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8" i="1"/>
  <c r="E17"/>
  <c r="D16"/>
  <c r="E16" s="1"/>
  <c r="D15"/>
  <c r="E15" s="1"/>
  <c r="E14"/>
  <c r="E13"/>
  <c r="E12"/>
  <c r="E11"/>
  <c r="E10"/>
  <c r="E9"/>
  <c r="E8"/>
  <c r="E7"/>
  <c r="E43"/>
  <c r="E44"/>
  <c r="D42"/>
  <c r="E42" s="1"/>
  <c r="D41"/>
  <c r="E41" s="1"/>
  <c r="E40"/>
  <c r="E39"/>
  <c r="E38"/>
  <c r="E37"/>
  <c r="E36"/>
  <c r="E35"/>
  <c r="E34"/>
  <c r="E33"/>
  <c r="E93"/>
  <c r="E89"/>
  <c r="E88"/>
  <c r="D92"/>
  <c r="E92" s="1"/>
  <c r="D91"/>
  <c r="E91" s="1"/>
  <c r="D90"/>
  <c r="E90" s="1"/>
  <c r="E87"/>
  <c r="E86"/>
  <c r="E85"/>
  <c r="E84"/>
  <c r="E83"/>
  <c r="D136"/>
  <c r="D135"/>
  <c r="D134"/>
  <c r="D133"/>
  <c r="E131"/>
  <c r="E130"/>
  <c r="E129"/>
  <c r="E128"/>
  <c r="E127"/>
  <c r="E167"/>
  <c r="E171"/>
  <c r="D176"/>
  <c r="D175"/>
  <c r="D174"/>
  <c r="D173"/>
  <c r="E170"/>
  <c r="E169"/>
  <c r="E168"/>
</calcChain>
</file>

<file path=xl/sharedStrings.xml><?xml version="1.0" encoding="utf-8"?>
<sst xmlns="http://schemas.openxmlformats.org/spreadsheetml/2006/main" count="208" uniqueCount="47">
  <si>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</si>
  <si>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</si>
  <si>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</si>
  <si>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</si>
  <si>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</si>
  <si>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</si>
  <si>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</si>
  <si>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</si>
  <si>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</si>
  <si>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</si>
  <si>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</si>
  <si>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</si>
  <si>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</si>
  <si>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</si>
  <si>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</si>
  <si>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</si>
  <si>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</si>
  <si>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</si>
  <si>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</si>
  <si>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</si>
  <si>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</si>
  <si>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File Date:</t>
  </si>
  <si>
    <t>Major Causes of Failures</t>
  </si>
  <si>
    <t>Iteration 1</t>
  </si>
  <si>
    <t>Succesfully validated.</t>
  </si>
  <si>
    <t>NA</t>
  </si>
  <si>
    <t>IEP</t>
  </si>
  <si>
    <t>FL Bay</t>
  </si>
  <si>
    <t>Student</t>
  </si>
  <si>
    <t xml:space="preserve">1. HomeSchoolCode  is required field, It should not be blank.
2. Disablity1Code is required field, It should not be blank.
3. SchoolCode ‘0181’ did not exist in School file, but it existed in Student file.
</t>
  </si>
  <si>
    <t>1. IepMeetDate, ConsentForServiceDate, LatestEvaluvationDate and LRECode is required field, It should not be blank.</t>
  </si>
  <si>
    <t>After validating IEP file only, We can validate other depending files.</t>
  </si>
  <si>
    <t>1. IepMeetDate, ConsentForServiceDate, LatestEvaluvationDate and IEPStartDate are required fields, It should not be blank.</t>
  </si>
  <si>
    <t xml:space="preserve">1. HomeSchoolCode,ServiceSchoolCode are required fields, It should not be blank.
2. Disablity1Code, GradeLevelCode, Gender are required fields, It should not be blank.
3. SchoolCode ‘0181’,'9002', '0147', etc.. did not exist in School file, but it existed in Student file.
</t>
  </si>
  <si>
    <t>1. StaffEmail field is required field, it should not be blank</t>
  </si>
  <si>
    <t xml:space="preserve">1. Disablity1Code, GradeLevelCode, Gender are required fields, It should not be blank.
2. Disablity1Code  ‘B’ did not exist in SelectLists file, but it existed in Student file.
</t>
  </si>
  <si>
    <t>1. NextEvaluvationDate, LatestEvaluvationDate and IEPStartDate are required fields, It should not be blank.</t>
  </si>
  <si>
    <t xml:space="preserve">1. BeginDate is required  field, It should not be blank.
2. Some of the ServiceDefinitionCode  (Ex: ‘DAI’, ‘BIP’, ‘A1’, ‘C’, ‘LA’,..etc)  does not exist in SelectLists file, but it exists in Service file.
3. Some of the ServiceProviderTitleCode  (Ex: ‘069’, ‘R&amp;E’,..etc)  does not exist in SelectLists file, but it exists in Service file.
</t>
  </si>
  <si>
    <t>1. GoalStatement is required field, It should not be blank.</t>
  </si>
  <si>
    <t>1. ObjText is required field, It should not be blank.</t>
  </si>
  <si>
    <t xml:space="preserve">1. GradeLevelCode, Gender are required fields, It should not be blank.
2. SchoolCode 0301, 0147  are existing in Student file, it does not exist in School file
</t>
  </si>
  <si>
    <t xml:space="preserve">1. NextEvaluvationDate, LatestEvaluvationDate are required fields, it should not be blank.
2. LRECode is required field, it cannot be blank.
3. Some of the StudentRefIDs do not exist in Student file or were not validated successfully, but it existed in Student.csv.
</t>
  </si>
  <si>
    <t xml:space="preserve">1.  GoalStatement is required field, It should not be blank.
2. Some of the IEPRefIDs do not exist in IEP file or were not validated successfully, but it existed in Service.csv.
</t>
  </si>
  <si>
    <t>GiftedStudent</t>
  </si>
  <si>
    <t>1. EPMeetingDate and DurationDate are required fields, it cannot be blank.</t>
  </si>
  <si>
    <t xml:space="preserve">1. Some of the ServiceDefinitionCode  (Ex: ‘DAI’, ‘BIP’, ‘A1’, ‘C’, ‘LA’,..etc)  does not exist in SelectLists file, but it exists in Service file.
2. Some of the ServiceProviderTitleCode  (Ex: ‘069’, ‘R&amp;E’,..etc)  does not exist in SelectLists file, but it exists in Service file.
3. Some of the IEPRefIDs do not exist in IEP file or were not validated successfully, but it existed in Service.csv.
</t>
  </si>
  <si>
    <t>Iteration 5</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</si>
</sst>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41">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5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52"/>
      <tableStyleElement type="firstRowStripe" dxfId="51"/>
      <tableStyleElement type="secondRowStripe" dxfId="5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66:F177" totalsRowShown="0" headerRowDxfId="49" headerRowBorderDxfId="48" tableBorderDxfId="47" totalsRowBorderDxfId="46">
  <tableColumns count="6">
    <tableColumn id="1" name="File Type" dataDxfId="45"/>
    <tableColumn id="2" name="Successful Records" dataDxfId="44"/>
    <tableColumn id="3" name="Failed Records" dataDxfId="43"/>
    <tableColumn id="4" name="Total Records" dataDxfId="42">
      <calculatedColumnFormula>Table13[[#This Row],[Failed Records]]+Table13[[#This Row],[Successful Records]]</calculatedColumnFormula>
    </tableColumn>
    <tableColumn id="5" name="% Good" dataDxfId="41">
      <calculatedColumnFormula>B167/D167</calculatedColumnFormula>
    </tableColumn>
    <tableColumn id="6" name="Result" dataDxfId="40"/>
  </tableColumns>
  <tableStyleInfo name="George Validation Report Format" showFirstColumn="0" showLastColumn="0" showRowStripes="1" showColumnStripes="0"/>
</table>
</file>

<file path=xl/tables/table2.xml><?xml version="1.0" encoding="utf-8"?>
<table xmlns="http://schemas.openxmlformats.org/spreadsheetml/2006/main" id="1" name="Table132" displayName="Table132" ref="A126:F137"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Table132[[#This Row],[Failed Records]]+Table132[[#This Row],[Successful Records]]</calculatedColumnFormula>
    </tableColumn>
    <tableColumn id="5" name="% Good" dataDxfId="31">
      <calculatedColumnFormula>B127/D127</calculatedColumnFormula>
    </tableColumn>
    <tableColumn id="6" name="Result" dataDxfId="30"/>
  </tableColumns>
  <tableStyleInfo name="George Validation Report Format" showFirstColumn="0" showLastColumn="0" showRowStripes="1" showColumnStripes="0"/>
</table>
</file>

<file path=xl/tables/table3.xml><?xml version="1.0" encoding="utf-8"?>
<table xmlns="http://schemas.openxmlformats.org/spreadsheetml/2006/main" id="3" name="Table1324" displayName="Table1324" ref="A82:F93"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Table1324[[#This Row],[Failed Records]]+Table1324[[#This Row],[Successful Records]]</calculatedColumnFormula>
    </tableColumn>
    <tableColumn id="5" name="% Good" dataDxfId="21">
      <calculatedColumnFormula>B83/D83</calculatedColumnFormula>
    </tableColumn>
    <tableColumn id="6" name="Result" dataDxfId="20"/>
  </tableColumns>
  <tableStyleInfo name="George Validation Report Format" showFirstColumn="0" showLastColumn="0" showRowStripes="1" showColumnStripes="0"/>
</table>
</file>

<file path=xl/tables/table4.xml><?xml version="1.0" encoding="utf-8"?>
<table xmlns="http://schemas.openxmlformats.org/spreadsheetml/2006/main" id="4" name="Table13245" displayName="Table13245" ref="A32:F44"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Table13245[[#This Row],[Failed Records]]+Table13245[[#This Row],[Successful Records]]</calculatedColumnFormula>
    </tableColumn>
    <tableColumn id="5" name="% Good" dataDxfId="11">
      <calculatedColumnFormula>B33/D33</calculatedColumnFormula>
    </tableColumn>
    <tableColumn id="6" name="Result" dataDxfId="10"/>
  </tableColumns>
  <tableStyleInfo name="George Validation Report Format" showFirstColumn="0" showLastColumn="0" showRowStripes="1" showColumnStripes="0"/>
</table>
</file>

<file path=xl/tables/table5.xml><?xml version="1.0" encoding="utf-8"?>
<table xmlns="http://schemas.openxmlformats.org/spreadsheetml/2006/main" id="5" name="Table132456" displayName="Table132456" ref="A6:F18"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Table132456[[#This Row],[Failed Records]]+Table132456[[#This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96"/>
  <sheetViews>
    <sheetView tabSelected="1" workbookViewId="0">
      <selection activeCell="A2" sqref="A2"/>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62.42578125" bestFit="1" customWidth="1"/>
  </cols>
  <sheetData>
    <row r="1" spans="1:6" ht="21">
      <c r="A1" s="1" t="s">
        <v>17</v>
      </c>
      <c r="B1" s="3" t="s">
        <v>27</v>
      </c>
    </row>
    <row r="2" spans="1:6" ht="21">
      <c r="A2" s="1" t="s">
        <v>21</v>
      </c>
      <c r="B2" s="2">
        <v>41513</v>
      </c>
    </row>
    <row r="3" spans="1:6" ht="21">
      <c r="A3" s="1" t="s">
        <v>19</v>
      </c>
      <c r="B3" s="2">
        <v>41520</v>
      </c>
    </row>
    <row r="4" spans="1:6" ht="21.75" thickBot="1">
      <c r="A4" s="1" t="s">
        <v>18</v>
      </c>
      <c r="B4" s="1">
        <v>5</v>
      </c>
    </row>
    <row r="5" spans="1:6">
      <c r="A5" s="8"/>
      <c r="B5" s="34" t="s">
        <v>46</v>
      </c>
      <c r="C5" s="34"/>
      <c r="D5" s="34"/>
      <c r="E5" s="34"/>
      <c r="F5" s="35"/>
    </row>
    <row r="6" spans="1:6" ht="15.75" thickBot="1">
      <c r="A6" s="9" t="s">
        <v>0</v>
      </c>
      <c r="B6" s="10" t="s">
        <v>2</v>
      </c>
      <c r="C6" s="10" t="s">
        <v>3</v>
      </c>
      <c r="D6" s="10" t="s">
        <v>4</v>
      </c>
      <c r="E6" s="10" t="s">
        <v>5</v>
      </c>
      <c r="F6" s="11" t="s">
        <v>1</v>
      </c>
    </row>
    <row r="7" spans="1:6" ht="15.75" thickBot="1">
      <c r="A7" s="12" t="s">
        <v>6</v>
      </c>
      <c r="B7" s="14">
        <v>360</v>
      </c>
      <c r="C7" s="15">
        <v>0</v>
      </c>
      <c r="D7" s="15">
        <v>360</v>
      </c>
      <c r="E7" s="19">
        <f t="shared" ref="E7:E18" si="0">B7/D7</f>
        <v>1</v>
      </c>
      <c r="F7" s="16" t="s">
        <v>24</v>
      </c>
    </row>
    <row r="8" spans="1:6" ht="15.75" thickBot="1">
      <c r="A8" s="12" t="s">
        <v>7</v>
      </c>
      <c r="B8" s="17">
        <v>1</v>
      </c>
      <c r="C8" s="18">
        <v>0</v>
      </c>
      <c r="D8" s="18">
        <v>1</v>
      </c>
      <c r="E8" s="19">
        <f t="shared" si="0"/>
        <v>1</v>
      </c>
      <c r="F8" s="16" t="s">
        <v>24</v>
      </c>
    </row>
    <row r="9" spans="1:6" ht="15.75" thickBot="1">
      <c r="A9" s="12" t="s">
        <v>8</v>
      </c>
      <c r="B9" s="17">
        <v>58</v>
      </c>
      <c r="C9" s="18">
        <v>0</v>
      </c>
      <c r="D9" s="18">
        <v>58</v>
      </c>
      <c r="E9" s="19">
        <f t="shared" si="0"/>
        <v>1</v>
      </c>
      <c r="F9" s="16" t="s">
        <v>24</v>
      </c>
    </row>
    <row r="10" spans="1:6" ht="15.75" thickBot="1">
      <c r="A10" s="12" t="s">
        <v>9</v>
      </c>
      <c r="B10" s="17">
        <v>4533</v>
      </c>
      <c r="C10" s="18">
        <v>0</v>
      </c>
      <c r="D10" s="18">
        <v>4553</v>
      </c>
      <c r="E10" s="19">
        <f t="shared" si="0"/>
        <v>0.99560729189545349</v>
      </c>
      <c r="F10" s="16"/>
    </row>
    <row r="11" spans="1:6" ht="15.75" thickBot="1">
      <c r="A11" s="12" t="s">
        <v>10</v>
      </c>
      <c r="B11" s="17">
        <v>4553</v>
      </c>
      <c r="C11" s="18">
        <v>0</v>
      </c>
      <c r="D11" s="18">
        <v>4553</v>
      </c>
      <c r="E11" s="19">
        <f t="shared" si="0"/>
        <v>1</v>
      </c>
      <c r="F11" s="16"/>
    </row>
    <row r="12" spans="1:6" ht="15.75" thickBot="1">
      <c r="A12" s="12" t="s">
        <v>11</v>
      </c>
      <c r="B12" s="17">
        <v>607</v>
      </c>
      <c r="C12" s="18">
        <v>40</v>
      </c>
      <c r="D12" s="18">
        <v>647</v>
      </c>
      <c r="E12" s="19">
        <f t="shared" si="0"/>
        <v>0.9381761978361669</v>
      </c>
      <c r="F12" s="20"/>
    </row>
    <row r="13" spans="1:6" ht="15.75" thickBot="1">
      <c r="A13" s="12" t="s">
        <v>12</v>
      </c>
      <c r="B13" s="17">
        <v>14288</v>
      </c>
      <c r="C13" s="18">
        <v>0</v>
      </c>
      <c r="D13" s="18">
        <v>14288</v>
      </c>
      <c r="E13" s="19">
        <f t="shared" si="0"/>
        <v>1</v>
      </c>
      <c r="F13" s="20"/>
    </row>
    <row r="14" spans="1:6" ht="15.75" thickBot="1">
      <c r="A14" s="12" t="s">
        <v>13</v>
      </c>
      <c r="B14" s="17">
        <v>17820</v>
      </c>
      <c r="C14" s="18">
        <v>0</v>
      </c>
      <c r="D14" s="18">
        <v>17820</v>
      </c>
      <c r="E14" s="19">
        <f t="shared" si="0"/>
        <v>1</v>
      </c>
      <c r="F14" s="20"/>
    </row>
    <row r="15" spans="1:6" ht="15.75" thickBot="1">
      <c r="A15" s="12" t="s">
        <v>14</v>
      </c>
      <c r="B15" s="17">
        <v>20942</v>
      </c>
      <c r="C15" s="18">
        <v>0</v>
      </c>
      <c r="D15" s="18">
        <f>Table132456[[#This Row],[Failed Records]]+Table132456[[#This Row],[Successful Records]]</f>
        <v>20942</v>
      </c>
      <c r="E15" s="19">
        <f t="shared" si="0"/>
        <v>1</v>
      </c>
      <c r="F15" s="20"/>
    </row>
    <row r="16" spans="1:6" ht="15.75" thickBot="1">
      <c r="A16" s="12" t="s">
        <v>15</v>
      </c>
      <c r="B16" s="17">
        <v>4907</v>
      </c>
      <c r="C16" s="18">
        <v>1199</v>
      </c>
      <c r="D16" s="18">
        <f>Table132456[[#This Row],[Failed Records]]+Table132456[[#This Row],[Successful Records]]</f>
        <v>6106</v>
      </c>
      <c r="E16" s="19">
        <f t="shared" si="0"/>
        <v>0.80363576809695381</v>
      </c>
      <c r="F16" s="20"/>
    </row>
    <row r="17" spans="1:6" ht="15.75" thickBot="1">
      <c r="A17" s="13" t="s">
        <v>16</v>
      </c>
      <c r="B17" s="21">
        <v>623</v>
      </c>
      <c r="C17" s="22">
        <v>24</v>
      </c>
      <c r="D17" s="18">
        <v>647</v>
      </c>
      <c r="E17" s="19">
        <f t="shared" si="0"/>
        <v>0.96290571870170016</v>
      </c>
      <c r="F17" s="20"/>
    </row>
    <row r="18" spans="1:6">
      <c r="A18" s="13" t="s">
        <v>43</v>
      </c>
      <c r="B18" s="21">
        <v>371</v>
      </c>
      <c r="C18" s="22">
        <v>29</v>
      </c>
      <c r="D18" s="18">
        <v>400</v>
      </c>
      <c r="E18" s="19">
        <f t="shared" si="0"/>
        <v>0.92749999999999999</v>
      </c>
      <c r="F18" s="20"/>
    </row>
    <row r="27" spans="1:6" ht="21">
      <c r="A27" s="1" t="s">
        <v>17</v>
      </c>
      <c r="B27" s="3" t="s">
        <v>27</v>
      </c>
    </row>
    <row r="28" spans="1:6" ht="21">
      <c r="A28" s="1" t="s">
        <v>21</v>
      </c>
      <c r="B28" s="2">
        <v>41513</v>
      </c>
    </row>
    <row r="29" spans="1:6" ht="21">
      <c r="A29" s="1" t="s">
        <v>19</v>
      </c>
      <c r="B29" s="2">
        <v>41520</v>
      </c>
    </row>
    <row r="30" spans="1:6" ht="21.75" thickBot="1">
      <c r="A30" s="1" t="s">
        <v>18</v>
      </c>
      <c r="B30" s="1">
        <v>4</v>
      </c>
    </row>
    <row r="31" spans="1:6">
      <c r="A31" s="8"/>
      <c r="B31" s="34" t="s">
        <v>23</v>
      </c>
      <c r="C31" s="34"/>
      <c r="D31" s="34"/>
      <c r="E31" s="34"/>
      <c r="F31" s="35"/>
    </row>
    <row r="32" spans="1:6" ht="15.75" thickBot="1">
      <c r="A32" s="9" t="s">
        <v>0</v>
      </c>
      <c r="B32" s="10" t="s">
        <v>2</v>
      </c>
      <c r="C32" s="10" t="s">
        <v>3</v>
      </c>
      <c r="D32" s="10" t="s">
        <v>4</v>
      </c>
      <c r="E32" s="10" t="s">
        <v>5</v>
      </c>
      <c r="F32" s="11" t="s">
        <v>1</v>
      </c>
    </row>
    <row r="33" spans="1:6" ht="15.75" thickBot="1">
      <c r="A33" s="12" t="s">
        <v>6</v>
      </c>
      <c r="B33" s="14">
        <v>360</v>
      </c>
      <c r="C33" s="15">
        <v>0</v>
      </c>
      <c r="D33" s="15">
        <v>360</v>
      </c>
      <c r="E33" s="19">
        <f t="shared" ref="E33:E44" si="1">B33/D33</f>
        <v>1</v>
      </c>
      <c r="F33" s="16" t="s">
        <v>24</v>
      </c>
    </row>
    <row r="34" spans="1:6" ht="15.75" thickBot="1">
      <c r="A34" s="12" t="s">
        <v>7</v>
      </c>
      <c r="B34" s="17">
        <v>1</v>
      </c>
      <c r="C34" s="18">
        <v>0</v>
      </c>
      <c r="D34" s="18">
        <v>1</v>
      </c>
      <c r="E34" s="19">
        <f t="shared" si="1"/>
        <v>1</v>
      </c>
      <c r="F34" s="16" t="s">
        <v>24</v>
      </c>
    </row>
    <row r="35" spans="1:6" ht="15.75" thickBot="1">
      <c r="A35" s="12" t="s">
        <v>8</v>
      </c>
      <c r="B35" s="17">
        <v>58</v>
      </c>
      <c r="C35" s="18">
        <v>0</v>
      </c>
      <c r="D35" s="18">
        <v>58</v>
      </c>
      <c r="E35" s="19">
        <f t="shared" si="1"/>
        <v>1</v>
      </c>
      <c r="F35" s="16" t="s">
        <v>24</v>
      </c>
    </row>
    <row r="36" spans="1:6" ht="15.75" thickBot="1">
      <c r="A36" s="12" t="s">
        <v>9</v>
      </c>
      <c r="B36" s="17">
        <v>4542</v>
      </c>
      <c r="C36" s="18">
        <v>11</v>
      </c>
      <c r="D36" s="18">
        <v>4553</v>
      </c>
      <c r="E36" s="19">
        <f t="shared" si="1"/>
        <v>0.99758401054249946</v>
      </c>
      <c r="F36" s="16"/>
    </row>
    <row r="37" spans="1:6" ht="15.75" thickBot="1">
      <c r="A37" s="12" t="s">
        <v>10</v>
      </c>
      <c r="B37" s="17">
        <v>4515</v>
      </c>
      <c r="C37" s="18">
        <v>38</v>
      </c>
      <c r="D37" s="18">
        <v>4553</v>
      </c>
      <c r="E37" s="19">
        <f t="shared" si="1"/>
        <v>0.99165385460136179</v>
      </c>
      <c r="F37" s="16"/>
    </row>
    <row r="38" spans="1:6" ht="15.75" thickBot="1">
      <c r="A38" s="12" t="s">
        <v>11</v>
      </c>
      <c r="B38" s="17">
        <v>607</v>
      </c>
      <c r="C38" s="18">
        <v>40</v>
      </c>
      <c r="D38" s="18">
        <v>647</v>
      </c>
      <c r="E38" s="19">
        <f t="shared" si="1"/>
        <v>0.9381761978361669</v>
      </c>
      <c r="F38" s="20"/>
    </row>
    <row r="39" spans="1:6" ht="15.75" thickBot="1">
      <c r="A39" s="12" t="s">
        <v>12</v>
      </c>
      <c r="B39" s="17">
        <v>14077</v>
      </c>
      <c r="C39" s="18">
        <v>211</v>
      </c>
      <c r="D39" s="18">
        <v>14288</v>
      </c>
      <c r="E39" s="19">
        <f t="shared" si="1"/>
        <v>0.98523236282194848</v>
      </c>
      <c r="F39" s="20"/>
    </row>
    <row r="40" spans="1:6" ht="15.75" thickBot="1">
      <c r="A40" s="12" t="s">
        <v>13</v>
      </c>
      <c r="B40" s="17">
        <v>17728</v>
      </c>
      <c r="C40" s="18">
        <v>92</v>
      </c>
      <c r="D40" s="18">
        <v>17820</v>
      </c>
      <c r="E40" s="19">
        <f t="shared" si="1"/>
        <v>0.99483726150392815</v>
      </c>
      <c r="F40" s="20"/>
    </row>
    <row r="41" spans="1:6" ht="15.75" thickBot="1">
      <c r="A41" s="12" t="s">
        <v>14</v>
      </c>
      <c r="B41" s="17">
        <v>20802</v>
      </c>
      <c r="C41" s="18">
        <v>140</v>
      </c>
      <c r="D41" s="18">
        <f>Table13245[[#This Row],[Failed Records]]+Table13245[[#This Row],[Successful Records]]</f>
        <v>20942</v>
      </c>
      <c r="E41" s="19">
        <f t="shared" si="1"/>
        <v>0.99331486963995796</v>
      </c>
      <c r="F41" s="20"/>
    </row>
    <row r="42" spans="1:6" ht="15.75" thickBot="1">
      <c r="A42" s="12" t="s">
        <v>15</v>
      </c>
      <c r="B42" s="17">
        <v>4905</v>
      </c>
      <c r="C42" s="18">
        <v>1201</v>
      </c>
      <c r="D42" s="18">
        <f>Table13245[[#This Row],[Failed Records]]+Table13245[[#This Row],[Successful Records]]</f>
        <v>6106</v>
      </c>
      <c r="E42" s="19">
        <f t="shared" si="1"/>
        <v>0.80330822142155256</v>
      </c>
      <c r="F42" s="20"/>
    </row>
    <row r="43" spans="1:6" ht="15.75" thickBot="1">
      <c r="A43" s="13" t="s">
        <v>16</v>
      </c>
      <c r="B43" s="21">
        <v>623</v>
      </c>
      <c r="C43" s="22">
        <v>24</v>
      </c>
      <c r="D43" s="18">
        <v>647</v>
      </c>
      <c r="E43" s="19">
        <f t="shared" ref="E43" si="2">B43/D43</f>
        <v>0.96290571870170016</v>
      </c>
      <c r="F43" s="20"/>
    </row>
    <row r="44" spans="1:6">
      <c r="A44" s="13" t="s">
        <v>43</v>
      </c>
      <c r="B44" s="21">
        <v>326</v>
      </c>
      <c r="C44" s="22">
        <v>74</v>
      </c>
      <c r="D44" s="18">
        <v>400</v>
      </c>
      <c r="E44" s="19">
        <f t="shared" si="1"/>
        <v>0.81499999999999995</v>
      </c>
      <c r="F44" s="20"/>
    </row>
    <row r="49" spans="1:5">
      <c r="A49" s="36" t="s">
        <v>22</v>
      </c>
      <c r="B49" s="36"/>
      <c r="C49" s="36"/>
      <c r="D49" s="36"/>
      <c r="E49" s="36"/>
    </row>
    <row r="50" spans="1:5">
      <c r="A50" s="4" t="s">
        <v>0</v>
      </c>
      <c r="B50" s="37" t="s">
        <v>20</v>
      </c>
      <c r="C50" s="38"/>
      <c r="D50" s="38"/>
      <c r="E50" s="38"/>
    </row>
    <row r="51" spans="1:5" ht="15" hidden="1" customHeight="1">
      <c r="A51" s="6"/>
      <c r="B51" s="33"/>
      <c r="C51" s="33"/>
      <c r="D51" s="33"/>
      <c r="E51" s="33"/>
    </row>
    <row r="52" spans="1:5" ht="15" hidden="1" customHeight="1">
      <c r="A52" s="27"/>
      <c r="B52" s="39"/>
      <c r="C52" s="40"/>
      <c r="D52" s="40"/>
      <c r="E52" s="40"/>
    </row>
    <row r="53" spans="1:5" ht="15.75" hidden="1" customHeight="1">
      <c r="A53" s="6"/>
      <c r="B53" s="33"/>
      <c r="C53" s="33"/>
      <c r="D53" s="33"/>
      <c r="E53" s="33"/>
    </row>
    <row r="54" spans="1:5" ht="2.25" hidden="1" customHeight="1">
      <c r="A54" s="7"/>
      <c r="B54" s="5"/>
      <c r="C54" s="24"/>
      <c r="D54" s="24"/>
      <c r="E54" s="24"/>
    </row>
    <row r="55" spans="1:5" ht="21" customHeight="1">
      <c r="A55" s="28" t="s">
        <v>28</v>
      </c>
      <c r="B55" s="30" t="s">
        <v>40</v>
      </c>
      <c r="C55" s="31"/>
      <c r="D55" s="31"/>
      <c r="E55" s="31"/>
    </row>
    <row r="56" spans="1:5" ht="13.5" customHeight="1">
      <c r="A56" s="29"/>
      <c r="B56" s="32"/>
      <c r="C56" s="33"/>
      <c r="D56" s="33"/>
      <c r="E56" s="33"/>
    </row>
    <row r="57" spans="1:5" ht="40.5" customHeight="1">
      <c r="A57" s="28" t="s">
        <v>26</v>
      </c>
      <c r="B57" s="30" t="s">
        <v>41</v>
      </c>
      <c r="C57" s="31"/>
      <c r="D57" s="31"/>
      <c r="E57" s="31"/>
    </row>
    <row r="58" spans="1:5" ht="42" customHeight="1">
      <c r="A58" s="29"/>
      <c r="B58" s="32"/>
      <c r="C58" s="33"/>
      <c r="D58" s="33"/>
      <c r="E58" s="33"/>
    </row>
    <row r="59" spans="1:5" ht="18.75" customHeight="1">
      <c r="A59" s="28" t="s">
        <v>11</v>
      </c>
      <c r="B59" s="30" t="s">
        <v>34</v>
      </c>
      <c r="C59" s="31"/>
      <c r="D59" s="31"/>
      <c r="E59" s="31"/>
    </row>
    <row r="60" spans="1:5" ht="10.5" customHeight="1">
      <c r="A60" s="29"/>
      <c r="B60" s="32"/>
      <c r="C60" s="33"/>
      <c r="D60" s="33"/>
      <c r="E60" s="33"/>
    </row>
    <row r="61" spans="1:5" ht="17.25" customHeight="1">
      <c r="A61" s="28" t="s">
        <v>15</v>
      </c>
      <c r="B61" s="30" t="s">
        <v>34</v>
      </c>
      <c r="C61" s="31"/>
      <c r="D61" s="31"/>
      <c r="E61" s="31"/>
    </row>
    <row r="62" spans="1:5" ht="17.25" customHeight="1">
      <c r="A62" s="29"/>
      <c r="B62" s="32"/>
      <c r="C62" s="33"/>
      <c r="D62" s="33"/>
      <c r="E62" s="33"/>
    </row>
    <row r="63" spans="1:5" ht="19.5" customHeight="1">
      <c r="A63" s="28" t="s">
        <v>16</v>
      </c>
      <c r="B63" s="30" t="s">
        <v>34</v>
      </c>
      <c r="C63" s="31"/>
      <c r="D63" s="31"/>
      <c r="E63" s="31"/>
    </row>
    <row r="64" spans="1:5" ht="16.5" customHeight="1">
      <c r="A64" s="29"/>
      <c r="B64" s="32"/>
      <c r="C64" s="33"/>
      <c r="D64" s="33"/>
      <c r="E64" s="33"/>
    </row>
    <row r="65" spans="1:5" ht="39" customHeight="1">
      <c r="A65" s="28" t="s">
        <v>12</v>
      </c>
      <c r="B65" s="30" t="s">
        <v>45</v>
      </c>
      <c r="C65" s="31"/>
      <c r="D65" s="31"/>
      <c r="E65" s="31"/>
    </row>
    <row r="66" spans="1:5" ht="61.5" customHeight="1">
      <c r="A66" s="29"/>
      <c r="B66" s="32"/>
      <c r="C66" s="33"/>
      <c r="D66" s="33"/>
      <c r="E66" s="33"/>
    </row>
    <row r="67" spans="1:5" ht="19.5" customHeight="1">
      <c r="A67" s="28" t="s">
        <v>13</v>
      </c>
      <c r="B67" s="30" t="s">
        <v>42</v>
      </c>
      <c r="C67" s="31"/>
      <c r="D67" s="31"/>
      <c r="E67" s="31"/>
    </row>
    <row r="68" spans="1:5" ht="24.75" customHeight="1">
      <c r="A68" s="29"/>
      <c r="B68" s="32"/>
      <c r="C68" s="33"/>
      <c r="D68" s="33"/>
      <c r="E68" s="33"/>
    </row>
    <row r="69" spans="1:5" ht="20.25" customHeight="1">
      <c r="A69" s="28" t="s">
        <v>14</v>
      </c>
      <c r="B69" s="30" t="s">
        <v>39</v>
      </c>
      <c r="C69" s="31"/>
      <c r="D69" s="31"/>
      <c r="E69" s="31"/>
    </row>
    <row r="70" spans="1:5" ht="15.75" customHeight="1">
      <c r="A70" s="29"/>
      <c r="B70" s="32"/>
      <c r="C70" s="33"/>
      <c r="D70" s="33"/>
      <c r="E70" s="33"/>
    </row>
    <row r="71" spans="1:5">
      <c r="A71" s="28" t="s">
        <v>43</v>
      </c>
      <c r="B71" s="30" t="s">
        <v>44</v>
      </c>
      <c r="C71" s="31"/>
      <c r="D71" s="31"/>
      <c r="E71" s="31"/>
    </row>
    <row r="72" spans="1:5">
      <c r="A72" s="29"/>
      <c r="B72" s="32"/>
      <c r="C72" s="33"/>
      <c r="D72" s="33"/>
      <c r="E72" s="33"/>
    </row>
    <row r="77" spans="1:5" ht="21">
      <c r="A77" s="1" t="s">
        <v>17</v>
      </c>
      <c r="B77" s="3" t="s">
        <v>27</v>
      </c>
    </row>
    <row r="78" spans="1:5" ht="21">
      <c r="A78" s="1" t="s">
        <v>21</v>
      </c>
      <c r="B78" s="2">
        <v>41299</v>
      </c>
    </row>
    <row r="79" spans="1:5" ht="21">
      <c r="A79" s="1" t="s">
        <v>19</v>
      </c>
      <c r="B79" s="2">
        <v>41300</v>
      </c>
    </row>
    <row r="80" spans="1:5" ht="21.75" thickBot="1">
      <c r="A80" s="1" t="s">
        <v>18</v>
      </c>
      <c r="B80" s="1">
        <v>3</v>
      </c>
    </row>
    <row r="81" spans="1:6">
      <c r="A81" s="8"/>
      <c r="B81" s="34" t="s">
        <v>23</v>
      </c>
      <c r="C81" s="34"/>
      <c r="D81" s="34"/>
      <c r="E81" s="34"/>
      <c r="F81" s="35"/>
    </row>
    <row r="82" spans="1:6" ht="15.75" thickBot="1">
      <c r="A82" s="9" t="s">
        <v>0</v>
      </c>
      <c r="B82" s="10" t="s">
        <v>2</v>
      </c>
      <c r="C82" s="10" t="s">
        <v>3</v>
      </c>
      <c r="D82" s="10" t="s">
        <v>4</v>
      </c>
      <c r="E82" s="10" t="s">
        <v>5</v>
      </c>
      <c r="F82" s="11" t="s">
        <v>1</v>
      </c>
    </row>
    <row r="83" spans="1:6" ht="15.75" thickBot="1">
      <c r="A83" s="12" t="s">
        <v>6</v>
      </c>
      <c r="B83" s="14">
        <v>359</v>
      </c>
      <c r="C83" s="15">
        <v>0</v>
      </c>
      <c r="D83" s="15">
        <v>359</v>
      </c>
      <c r="E83" s="19">
        <f t="shared" ref="E83:E93" si="3">B83/D83</f>
        <v>1</v>
      </c>
      <c r="F83" s="16" t="s">
        <v>24</v>
      </c>
    </row>
    <row r="84" spans="1:6" ht="15.75" thickBot="1">
      <c r="A84" s="12" t="s">
        <v>7</v>
      </c>
      <c r="B84" s="17">
        <v>1</v>
      </c>
      <c r="C84" s="18">
        <v>0</v>
      </c>
      <c r="D84" s="18">
        <v>1</v>
      </c>
      <c r="E84" s="19">
        <f t="shared" si="3"/>
        <v>1</v>
      </c>
      <c r="F84" s="16" t="s">
        <v>24</v>
      </c>
    </row>
    <row r="85" spans="1:6" ht="15.75" thickBot="1">
      <c r="A85" s="12" t="s">
        <v>8</v>
      </c>
      <c r="B85" s="17">
        <v>59</v>
      </c>
      <c r="C85" s="18">
        <v>0</v>
      </c>
      <c r="D85" s="18">
        <v>59</v>
      </c>
      <c r="E85" s="19">
        <f t="shared" si="3"/>
        <v>1</v>
      </c>
      <c r="F85" s="16" t="s">
        <v>24</v>
      </c>
    </row>
    <row r="86" spans="1:6" ht="15.75" thickBot="1">
      <c r="A86" s="12" t="s">
        <v>9</v>
      </c>
      <c r="B86" s="17">
        <v>4334</v>
      </c>
      <c r="C86" s="18">
        <v>12</v>
      </c>
      <c r="D86" s="18">
        <v>4346</v>
      </c>
      <c r="E86" s="19">
        <f t="shared" si="3"/>
        <v>0.99723884031293142</v>
      </c>
      <c r="F86" s="16"/>
    </row>
    <row r="87" spans="1:6" ht="15.75" thickBot="1">
      <c r="A87" s="12" t="s">
        <v>10</v>
      </c>
      <c r="B87" s="17">
        <v>4298</v>
      </c>
      <c r="C87" s="18">
        <v>48</v>
      </c>
      <c r="D87" s="18">
        <v>4346</v>
      </c>
      <c r="E87" s="19">
        <f t="shared" si="3"/>
        <v>0.98895536125172567</v>
      </c>
      <c r="F87" s="16"/>
    </row>
    <row r="88" spans="1:6" ht="15.75" thickBot="1">
      <c r="A88" s="12" t="s">
        <v>11</v>
      </c>
      <c r="B88" s="17">
        <v>582</v>
      </c>
      <c r="C88" s="18">
        <v>64</v>
      </c>
      <c r="D88" s="18">
        <v>646</v>
      </c>
      <c r="E88" s="19">
        <f t="shared" si="3"/>
        <v>0.90092879256965941</v>
      </c>
      <c r="F88" s="20"/>
    </row>
    <row r="89" spans="1:6" ht="15.75" thickBot="1">
      <c r="A89" s="12" t="s">
        <v>12</v>
      </c>
      <c r="B89" s="17">
        <v>13198</v>
      </c>
      <c r="C89" s="18">
        <v>349</v>
      </c>
      <c r="D89" s="18">
        <v>13547</v>
      </c>
      <c r="E89" s="19">
        <f t="shared" si="3"/>
        <v>0.97423783863586033</v>
      </c>
      <c r="F89" s="20"/>
    </row>
    <row r="90" spans="1:6" ht="15.75" thickBot="1">
      <c r="A90" s="12" t="s">
        <v>13</v>
      </c>
      <c r="B90" s="17">
        <v>16455</v>
      </c>
      <c r="C90" s="18">
        <v>118</v>
      </c>
      <c r="D90" s="18">
        <f>Table1324[[#This Row],[Failed Records]]+Table1324[[#This Row],[Successful Records]]</f>
        <v>16573</v>
      </c>
      <c r="E90" s="19">
        <f t="shared" si="3"/>
        <v>0.99287998551861456</v>
      </c>
      <c r="F90" s="20"/>
    </row>
    <row r="91" spans="1:6" ht="15.75" thickBot="1">
      <c r="A91" s="12" t="s">
        <v>14</v>
      </c>
      <c r="B91" s="17">
        <v>18874</v>
      </c>
      <c r="C91" s="18">
        <v>208</v>
      </c>
      <c r="D91" s="18">
        <f>Table1324[[#This Row],[Failed Records]]+Table1324[[#This Row],[Successful Records]]</f>
        <v>19082</v>
      </c>
      <c r="E91" s="19">
        <f t="shared" si="3"/>
        <v>0.9890996750864689</v>
      </c>
      <c r="F91" s="20"/>
    </row>
    <row r="92" spans="1:6" ht="15.75" thickBot="1">
      <c r="A92" s="12" t="s">
        <v>15</v>
      </c>
      <c r="B92" s="17">
        <v>5121</v>
      </c>
      <c r="C92" s="18">
        <v>1484</v>
      </c>
      <c r="D92" s="18">
        <f>Table1324[[#This Row],[Failed Records]]+Table1324[[#This Row],[Successful Records]]</f>
        <v>6605</v>
      </c>
      <c r="E92" s="19">
        <f t="shared" si="3"/>
        <v>0.7753217259651779</v>
      </c>
      <c r="F92" s="20"/>
    </row>
    <row r="93" spans="1:6">
      <c r="A93" s="13" t="s">
        <v>16</v>
      </c>
      <c r="B93" s="21">
        <v>600</v>
      </c>
      <c r="C93" s="22">
        <v>46</v>
      </c>
      <c r="D93" s="18">
        <v>646</v>
      </c>
      <c r="E93" s="19">
        <f t="shared" si="3"/>
        <v>0.92879256965944268</v>
      </c>
      <c r="F93" s="20"/>
    </row>
    <row r="96" spans="1:6">
      <c r="A96" s="36" t="s">
        <v>22</v>
      </c>
      <c r="B96" s="36"/>
      <c r="C96" s="36"/>
      <c r="D96" s="36"/>
      <c r="E96" s="36"/>
    </row>
    <row r="97" spans="1:5">
      <c r="A97" s="4" t="s">
        <v>0</v>
      </c>
      <c r="B97" s="37" t="s">
        <v>20</v>
      </c>
      <c r="C97" s="38"/>
      <c r="D97" s="38"/>
      <c r="E97" s="38"/>
    </row>
    <row r="98" spans="1:5" ht="15" hidden="1" customHeight="1">
      <c r="A98" s="6"/>
      <c r="B98" s="33"/>
      <c r="C98" s="33"/>
      <c r="D98" s="33"/>
      <c r="E98" s="33"/>
    </row>
    <row r="99" spans="1:5" ht="15" hidden="1" customHeight="1">
      <c r="A99" s="26"/>
      <c r="B99" s="39"/>
      <c r="C99" s="40"/>
      <c r="D99" s="40"/>
      <c r="E99" s="40"/>
    </row>
    <row r="100" spans="1:5" ht="15.75" hidden="1" customHeight="1">
      <c r="A100" s="6"/>
      <c r="B100" s="33"/>
      <c r="C100" s="33"/>
      <c r="D100" s="33"/>
      <c r="E100" s="33"/>
    </row>
    <row r="101" spans="1:5" ht="2.25" hidden="1" customHeight="1">
      <c r="A101" s="7"/>
      <c r="B101" s="5"/>
      <c r="C101" s="24"/>
      <c r="D101" s="24"/>
      <c r="E101" s="24"/>
    </row>
    <row r="102" spans="1:5" ht="21" customHeight="1">
      <c r="A102" s="28" t="s">
        <v>28</v>
      </c>
      <c r="B102" s="30" t="s">
        <v>35</v>
      </c>
      <c r="C102" s="31"/>
      <c r="D102" s="31"/>
      <c r="E102" s="31"/>
    </row>
    <row r="103" spans="1:5" ht="13.5" customHeight="1">
      <c r="A103" s="29"/>
      <c r="B103" s="32"/>
      <c r="C103" s="33"/>
      <c r="D103" s="33"/>
      <c r="E103" s="33"/>
    </row>
    <row r="104" spans="1:5" ht="25.5" customHeight="1">
      <c r="A104" s="28" t="s">
        <v>26</v>
      </c>
      <c r="B104" s="30" t="s">
        <v>36</v>
      </c>
      <c r="C104" s="31"/>
      <c r="D104" s="31"/>
      <c r="E104" s="31"/>
    </row>
    <row r="105" spans="1:5" ht="17.25" customHeight="1">
      <c r="A105" s="29"/>
      <c r="B105" s="32"/>
      <c r="C105" s="33"/>
      <c r="D105" s="33"/>
      <c r="E105" s="33"/>
    </row>
    <row r="106" spans="1:5" ht="18.75" customHeight="1">
      <c r="A106" s="28" t="s">
        <v>11</v>
      </c>
      <c r="B106" s="30" t="s">
        <v>34</v>
      </c>
      <c r="C106" s="31"/>
      <c r="D106" s="31"/>
      <c r="E106" s="31"/>
    </row>
    <row r="107" spans="1:5" ht="10.5" customHeight="1">
      <c r="A107" s="29"/>
      <c r="B107" s="32"/>
      <c r="C107" s="33"/>
      <c r="D107" s="33"/>
      <c r="E107" s="33"/>
    </row>
    <row r="108" spans="1:5" ht="17.25" customHeight="1">
      <c r="A108" s="28" t="s">
        <v>15</v>
      </c>
      <c r="B108" s="30" t="s">
        <v>34</v>
      </c>
      <c r="C108" s="31"/>
      <c r="D108" s="31"/>
      <c r="E108" s="31"/>
    </row>
    <row r="109" spans="1:5" ht="17.25" customHeight="1">
      <c r="A109" s="29"/>
      <c r="B109" s="32"/>
      <c r="C109" s="33"/>
      <c r="D109" s="33"/>
      <c r="E109" s="33"/>
    </row>
    <row r="110" spans="1:5" ht="19.5" customHeight="1">
      <c r="A110" s="28" t="s">
        <v>16</v>
      </c>
      <c r="B110" s="30" t="s">
        <v>34</v>
      </c>
      <c r="C110" s="31"/>
      <c r="D110" s="31"/>
      <c r="E110" s="31"/>
    </row>
    <row r="111" spans="1:5" ht="16.5" customHeight="1">
      <c r="A111" s="29"/>
      <c r="B111" s="32"/>
      <c r="C111" s="33"/>
      <c r="D111" s="33"/>
      <c r="E111" s="33"/>
    </row>
    <row r="112" spans="1:5" ht="39" customHeight="1">
      <c r="A112" s="28" t="s">
        <v>12</v>
      </c>
      <c r="B112" s="30" t="s">
        <v>37</v>
      </c>
      <c r="C112" s="31"/>
      <c r="D112" s="31"/>
      <c r="E112" s="31"/>
    </row>
    <row r="113" spans="1:6" ht="61.5" customHeight="1">
      <c r="A113" s="29"/>
      <c r="B113" s="32"/>
      <c r="C113" s="33"/>
      <c r="D113" s="33"/>
      <c r="E113" s="33"/>
    </row>
    <row r="114" spans="1:6" ht="19.5" customHeight="1">
      <c r="A114" s="28" t="s">
        <v>13</v>
      </c>
      <c r="B114" s="30" t="s">
        <v>38</v>
      </c>
      <c r="C114" s="31"/>
      <c r="D114" s="31"/>
      <c r="E114" s="31"/>
    </row>
    <row r="115" spans="1:6" ht="24.75" customHeight="1">
      <c r="A115" s="29"/>
      <c r="B115" s="32"/>
      <c r="C115" s="33"/>
      <c r="D115" s="33"/>
      <c r="E115" s="33"/>
    </row>
    <row r="116" spans="1:6" ht="20.25" customHeight="1">
      <c r="A116" s="28" t="s">
        <v>14</v>
      </c>
      <c r="B116" s="30" t="s">
        <v>39</v>
      </c>
      <c r="C116" s="31"/>
      <c r="D116" s="31"/>
      <c r="E116" s="31"/>
    </row>
    <row r="117" spans="1:6" ht="15.75" customHeight="1">
      <c r="A117" s="29"/>
      <c r="B117" s="32"/>
      <c r="C117" s="33"/>
      <c r="D117" s="33"/>
      <c r="E117" s="33"/>
    </row>
    <row r="121" spans="1:6" ht="21">
      <c r="A121" s="1" t="s">
        <v>17</v>
      </c>
      <c r="B121" s="3" t="s">
        <v>27</v>
      </c>
    </row>
    <row r="122" spans="1:6" ht="21">
      <c r="A122" s="1" t="s">
        <v>21</v>
      </c>
      <c r="B122" s="2">
        <v>41284</v>
      </c>
    </row>
    <row r="123" spans="1:6" ht="21">
      <c r="A123" s="1" t="s">
        <v>19</v>
      </c>
      <c r="B123" s="2">
        <v>41285</v>
      </c>
    </row>
    <row r="124" spans="1:6" ht="21.75" thickBot="1">
      <c r="A124" s="1" t="s">
        <v>18</v>
      </c>
      <c r="B124" s="1">
        <v>2</v>
      </c>
    </row>
    <row r="125" spans="1:6">
      <c r="A125" s="8"/>
      <c r="B125" s="34" t="s">
        <v>23</v>
      </c>
      <c r="C125" s="34"/>
      <c r="D125" s="34"/>
      <c r="E125" s="34"/>
      <c r="F125" s="35"/>
    </row>
    <row r="126" spans="1:6" ht="15.75" thickBot="1">
      <c r="A126" s="9" t="s">
        <v>0</v>
      </c>
      <c r="B126" s="10" t="s">
        <v>2</v>
      </c>
      <c r="C126" s="10" t="s">
        <v>3</v>
      </c>
      <c r="D126" s="10" t="s">
        <v>4</v>
      </c>
      <c r="E126" s="10" t="s">
        <v>5</v>
      </c>
      <c r="F126" s="11" t="s">
        <v>1</v>
      </c>
    </row>
    <row r="127" spans="1:6" ht="15.75" thickBot="1">
      <c r="A127" s="12" t="s">
        <v>6</v>
      </c>
      <c r="B127" s="14">
        <v>351</v>
      </c>
      <c r="C127" s="15">
        <v>0</v>
      </c>
      <c r="D127" s="15">
        <v>351</v>
      </c>
      <c r="E127" s="19">
        <f t="shared" ref="E127:E131" si="4">B127/D127</f>
        <v>1</v>
      </c>
      <c r="F127" s="16" t="s">
        <v>24</v>
      </c>
    </row>
    <row r="128" spans="1:6" ht="15.75" thickBot="1">
      <c r="A128" s="12" t="s">
        <v>7</v>
      </c>
      <c r="B128" s="17">
        <v>1</v>
      </c>
      <c r="C128" s="18">
        <v>0</v>
      </c>
      <c r="D128" s="18">
        <v>1</v>
      </c>
      <c r="E128" s="19">
        <f t="shared" si="4"/>
        <v>1</v>
      </c>
      <c r="F128" s="16" t="s">
        <v>24</v>
      </c>
    </row>
    <row r="129" spans="1:6" ht="15.75" thickBot="1">
      <c r="A129" s="12" t="s">
        <v>8</v>
      </c>
      <c r="B129" s="17">
        <v>54</v>
      </c>
      <c r="C129" s="18">
        <v>0</v>
      </c>
      <c r="D129" s="18">
        <v>54</v>
      </c>
      <c r="E129" s="19">
        <f t="shared" si="4"/>
        <v>1</v>
      </c>
      <c r="F129" s="16" t="s">
        <v>24</v>
      </c>
    </row>
    <row r="130" spans="1:6" ht="15.75" thickBot="1">
      <c r="A130" s="12" t="s">
        <v>9</v>
      </c>
      <c r="B130" s="17">
        <v>4072</v>
      </c>
      <c r="C130" s="18">
        <v>87</v>
      </c>
      <c r="D130" s="18">
        <v>4159</v>
      </c>
      <c r="E130" s="19">
        <f t="shared" si="4"/>
        <v>0.97908150997836019</v>
      </c>
      <c r="F130" s="16" t="s">
        <v>24</v>
      </c>
    </row>
    <row r="131" spans="1:6" ht="15.75" thickBot="1">
      <c r="A131" s="12" t="s">
        <v>10</v>
      </c>
      <c r="B131" s="17">
        <v>0</v>
      </c>
      <c r="C131" s="18">
        <v>4159</v>
      </c>
      <c r="D131" s="18">
        <v>4159</v>
      </c>
      <c r="E131" s="19">
        <f t="shared" si="4"/>
        <v>0</v>
      </c>
      <c r="F131" s="16"/>
    </row>
    <row r="132" spans="1:6" ht="15.75" thickBot="1">
      <c r="A132" s="12" t="s">
        <v>11</v>
      </c>
      <c r="B132" s="17">
        <v>0</v>
      </c>
      <c r="C132" s="18">
        <v>0</v>
      </c>
      <c r="D132" s="18">
        <v>0</v>
      </c>
      <c r="E132" s="19" t="s">
        <v>25</v>
      </c>
      <c r="F132" s="20" t="s">
        <v>31</v>
      </c>
    </row>
    <row r="133" spans="1:6" ht="15.75" thickBot="1">
      <c r="A133" s="12" t="s">
        <v>12</v>
      </c>
      <c r="B133" s="17">
        <v>0</v>
      </c>
      <c r="C133" s="18">
        <v>0</v>
      </c>
      <c r="D133" s="18">
        <f>Table132[[#This Row],[Failed Records]]+Table132[[#This Row],[Successful Records]]</f>
        <v>0</v>
      </c>
      <c r="E133" s="19" t="s">
        <v>25</v>
      </c>
      <c r="F133" s="20"/>
    </row>
    <row r="134" spans="1:6" ht="15.75" thickBot="1">
      <c r="A134" s="12" t="s">
        <v>13</v>
      </c>
      <c r="B134" s="17">
        <v>0</v>
      </c>
      <c r="C134" s="18">
        <v>0</v>
      </c>
      <c r="D134" s="18">
        <f>Table132[[#This Row],[Failed Records]]+Table132[[#This Row],[Successful Records]]</f>
        <v>0</v>
      </c>
      <c r="E134" s="19" t="s">
        <v>25</v>
      </c>
      <c r="F134" s="20"/>
    </row>
    <row r="135" spans="1:6" ht="15.75" thickBot="1">
      <c r="A135" s="12" t="s">
        <v>14</v>
      </c>
      <c r="B135" s="17">
        <v>0</v>
      </c>
      <c r="C135" s="18">
        <v>0</v>
      </c>
      <c r="D135" s="18">
        <f>Table132[[#This Row],[Failed Records]]+Table132[[#This Row],[Successful Records]]</f>
        <v>0</v>
      </c>
      <c r="E135" s="19" t="s">
        <v>25</v>
      </c>
      <c r="F135" s="20"/>
    </row>
    <row r="136" spans="1:6" ht="15.75" thickBot="1">
      <c r="A136" s="12" t="s">
        <v>15</v>
      </c>
      <c r="B136" s="17">
        <v>0</v>
      </c>
      <c r="C136" s="18">
        <v>0</v>
      </c>
      <c r="D136" s="18">
        <f>Table132[[#This Row],[Failed Records]]+Table132[[#This Row],[Successful Records]]</f>
        <v>0</v>
      </c>
      <c r="E136" s="19" t="s">
        <v>25</v>
      </c>
      <c r="F136" s="20"/>
    </row>
    <row r="137" spans="1:6">
      <c r="A137" s="13" t="s">
        <v>16</v>
      </c>
      <c r="B137" s="21">
        <v>0</v>
      </c>
      <c r="C137" s="22">
        <v>0</v>
      </c>
      <c r="D137" s="18">
        <v>0</v>
      </c>
      <c r="E137" s="19" t="s">
        <v>25</v>
      </c>
      <c r="F137" s="20"/>
    </row>
    <row r="140" spans="1:6">
      <c r="A140" s="36" t="s">
        <v>22</v>
      </c>
      <c r="B140" s="36"/>
      <c r="C140" s="36"/>
      <c r="D140" s="36"/>
      <c r="E140" s="36"/>
    </row>
    <row r="141" spans="1:6">
      <c r="A141" s="4" t="s">
        <v>0</v>
      </c>
      <c r="B141" s="37" t="s">
        <v>20</v>
      </c>
      <c r="C141" s="38"/>
      <c r="D141" s="38"/>
      <c r="E141" s="38"/>
    </row>
    <row r="142" spans="1:6" ht="15" hidden="1" customHeight="1">
      <c r="A142" s="6"/>
      <c r="B142" s="33"/>
      <c r="C142" s="33"/>
      <c r="D142" s="33"/>
      <c r="E142" s="33"/>
    </row>
    <row r="143" spans="1:6" ht="15" hidden="1" customHeight="1">
      <c r="A143" s="25"/>
      <c r="B143" s="39"/>
      <c r="C143" s="40"/>
      <c r="D143" s="40"/>
      <c r="E143" s="40"/>
    </row>
    <row r="144" spans="1:6" ht="15.75" hidden="1" customHeight="1">
      <c r="A144" s="6"/>
      <c r="B144" s="33"/>
      <c r="C144" s="33"/>
      <c r="D144" s="33"/>
      <c r="E144" s="33"/>
    </row>
    <row r="145" spans="1:5" ht="2.25" hidden="1" customHeight="1">
      <c r="A145" s="7"/>
      <c r="B145" s="5"/>
      <c r="C145" s="24"/>
      <c r="D145" s="24"/>
      <c r="E145" s="24"/>
    </row>
    <row r="146" spans="1:5" ht="30" customHeight="1">
      <c r="A146" s="28" t="s">
        <v>28</v>
      </c>
      <c r="B146" s="30" t="s">
        <v>33</v>
      </c>
      <c r="C146" s="31"/>
      <c r="D146" s="31"/>
      <c r="E146" s="31"/>
    </row>
    <row r="147" spans="1:5" ht="30" customHeight="1">
      <c r="A147" s="29"/>
      <c r="B147" s="32"/>
      <c r="C147" s="33"/>
      <c r="D147" s="33"/>
      <c r="E147" s="33"/>
    </row>
    <row r="148" spans="1:5" ht="25.5" customHeight="1">
      <c r="A148" s="28" t="s">
        <v>26</v>
      </c>
      <c r="B148" s="30" t="s">
        <v>32</v>
      </c>
      <c r="C148" s="31"/>
      <c r="D148" s="31"/>
      <c r="E148" s="31"/>
    </row>
    <row r="149" spans="1:5" ht="17.25" customHeight="1">
      <c r="A149" s="29"/>
      <c r="B149" s="32"/>
      <c r="C149" s="33"/>
      <c r="D149" s="33"/>
      <c r="E149" s="33"/>
    </row>
    <row r="150" spans="1:5" ht="18.75" customHeight="1">
      <c r="A150" s="28" t="s">
        <v>11</v>
      </c>
      <c r="B150" s="30" t="s">
        <v>34</v>
      </c>
      <c r="C150" s="31"/>
      <c r="D150" s="31"/>
      <c r="E150" s="31"/>
    </row>
    <row r="151" spans="1:5" ht="10.5" customHeight="1">
      <c r="A151" s="29"/>
      <c r="B151" s="32"/>
      <c r="C151" s="33"/>
      <c r="D151" s="33"/>
      <c r="E151" s="33"/>
    </row>
    <row r="152" spans="1:5" ht="17.25" customHeight="1">
      <c r="A152" s="28" t="s">
        <v>15</v>
      </c>
      <c r="B152" s="30" t="s">
        <v>34</v>
      </c>
      <c r="C152" s="31"/>
      <c r="D152" s="31"/>
      <c r="E152" s="31"/>
    </row>
    <row r="153" spans="1:5" ht="17.25" customHeight="1">
      <c r="A153" s="29"/>
      <c r="B153" s="32"/>
      <c r="C153" s="33"/>
      <c r="D153" s="33"/>
      <c r="E153" s="33"/>
    </row>
    <row r="154" spans="1:5" ht="19.5" customHeight="1">
      <c r="A154" s="28" t="s">
        <v>16</v>
      </c>
      <c r="B154" s="30" t="s">
        <v>34</v>
      </c>
      <c r="C154" s="31"/>
      <c r="D154" s="31"/>
      <c r="E154" s="31"/>
    </row>
    <row r="155" spans="1:5" ht="16.5" customHeight="1">
      <c r="A155" s="29"/>
      <c r="B155" s="32"/>
      <c r="C155" s="33"/>
      <c r="D155" s="33"/>
      <c r="E155" s="33"/>
    </row>
    <row r="161" spans="1:6" ht="21">
      <c r="A161" s="1" t="s">
        <v>17</v>
      </c>
      <c r="B161" s="3" t="s">
        <v>27</v>
      </c>
    </row>
    <row r="162" spans="1:6" ht="21">
      <c r="A162" s="1" t="s">
        <v>21</v>
      </c>
      <c r="B162" s="2">
        <v>41263</v>
      </c>
    </row>
    <row r="163" spans="1:6" ht="21">
      <c r="A163" s="1" t="s">
        <v>19</v>
      </c>
      <c r="B163" s="2">
        <v>41263</v>
      </c>
    </row>
    <row r="164" spans="1:6" ht="21.75" thickBot="1">
      <c r="A164" s="1" t="s">
        <v>18</v>
      </c>
      <c r="B164" s="1">
        <v>1</v>
      </c>
    </row>
    <row r="165" spans="1:6">
      <c r="A165" s="8"/>
      <c r="B165" s="34" t="s">
        <v>23</v>
      </c>
      <c r="C165" s="34"/>
      <c r="D165" s="34"/>
      <c r="E165" s="34"/>
      <c r="F165" s="35"/>
    </row>
    <row r="166" spans="1:6" ht="15.75" thickBot="1">
      <c r="A166" s="9" t="s">
        <v>0</v>
      </c>
      <c r="B166" s="10" t="s">
        <v>2</v>
      </c>
      <c r="C166" s="10" t="s">
        <v>3</v>
      </c>
      <c r="D166" s="10" t="s">
        <v>4</v>
      </c>
      <c r="E166" s="10" t="s">
        <v>5</v>
      </c>
      <c r="F166" s="11" t="s">
        <v>1</v>
      </c>
    </row>
    <row r="167" spans="1:6" ht="15.75" thickBot="1">
      <c r="A167" s="12" t="s">
        <v>6</v>
      </c>
      <c r="B167" s="14">
        <v>285</v>
      </c>
      <c r="C167" s="15">
        <v>0</v>
      </c>
      <c r="D167" s="15">
        <v>285</v>
      </c>
      <c r="E167" s="19">
        <f t="shared" ref="E167:E171" si="5">B167/D167</f>
        <v>1</v>
      </c>
      <c r="F167" s="16" t="s">
        <v>24</v>
      </c>
    </row>
    <row r="168" spans="1:6" ht="15.75" thickBot="1">
      <c r="A168" s="12" t="s">
        <v>7</v>
      </c>
      <c r="B168" s="17">
        <v>1</v>
      </c>
      <c r="C168" s="18">
        <v>0</v>
      </c>
      <c r="D168" s="18">
        <v>1</v>
      </c>
      <c r="E168" s="19">
        <f t="shared" si="5"/>
        <v>1</v>
      </c>
      <c r="F168" s="16" t="s">
        <v>24</v>
      </c>
    </row>
    <row r="169" spans="1:6" ht="15.75" thickBot="1">
      <c r="A169" s="12" t="s">
        <v>8</v>
      </c>
      <c r="B169" s="17">
        <v>54</v>
      </c>
      <c r="C169" s="18">
        <v>0</v>
      </c>
      <c r="D169" s="18">
        <v>54</v>
      </c>
      <c r="E169" s="19">
        <f t="shared" si="5"/>
        <v>1</v>
      </c>
      <c r="F169" s="16" t="s">
        <v>24</v>
      </c>
    </row>
    <row r="170" spans="1:6" ht="15.75" thickBot="1">
      <c r="A170" s="12" t="s">
        <v>9</v>
      </c>
      <c r="B170" s="17">
        <v>200</v>
      </c>
      <c r="C170" s="18">
        <v>15</v>
      </c>
      <c r="D170" s="18">
        <v>215</v>
      </c>
      <c r="E170" s="19">
        <f t="shared" si="5"/>
        <v>0.93023255813953487</v>
      </c>
      <c r="F170" s="16" t="s">
        <v>24</v>
      </c>
    </row>
    <row r="171" spans="1:6" ht="15.75" thickBot="1">
      <c r="A171" s="12" t="s">
        <v>10</v>
      </c>
      <c r="B171" s="17">
        <v>0</v>
      </c>
      <c r="C171" s="18">
        <v>215</v>
      </c>
      <c r="D171" s="18">
        <v>215</v>
      </c>
      <c r="E171" s="19">
        <f t="shared" si="5"/>
        <v>0</v>
      </c>
      <c r="F171" s="16"/>
    </row>
    <row r="172" spans="1:6" ht="15.75" thickBot="1">
      <c r="A172" s="12" t="s">
        <v>11</v>
      </c>
      <c r="B172" s="17">
        <v>0</v>
      </c>
      <c r="C172" s="18">
        <v>0</v>
      </c>
      <c r="D172" s="18">
        <v>0</v>
      </c>
      <c r="E172" s="19" t="s">
        <v>25</v>
      </c>
      <c r="F172" s="20" t="s">
        <v>31</v>
      </c>
    </row>
    <row r="173" spans="1:6" ht="15.75" thickBot="1">
      <c r="A173" s="12" t="s">
        <v>12</v>
      </c>
      <c r="B173" s="17">
        <v>0</v>
      </c>
      <c r="C173" s="18">
        <v>0</v>
      </c>
      <c r="D173" s="18">
        <f>Table13[[#This Row],[Failed Records]]+Table13[[#This Row],[Successful Records]]</f>
        <v>0</v>
      </c>
      <c r="E173" s="19" t="s">
        <v>25</v>
      </c>
      <c r="F173" s="20"/>
    </row>
    <row r="174" spans="1:6" ht="15.75" thickBot="1">
      <c r="A174" s="12" t="s">
        <v>13</v>
      </c>
      <c r="B174" s="17">
        <v>0</v>
      </c>
      <c r="C174" s="18">
        <v>0</v>
      </c>
      <c r="D174" s="18">
        <f>Table13[[#This Row],[Failed Records]]+Table13[[#This Row],[Successful Records]]</f>
        <v>0</v>
      </c>
      <c r="E174" s="19" t="s">
        <v>25</v>
      </c>
      <c r="F174" s="20"/>
    </row>
    <row r="175" spans="1:6" ht="15.75" thickBot="1">
      <c r="A175" s="12" t="s">
        <v>14</v>
      </c>
      <c r="B175" s="17">
        <v>0</v>
      </c>
      <c r="C175" s="18">
        <v>0</v>
      </c>
      <c r="D175" s="18">
        <f>Table13[[#This Row],[Failed Records]]+Table13[[#This Row],[Successful Records]]</f>
        <v>0</v>
      </c>
      <c r="E175" s="19" t="s">
        <v>25</v>
      </c>
      <c r="F175" s="20"/>
    </row>
    <row r="176" spans="1:6" ht="15.75" thickBot="1">
      <c r="A176" s="12" t="s">
        <v>15</v>
      </c>
      <c r="B176" s="17">
        <v>0</v>
      </c>
      <c r="C176" s="18">
        <v>0</v>
      </c>
      <c r="D176" s="18">
        <f>Table13[[#This Row],[Failed Records]]+Table13[[#This Row],[Successful Records]]</f>
        <v>0</v>
      </c>
      <c r="E176" s="19" t="s">
        <v>25</v>
      </c>
      <c r="F176" s="20"/>
    </row>
    <row r="177" spans="1:6">
      <c r="A177" s="13" t="s">
        <v>16</v>
      </c>
      <c r="B177" s="21">
        <v>0</v>
      </c>
      <c r="C177" s="22">
        <v>0</v>
      </c>
      <c r="D177" s="18">
        <v>0</v>
      </c>
      <c r="E177" s="19" t="s">
        <v>25</v>
      </c>
      <c r="F177" s="20"/>
    </row>
    <row r="180" spans="1:6">
      <c r="A180" s="36" t="s">
        <v>22</v>
      </c>
      <c r="B180" s="36"/>
      <c r="C180" s="36"/>
      <c r="D180" s="36"/>
      <c r="E180" s="36"/>
    </row>
    <row r="181" spans="1:6">
      <c r="A181" s="4" t="s">
        <v>0</v>
      </c>
      <c r="B181" s="37" t="s">
        <v>20</v>
      </c>
      <c r="C181" s="38"/>
      <c r="D181" s="38"/>
      <c r="E181" s="38"/>
    </row>
    <row r="182" spans="1:6" ht="15" hidden="1" customHeight="1">
      <c r="A182" s="6"/>
      <c r="B182" s="33"/>
      <c r="C182" s="33"/>
      <c r="D182" s="33"/>
      <c r="E182" s="33"/>
    </row>
    <row r="183" spans="1:6" ht="15" hidden="1" customHeight="1">
      <c r="A183" s="23"/>
      <c r="B183" s="39"/>
      <c r="C183" s="40"/>
      <c r="D183" s="40"/>
      <c r="E183" s="40"/>
    </row>
    <row r="184" spans="1:6" ht="15.75" hidden="1" customHeight="1">
      <c r="A184" s="6"/>
      <c r="B184" s="33"/>
      <c r="C184" s="33"/>
      <c r="D184" s="33"/>
      <c r="E184" s="33"/>
    </row>
    <row r="185" spans="1:6" ht="2.25" hidden="1" customHeight="1">
      <c r="A185" s="7"/>
      <c r="B185" s="5"/>
      <c r="C185" s="24"/>
      <c r="D185" s="24"/>
      <c r="E185" s="24"/>
    </row>
    <row r="186" spans="1:6" ht="30" customHeight="1">
      <c r="A186" s="28" t="s">
        <v>28</v>
      </c>
      <c r="B186" s="30" t="s">
        <v>29</v>
      </c>
      <c r="C186" s="31"/>
      <c r="D186" s="31"/>
      <c r="E186" s="31"/>
    </row>
    <row r="187" spans="1:6" ht="20.25" customHeight="1">
      <c r="A187" s="29"/>
      <c r="B187" s="32"/>
      <c r="C187" s="33"/>
      <c r="D187" s="33"/>
      <c r="E187" s="33"/>
    </row>
    <row r="188" spans="1:6" ht="18.75" customHeight="1">
      <c r="A188" s="28" t="s">
        <v>26</v>
      </c>
      <c r="B188" s="30" t="s">
        <v>30</v>
      </c>
      <c r="C188" s="31"/>
      <c r="D188" s="31"/>
      <c r="E188" s="31"/>
    </row>
    <row r="189" spans="1:6" ht="21" customHeight="1">
      <c r="A189" s="29"/>
      <c r="B189" s="32"/>
      <c r="C189" s="33"/>
      <c r="D189" s="33"/>
      <c r="E189" s="33"/>
    </row>
    <row r="196" ht="14.25" customHeight="1"/>
  </sheetData>
  <mergeCells count="73">
    <mergeCell ref="B5:F5"/>
    <mergeCell ref="A112:A113"/>
    <mergeCell ref="B112:E113"/>
    <mergeCell ref="A114:A115"/>
    <mergeCell ref="B114:E115"/>
    <mergeCell ref="A116:A117"/>
    <mergeCell ref="B116:E117"/>
    <mergeCell ref="A106:A107"/>
    <mergeCell ref="B106:E107"/>
    <mergeCell ref="A108:A109"/>
    <mergeCell ref="B108:E109"/>
    <mergeCell ref="A110:A111"/>
    <mergeCell ref="B110:E111"/>
    <mergeCell ref="B100:E100"/>
    <mergeCell ref="A102:A103"/>
    <mergeCell ref="B102:E103"/>
    <mergeCell ref="A104:A105"/>
    <mergeCell ref="B104:E105"/>
    <mergeCell ref="B81:F81"/>
    <mergeCell ref="A96:E96"/>
    <mergeCell ref="B97:E97"/>
    <mergeCell ref="B98:E98"/>
    <mergeCell ref="B99:E99"/>
    <mergeCell ref="B184:E184"/>
    <mergeCell ref="A186:A187"/>
    <mergeCell ref="B186:E187"/>
    <mergeCell ref="A188:A189"/>
    <mergeCell ref="B188:E189"/>
    <mergeCell ref="B165:F165"/>
    <mergeCell ref="A180:E180"/>
    <mergeCell ref="B181:E181"/>
    <mergeCell ref="B182:E182"/>
    <mergeCell ref="B183:E183"/>
    <mergeCell ref="B125:F125"/>
    <mergeCell ref="A140:E140"/>
    <mergeCell ref="B141:E141"/>
    <mergeCell ref="B142:E142"/>
    <mergeCell ref="B143:E143"/>
    <mergeCell ref="B144:E144"/>
    <mergeCell ref="A146:A147"/>
    <mergeCell ref="B146:E147"/>
    <mergeCell ref="A148:A149"/>
    <mergeCell ref="B148:E149"/>
    <mergeCell ref="A150:A151"/>
    <mergeCell ref="B150:E151"/>
    <mergeCell ref="A152:A153"/>
    <mergeCell ref="B152:E153"/>
    <mergeCell ref="A154:A155"/>
    <mergeCell ref="B154:E155"/>
    <mergeCell ref="B31:F31"/>
    <mergeCell ref="A49:E49"/>
    <mergeCell ref="B50:E50"/>
    <mergeCell ref="B51:E51"/>
    <mergeCell ref="B52:E52"/>
    <mergeCell ref="B53:E53"/>
    <mergeCell ref="A55:A56"/>
    <mergeCell ref="B55:E56"/>
    <mergeCell ref="A57:A58"/>
    <mergeCell ref="B57:E58"/>
    <mergeCell ref="A59:A60"/>
    <mergeCell ref="B59:E60"/>
    <mergeCell ref="A61:A62"/>
    <mergeCell ref="B61:E62"/>
    <mergeCell ref="A63:A64"/>
    <mergeCell ref="B63:E64"/>
    <mergeCell ref="A71:A72"/>
    <mergeCell ref="B71:E72"/>
    <mergeCell ref="A65:A66"/>
    <mergeCell ref="B65:E66"/>
    <mergeCell ref="A67:A68"/>
    <mergeCell ref="B67:E68"/>
    <mergeCell ref="A69:A70"/>
    <mergeCell ref="B69:E70"/>
  </mergeCells>
  <pageMargins left="0.7" right="0.7" top="0.75" bottom="0.75" header="0.3" footer="0.3"/>
  <pageSetup paperSize="9" orientation="portrait"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2013-09-03T18:53:51Z</dcterms:modified>
</cp:coreProperties>
</file>