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5"/>
  <c r="E14"/>
  <c r="E13"/>
  <c r="E12"/>
  <c r="E11"/>
  <c r="E10"/>
  <c r="E9"/>
  <c r="E8"/>
  <c r="E7"/>
  <c r="E56"/>
  <c r="E55"/>
  <c r="E54"/>
  <c r="E53"/>
  <c r="E52"/>
  <c r="E51"/>
  <c r="E50"/>
  <c r="E49"/>
  <c r="E48"/>
  <c r="E47"/>
  <c r="E46"/>
  <c r="E95"/>
  <c r="E94"/>
  <c r="E93"/>
  <c r="E92"/>
  <c r="E91"/>
  <c r="E90"/>
  <c r="E89"/>
  <c r="E88"/>
  <c r="E87"/>
  <c r="E86"/>
  <c r="E85"/>
  <c r="E174"/>
  <c r="E175"/>
  <c r="E176"/>
  <c r="E129"/>
  <c r="E130"/>
  <c r="E178"/>
  <c r="E177"/>
  <c r="E173"/>
  <c r="E172"/>
  <c r="E171"/>
  <c r="E170"/>
  <c r="E169"/>
  <c r="E168"/>
  <c r="E132" l="1"/>
  <c r="D131"/>
  <c r="E131" s="1"/>
  <c r="E133" l="1"/>
  <c r="E128"/>
  <c r="E127"/>
  <c r="E126"/>
  <c r="E125"/>
  <c r="E124"/>
  <c r="E123"/>
</calcChain>
</file>

<file path=xl/sharedStrings.xml><?xml version="1.0" encoding="utf-8"?>
<sst xmlns="http://schemas.openxmlformats.org/spreadsheetml/2006/main" count="220" uniqueCount="52">
  <si>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</si>
  <si>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</si>
  <si>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</si>
  <si>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</si>
  <si>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</si>
  <si>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</si>
  <si>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</si>
  <si>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</si>
  <si>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</si>
  <si>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</si>
  <si>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</si>
  <si>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</si>
  <si>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</si>
  <si>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</si>
  <si>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</si>
  <si>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</si>
  <si>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</si>
  <si>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</si>
  <si>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</si>
  <si>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</si>
  <si>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</si>
  <si>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</si>
  <si>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</si>
  <si>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</si>
  <si>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</si>
  <si>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Changes</t>
  </si>
  <si>
    <t>Major Changes made</t>
  </si>
  <si>
    <t>Iteration 1</t>
  </si>
  <si>
    <t>Succesfully validated.</t>
  </si>
  <si>
    <t>1. This file was not provided. We generated one using the SelectListsTemplate file.  Please provide the missing Disability LegacySpedCode in this file (00).</t>
  </si>
  <si>
    <t>1. Added the Column 'EligibilityDate'.  This date was added to the specification after you received the template file.  Providing the date is optional, but the column itself must be present between the NextEvaluationDate and the Consent for ServicesDate columns in the file.</t>
  </si>
  <si>
    <t>Boise</t>
  </si>
  <si>
    <t>Service file depends on IEP file .</t>
  </si>
  <si>
    <t>Goal file depends on IEP file.</t>
  </si>
  <si>
    <t>Objective file depends on Goal file.</t>
  </si>
  <si>
    <t xml:space="preserve">1. Disability1Code is required field, it cannot be blank.
2. HomeSchoolCode  is required field, it cannot be blank.
3. HomeDistrictCode  is required field, it cannot be blank.
4. ServiceSchoolCode is required field, it cannot be blank.
</t>
  </si>
  <si>
    <t>1.ConsentForServiceDate is required field, it cannot be blank.</t>
  </si>
  <si>
    <t>1. StaffEmailID is required field, it cannot be blank .</t>
  </si>
  <si>
    <t xml:space="preserve">1. Some StudentRefIDs existed in TeamMember file, but were not persent in the Student file or were not successfully validated.
2. StaffEmailID is required field, it cannot be  blank .
</t>
  </si>
  <si>
    <t>Made ConsentForServiceDate is optional(It cannot be optional).</t>
  </si>
  <si>
    <t xml:space="preserve">1. LRECode is required field, it cannot be blank.
2. Some StudentRefIDs existed in IEP file, but were not persent in the Student file or were not successfully validated.
</t>
  </si>
  <si>
    <t xml:space="preserve">1. Some ServiceProviderTitle code did not exist in SelectLists file, but it existed  in Service  file (Example codes are: ‘SPED’, ‘PATH’, ‘TRANS’,01, etc.) .
2. Some ServiceDefintion code did not exist in SelectLists file, but it existed  in Service  file (Example codes are: ‘SPE:R’, ‘SPE:B’, ‘SPE:W’,001, etc.) .
3. Some IEPRefIDs existed in Service file, but were not present in the IEP file or were not successfully validated.
</t>
  </si>
  <si>
    <t>ObjText field is required field.</t>
  </si>
  <si>
    <t>1.Made ConsentForServiceDate is optional field(It can not be optional) for validating iep related files.</t>
  </si>
  <si>
    <r>
      <rPr>
        <b/>
        <sz val="11"/>
        <color theme="1"/>
        <rFont val="Calibri"/>
        <family val="2"/>
        <scheme val="minor"/>
      </rPr>
      <t>ConsentForServiceDate is required field, It can not be blank</t>
    </r>
    <r>
      <rPr>
        <sz val="11"/>
        <color theme="1"/>
        <rFont val="Calibri"/>
        <family val="2"/>
        <scheme val="minor"/>
      </rPr>
      <t>.</t>
    </r>
  </si>
  <si>
    <t>Iteration 2</t>
  </si>
  <si>
    <t>Iteration 3</t>
  </si>
  <si>
    <t xml:space="preserve">1. Disability1Code is required field, it cannot be blank.
2. HomeDistrictCode  is required field, it cannot be blank.
3. Disability2Code '4' existed in Student file, but DisabilityCode '4' did not exist in SelectLists file.
</t>
  </si>
  <si>
    <t>1. StaffEmailID is required field, it cannot be  blank .</t>
  </si>
  <si>
    <t xml:space="preserve">1. Some ServiceProviderTitle code did not exist in SelectLists file, but it existed  in Service  file (Example codes are: ‘SPED’, ‘TRANS’,01, etc.) .
2. Some ServiceDefintion code did not exist in SelectLists file, but it existed  in Service  file (Example codes are: ‘SPE:R’, ‘SPE:B’, ‘SPE:W’,001, etc.) .
3. Some IEPRefIDs existed in Service file, but were not present in the IEP file or were not successfully validated.
</t>
  </si>
  <si>
    <t>Goal Statemant is required field.</t>
  </si>
  <si>
    <t>Iteration 4</t>
  </si>
</sst>
</file>

<file path=xl/styles.xml><?xml version="1.0" encoding="utf-8"?>
<styleSheet xmlns="http://schemas.openxmlformats.org/spreadsheetml/2006/main">
  <numFmts count="1">
    <numFmt numFmtId="164" formatCode="[$-14009]d\ mmmm\ yyyy;@"/>
  </numFmts>
  <fonts count="5">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6">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theme="0"/>
      </top>
      <bottom style="thin">
        <color theme="0"/>
      </bottom>
      <diagonal/>
    </border>
    <border>
      <left style="medium">
        <color rgb="FFFFFFFF"/>
      </left>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s>
  <cellStyleXfs count="1">
    <xf numFmtId="0" fontId="0" fillId="0" borderId="0"/>
  </cellStyleXfs>
  <cellXfs count="57">
    <xf numFmtId="0" fontId="0" fillId="0" borderId="0" xfId="0"/>
    <xf numFmtId="0" fontId="2" fillId="0" borderId="0" xfId="0" applyFont="1"/>
    <xf numFmtId="164" fontId="2" fillId="0" borderId="0" xfId="0" applyNumberFormat="1" applyFont="1"/>
    <xf numFmtId="0" fontId="2" fillId="0" borderId="0" xfId="0" applyFont="1" applyAlignment="1">
      <alignment horizontal="center"/>
    </xf>
    <xf numFmtId="0" fontId="1" fillId="4" borderId="1" xfId="0" applyFont="1" applyFill="1" applyBorder="1" applyAlignment="1">
      <alignment horizontal="center"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1" fillId="4" borderId="6" xfId="0" applyFont="1" applyFill="1" applyBorder="1" applyAlignment="1">
      <alignment vertical="top" wrapText="1"/>
    </xf>
    <xf numFmtId="0" fontId="1" fillId="4" borderId="5" xfId="0" applyFont="1" applyFill="1" applyBorder="1" applyAlignment="1">
      <alignment vertical="top" wrapText="1"/>
    </xf>
    <xf numFmtId="0" fontId="1" fillId="4" borderId="14" xfId="0" applyFont="1" applyFill="1" applyBorder="1" applyAlignment="1">
      <alignment horizontal="left" vertical="top" wrapText="1"/>
    </xf>
    <xf numFmtId="0" fontId="0" fillId="3" borderId="15" xfId="0" applyFill="1" applyBorder="1"/>
    <xf numFmtId="0" fontId="3" fillId="0" borderId="18" xfId="0" applyFont="1" applyBorder="1"/>
    <xf numFmtId="0" fontId="3" fillId="0" borderId="19" xfId="0" applyFont="1" applyBorder="1"/>
    <xf numFmtId="0" fontId="3" fillId="0" borderId="20" xfId="0" applyFont="1" applyBorder="1"/>
    <xf numFmtId="0" fontId="3" fillId="2" borderId="21" xfId="0" applyFont="1" applyFill="1" applyBorder="1"/>
    <xf numFmtId="0" fontId="3" fillId="2" borderId="22" xfId="0" applyFont="1" applyFill="1" applyBorder="1"/>
    <xf numFmtId="0" fontId="0" fillId="0" borderId="23" xfId="0" applyBorder="1"/>
    <xf numFmtId="0" fontId="0" fillId="0" borderId="24" xfId="0" applyBorder="1"/>
    <xf numFmtId="10" fontId="0" fillId="0" borderId="24" xfId="0" applyNumberFormat="1" applyBorder="1"/>
    <xf numFmtId="0" fontId="0" fillId="0" borderId="25" xfId="0" applyBorder="1"/>
    <xf numFmtId="0" fontId="0" fillId="0" borderId="26" xfId="0" applyBorder="1"/>
    <xf numFmtId="0" fontId="0" fillId="0" borderId="27" xfId="0" applyBorder="1"/>
    <xf numFmtId="10" fontId="0" fillId="0" borderId="27" xfId="0" applyNumberFormat="1" applyBorder="1"/>
    <xf numFmtId="0" fontId="0" fillId="0" borderId="28" xfId="0" applyBorder="1"/>
    <xf numFmtId="0" fontId="0" fillId="0" borderId="29" xfId="0" applyBorder="1"/>
    <xf numFmtId="0" fontId="0" fillId="0" borderId="30" xfId="0" applyBorder="1"/>
    <xf numFmtId="10" fontId="0" fillId="0" borderId="30" xfId="0" applyNumberFormat="1" applyBorder="1"/>
    <xf numFmtId="0" fontId="0" fillId="0" borderId="31" xfId="0" applyBorder="1"/>
    <xf numFmtId="0" fontId="1" fillId="4" borderId="33" xfId="0" applyFont="1" applyFill="1" applyBorder="1" applyAlignment="1">
      <alignment horizontal="left" vertical="top" wrapText="1"/>
    </xf>
    <xf numFmtId="0" fontId="1" fillId="4" borderId="6" xfId="0" applyFont="1" applyFill="1" applyBorder="1" applyAlignment="1">
      <alignment vertical="top" wrapText="1"/>
    </xf>
    <xf numFmtId="0" fontId="1" fillId="4" borderId="6" xfId="0" applyFont="1" applyFill="1" applyBorder="1" applyAlignment="1">
      <alignment vertical="top" wrapText="1"/>
    </xf>
    <xf numFmtId="0" fontId="4" fillId="0" borderId="28" xfId="0" applyFont="1" applyBorder="1"/>
    <xf numFmtId="0" fontId="1" fillId="4" borderId="6" xfId="0" applyFont="1" applyFill="1" applyBorder="1" applyAlignment="1">
      <alignment vertical="top" wrapText="1"/>
    </xf>
    <xf numFmtId="0" fontId="1" fillId="4" borderId="6" xfId="0" applyFont="1" applyFill="1" applyBorder="1" applyAlignment="1">
      <alignment vertical="top" wrapText="1"/>
    </xf>
    <xf numFmtId="0" fontId="1" fillId="4" borderId="0" xfId="0" applyFont="1" applyFill="1" applyBorder="1" applyAlignment="1">
      <alignment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1" fillId="4" borderId="9" xfId="0" applyFont="1" applyFill="1" applyBorder="1" applyAlignment="1">
      <alignment vertical="top" wrapText="1"/>
    </xf>
    <xf numFmtId="0" fontId="1" fillId="4" borderId="6" xfId="0" applyFont="1" applyFill="1" applyBorder="1" applyAlignment="1">
      <alignment vertical="top" wrapText="1"/>
    </xf>
    <xf numFmtId="0" fontId="0" fillId="5" borderId="13" xfId="0" applyFill="1" applyBorder="1" applyAlignment="1">
      <alignment horizontal="left" vertical="top" wrapText="1"/>
    </xf>
    <xf numFmtId="0" fontId="0" fillId="5" borderId="12" xfId="0" applyFill="1" applyBorder="1" applyAlignment="1">
      <alignment horizontal="left" vertical="top" wrapText="1"/>
    </xf>
    <xf numFmtId="0" fontId="0" fillId="5" borderId="7" xfId="0" applyFill="1" applyBorder="1" applyAlignment="1">
      <alignment horizontal="left" vertical="top" wrapText="1"/>
    </xf>
    <xf numFmtId="0" fontId="0" fillId="5" borderId="0" xfId="0" applyFill="1" applyBorder="1" applyAlignment="1">
      <alignment horizontal="left"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0" fillId="5" borderId="35" xfId="0" applyFill="1" applyBorder="1" applyAlignment="1">
      <alignment horizontal="left" vertical="top"/>
    </xf>
    <xf numFmtId="0" fontId="0" fillId="5" borderId="12" xfId="0" applyFill="1" applyBorder="1" applyAlignment="1">
      <alignment horizontal="left" vertical="top"/>
    </xf>
    <xf numFmtId="0" fontId="0" fillId="5" borderId="34" xfId="0" applyFill="1" applyBorder="1" applyAlignment="1">
      <alignment horizontal="left" vertical="top" wrapText="1"/>
    </xf>
    <xf numFmtId="0" fontId="0" fillId="5" borderId="32" xfId="0" applyFill="1" applyBorder="1" applyAlignment="1">
      <alignment horizontal="left" vertical="top"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4" fillId="3" borderId="2" xfId="0" applyFont="1" applyFill="1" applyBorder="1" applyAlignment="1">
      <alignment horizontal="center"/>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5" borderId="8" xfId="0" applyFill="1" applyBorder="1" applyAlignment="1">
      <alignment horizontal="left" vertical="top" wrapText="1"/>
    </xf>
    <xf numFmtId="0" fontId="0" fillId="5" borderId="2" xfId="0" applyFill="1" applyBorder="1" applyAlignment="1">
      <alignment horizontal="left" vertical="top" wrapText="1"/>
    </xf>
    <xf numFmtId="0" fontId="0" fillId="3" borderId="2" xfId="0" applyFill="1" applyBorder="1" applyAlignment="1">
      <alignment horizontal="center"/>
    </xf>
  </cellXfs>
  <cellStyles count="1">
    <cellStyle name="Normal" xfId="0" builtinId="0"/>
  </cellStyles>
  <dxfs count="53">
    <dxf>
      <border>
        <top style="medium">
          <color theme="0"/>
        </top>
      </border>
    </dxf>
    <dxf>
      <border>
        <bottom style="medium">
          <color theme="0"/>
        </bottom>
      </border>
    </dxf>
    <dxf>
      <border diagonalUp="0" diagonalDown="0">
        <left/>
        <right/>
        <top style="medium">
          <color indexed="64"/>
        </top>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52"/>
      <tableStyleElement type="firstRowStripe" dxfId="51"/>
      <tableStyleElement type="secondRowStripe" dxfId="5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22:F133" totalsRowShown="0" headerRowDxfId="49" headerRowBorderDxfId="48" tableBorderDxfId="47" totalsRowBorderDxfId="46">
  <tableColumns count="6">
    <tableColumn id="1" name="File Type" dataDxfId="45"/>
    <tableColumn id="2" name="Successful Records" dataDxfId="44"/>
    <tableColumn id="3" name="Failed Records" dataDxfId="43"/>
    <tableColumn id="4" name="Total Records" dataDxfId="42">
      <calculatedColumnFormula>Table1[[#This Row],[Failed Records]]+Table1[[#This Row],[Successful Records]]</calculatedColumnFormula>
    </tableColumn>
    <tableColumn id="5" name="% Good" dataDxfId="41">
      <calculatedColumnFormula>B123/D123</calculatedColumnFormula>
    </tableColumn>
    <tableColumn id="6" name="Result" dataDxfId="40"/>
  </tableColumns>
  <tableStyleInfo name="George Validation Report Format" showFirstColumn="0" showLastColumn="0" showRowStripes="1" showColumnStripes="0"/>
</table>
</file>

<file path=xl/tables/table2.xml><?xml version="1.0" encoding="utf-8"?>
<table xmlns="http://schemas.openxmlformats.org/spreadsheetml/2006/main" id="2" name="Table13" displayName="Table13" ref="A167:F178" totalsRowShown="0" headerRowDxfId="39" headerRowBorderDxfId="38" tableBorderDxfId="37" totalsRowBorderDxfId="36">
  <tableColumns count="6">
    <tableColumn id="1" name="File Type" dataDxfId="35"/>
    <tableColumn id="2" name="Successful Records" dataDxfId="34"/>
    <tableColumn id="3" name="Failed Records" dataDxfId="33"/>
    <tableColumn id="4" name="Total Records" dataDxfId="32">
      <calculatedColumnFormula>Table13[[#This Row],[Failed Records]]+Table13[[#This Row],[Successful Records]]</calculatedColumnFormula>
    </tableColumn>
    <tableColumn id="5" name="% Good" dataDxfId="31">
      <calculatedColumnFormula>B168/D168</calculatedColumnFormula>
    </tableColumn>
    <tableColumn id="6" name="Result" dataDxfId="30"/>
  </tableColumns>
  <tableStyleInfo name="George Validation Report Format" showFirstColumn="0" showLastColumn="0" showRowStripes="1" showColumnStripes="0"/>
</table>
</file>

<file path=xl/tables/table3.xml><?xml version="1.0" encoding="utf-8"?>
<table xmlns="http://schemas.openxmlformats.org/spreadsheetml/2006/main" id="3" name="Table134" displayName="Table134" ref="A84:F95" totalsRowShown="0" headerRowDxfId="29" headerRowBorderDxfId="28" tableBorderDxfId="27" totalsRowBorderDxfId="26">
  <tableColumns count="6">
    <tableColumn id="1" name="File Type" dataDxfId="25"/>
    <tableColumn id="2" name="Successful Records" dataDxfId="24"/>
    <tableColumn id="3" name="Failed Records" dataDxfId="23"/>
    <tableColumn id="4" name="Total Records" dataDxfId="22">
      <calculatedColumnFormula>Table134[[#This Row],[Failed Records]]+Table134[[#This Row],[Successful Records]]</calculatedColumnFormula>
    </tableColumn>
    <tableColumn id="5" name="% Good" dataDxfId="21">
      <calculatedColumnFormula>B85/D85</calculatedColumnFormula>
    </tableColumn>
    <tableColumn id="6" name="Result" dataDxfId="20"/>
  </tableColumns>
  <tableStyleInfo name="George Validation Report Format" showFirstColumn="0" showLastColumn="0" showRowStripes="1" showColumnStripes="0"/>
</table>
</file>

<file path=xl/tables/table4.xml><?xml version="1.0" encoding="utf-8"?>
<table xmlns="http://schemas.openxmlformats.org/spreadsheetml/2006/main" id="4" name="Table1345" displayName="Table1345" ref="A45:F56" totalsRowShown="0" headerRowDxfId="19" headerRowBorderDxfId="18" tableBorderDxfId="17" totalsRowBorderDxfId="16">
  <tableColumns count="6">
    <tableColumn id="1" name="File Type" dataDxfId="15"/>
    <tableColumn id="2" name="Successful Records" dataDxfId="14"/>
    <tableColumn id="3" name="Failed Records" dataDxfId="13"/>
    <tableColumn id="4" name="Total Records" dataDxfId="12">
      <calculatedColumnFormula>Table1345[[#This Row],[Failed Records]]+Table1345[[#This Row],[Successful Records]]</calculatedColumnFormula>
    </tableColumn>
    <tableColumn id="5" name="% Good" dataDxfId="11">
      <calculatedColumnFormula>B46/D46</calculatedColumnFormula>
    </tableColumn>
    <tableColumn id="6" name="Result" dataDxfId="10"/>
  </tableColumns>
  <tableStyleInfo name="George Validation Report Format" showFirstColumn="0" showLastColumn="0" showRowStripes="1" showColumnStripes="0"/>
</table>
</file>

<file path=xl/tables/table5.xml><?xml version="1.0" encoding="utf-8"?>
<table xmlns="http://schemas.openxmlformats.org/spreadsheetml/2006/main" id="5" name="Table13456" displayName="Table13456" ref="A6:F17" totalsRowShown="0" headerRowDxfId="3" headerRowBorderDxfId="1" tableBorderDxfId="2" totalsRowBorderDxfId="0">
  <tableColumns count="6">
    <tableColumn id="1" name="File Type" dataDxfId="9"/>
    <tableColumn id="2" name="Successful Records" dataDxfId="8"/>
    <tableColumn id="3" name="Failed Records" dataDxfId="7"/>
    <tableColumn id="4" name="Total Records" dataDxfId="6">
      <calculatedColumnFormula>Table13456[[#This Row],[Failed Records]]+Table13456[[#This Row],[Successful Records]]</calculatedColumnFormula>
    </tableColumn>
    <tableColumn id="5" name="% Good" dataDxfId="5">
      <calculatedColumnFormula>B7/D7</calculatedColumnFormula>
    </tableColumn>
    <tableColumn id="6" name="Result" dataDxfId="4"/>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202"/>
  <sheetViews>
    <sheetView tabSelected="1" topLeftCell="A35" workbookViewId="0">
      <selection activeCell="F37" sqref="F37"/>
    </sheetView>
  </sheetViews>
  <sheetFormatPr defaultRowHeight="15"/>
  <cols>
    <col min="1" max="1" width="30.28515625" customWidth="1"/>
    <col min="2" max="2" width="30" bestFit="1" customWidth="1"/>
    <col min="3" max="3" width="17.7109375" customWidth="1"/>
    <col min="4" max="4" width="16.7109375" customWidth="1"/>
    <col min="5" max="5" width="15.42578125" customWidth="1"/>
    <col min="6" max="6" width="59.42578125" bestFit="1" customWidth="1"/>
  </cols>
  <sheetData>
    <row r="1" spans="1:6" ht="21">
      <c r="A1" s="1" t="s">
        <v>17</v>
      </c>
      <c r="B1" s="3" t="s">
        <v>31</v>
      </c>
    </row>
    <row r="2" spans="1:6" ht="21">
      <c r="A2" s="1" t="s">
        <v>23</v>
      </c>
      <c r="B2" s="2">
        <v>41212</v>
      </c>
    </row>
    <row r="3" spans="1:6" ht="21">
      <c r="A3" s="1" t="s">
        <v>19</v>
      </c>
      <c r="B3" s="2">
        <v>41212</v>
      </c>
    </row>
    <row r="4" spans="1:6" ht="21.75" thickBot="1">
      <c r="A4" s="1" t="s">
        <v>18</v>
      </c>
      <c r="B4" s="1">
        <v>4</v>
      </c>
    </row>
    <row r="5" spans="1:6">
      <c r="A5" s="10"/>
      <c r="B5" s="49" t="s">
        <v>51</v>
      </c>
      <c r="C5" s="49"/>
      <c r="D5" s="49"/>
      <c r="E5" s="49"/>
      <c r="F5" s="50"/>
    </row>
    <row r="6" spans="1:6" ht="15.75" thickBot="1">
      <c r="A6" s="11" t="s">
        <v>0</v>
      </c>
      <c r="B6" s="12" t="s">
        <v>2</v>
      </c>
      <c r="C6" s="12" t="s">
        <v>3</v>
      </c>
      <c r="D6" s="12" t="s">
        <v>4</v>
      </c>
      <c r="E6" s="12" t="s">
        <v>5</v>
      </c>
      <c r="F6" s="13" t="s">
        <v>1</v>
      </c>
    </row>
    <row r="7" spans="1:6" ht="15.75" thickBot="1">
      <c r="A7" s="14" t="s">
        <v>6</v>
      </c>
      <c r="B7" s="16">
        <v>138</v>
      </c>
      <c r="C7" s="17">
        <v>0</v>
      </c>
      <c r="D7" s="17">
        <v>138</v>
      </c>
      <c r="E7" s="18">
        <f>B7/D7</f>
        <v>1</v>
      </c>
      <c r="F7" s="19" t="s">
        <v>28</v>
      </c>
    </row>
    <row r="8" spans="1:6" ht="15.75" thickBot="1">
      <c r="A8" s="14" t="s">
        <v>7</v>
      </c>
      <c r="B8" s="20">
        <v>1</v>
      </c>
      <c r="C8" s="21">
        <v>0</v>
      </c>
      <c r="D8" s="21">
        <v>1</v>
      </c>
      <c r="E8" s="22">
        <f t="shared" ref="E8:E15" si="0">B8/D8</f>
        <v>1</v>
      </c>
      <c r="F8" s="19" t="s">
        <v>28</v>
      </c>
    </row>
    <row r="9" spans="1:6" ht="15.75" thickBot="1">
      <c r="A9" s="14" t="s">
        <v>8</v>
      </c>
      <c r="B9" s="20">
        <v>106</v>
      </c>
      <c r="C9" s="21">
        <v>0</v>
      </c>
      <c r="D9" s="21">
        <v>106</v>
      </c>
      <c r="E9" s="22">
        <f t="shared" si="0"/>
        <v>1</v>
      </c>
      <c r="F9" s="19" t="s">
        <v>28</v>
      </c>
    </row>
    <row r="10" spans="1:6" ht="15.75" thickBot="1">
      <c r="A10" s="14" t="s">
        <v>9</v>
      </c>
      <c r="B10" s="20">
        <v>2495</v>
      </c>
      <c r="C10" s="21">
        <v>7</v>
      </c>
      <c r="D10" s="21">
        <v>2502</v>
      </c>
      <c r="E10" s="22">
        <f t="shared" si="0"/>
        <v>0.99720223820943243</v>
      </c>
      <c r="F10" s="23"/>
    </row>
    <row r="11" spans="1:6" ht="15.75" thickBot="1">
      <c r="A11" s="14" t="s">
        <v>10</v>
      </c>
      <c r="B11" s="20">
        <v>2488</v>
      </c>
      <c r="C11" s="21">
        <v>14</v>
      </c>
      <c r="D11" s="21">
        <v>2502</v>
      </c>
      <c r="E11" s="22">
        <f t="shared" si="0"/>
        <v>0.99440447641886487</v>
      </c>
      <c r="F11" s="31"/>
    </row>
    <row r="12" spans="1:6" ht="15.75" thickBot="1">
      <c r="A12" s="14" t="s">
        <v>11</v>
      </c>
      <c r="B12" s="20">
        <v>378</v>
      </c>
      <c r="C12" s="21">
        <v>13</v>
      </c>
      <c r="D12" s="21">
        <v>391</v>
      </c>
      <c r="E12" s="22">
        <f t="shared" si="0"/>
        <v>0.96675191815856776</v>
      </c>
      <c r="F12" s="23"/>
    </row>
    <row r="13" spans="1:6" ht="15.75" thickBot="1">
      <c r="A13" s="14" t="s">
        <v>12</v>
      </c>
      <c r="B13" s="20">
        <v>7228</v>
      </c>
      <c r="C13" s="21">
        <v>61</v>
      </c>
      <c r="D13" s="21">
        <v>7289</v>
      </c>
      <c r="E13" s="22">
        <f t="shared" si="0"/>
        <v>0.99163122513376323</v>
      </c>
      <c r="F13" s="23"/>
    </row>
    <row r="14" spans="1:6" ht="15.75" thickBot="1">
      <c r="A14" s="14" t="s">
        <v>13</v>
      </c>
      <c r="B14" s="20">
        <v>12758</v>
      </c>
      <c r="C14" s="21">
        <v>45</v>
      </c>
      <c r="D14" s="21">
        <v>12803</v>
      </c>
      <c r="E14" s="22">
        <f t="shared" si="0"/>
        <v>0.99648519878153563</v>
      </c>
      <c r="F14" s="23" t="s">
        <v>50</v>
      </c>
    </row>
    <row r="15" spans="1:6" ht="15.75" thickBot="1">
      <c r="A15" s="14" t="s">
        <v>14</v>
      </c>
      <c r="B15" s="20">
        <v>13963</v>
      </c>
      <c r="C15" s="21">
        <v>50</v>
      </c>
      <c r="D15" s="21">
        <v>14013</v>
      </c>
      <c r="E15" s="22">
        <f t="shared" si="0"/>
        <v>0.99643188467851285</v>
      </c>
      <c r="F15" s="23" t="s">
        <v>42</v>
      </c>
    </row>
    <row r="16" spans="1:6" ht="15.75" thickBot="1">
      <c r="A16" s="14" t="s">
        <v>15</v>
      </c>
      <c r="B16" s="20">
        <v>4614</v>
      </c>
      <c r="C16" s="21">
        <v>329</v>
      </c>
      <c r="D16" s="21">
        <v>4943</v>
      </c>
      <c r="E16" s="22">
        <f>Table13456[[#This Row],[Successful Records]]/Table13456[[#This Row],[Total Records]]</f>
        <v>0.93344123002225365</v>
      </c>
      <c r="F16" s="23"/>
    </row>
    <row r="17" spans="1:6">
      <c r="A17" s="15" t="s">
        <v>16</v>
      </c>
      <c r="B17" s="24">
        <v>379</v>
      </c>
      <c r="C17" s="25">
        <v>12</v>
      </c>
      <c r="D17" s="21">
        <v>391</v>
      </c>
      <c r="E17" s="26">
        <f t="shared" ref="E17" si="1">B17/D17</f>
        <v>0.96930946291560105</v>
      </c>
      <c r="F17" s="27"/>
    </row>
    <row r="20" spans="1:6">
      <c r="A20" s="51" t="s">
        <v>24</v>
      </c>
      <c r="B20" s="51"/>
      <c r="C20" s="51"/>
      <c r="D20" s="51"/>
      <c r="E20" s="51"/>
    </row>
    <row r="21" spans="1:6">
      <c r="A21" s="4" t="s">
        <v>0</v>
      </c>
      <c r="B21" s="52" t="s">
        <v>20</v>
      </c>
      <c r="C21" s="53"/>
      <c r="D21" s="53"/>
      <c r="E21" s="53"/>
    </row>
    <row r="22" spans="1:6" ht="15" hidden="1" customHeight="1">
      <c r="A22" s="8"/>
      <c r="B22" s="42"/>
      <c r="C22" s="42"/>
      <c r="D22" s="42"/>
      <c r="E22" s="42"/>
    </row>
    <row r="23" spans="1:6" ht="15" hidden="1" customHeight="1">
      <c r="A23" s="33"/>
      <c r="B23" s="54"/>
      <c r="C23" s="55"/>
      <c r="D23" s="55"/>
      <c r="E23" s="55"/>
    </row>
    <row r="24" spans="1:6" ht="15.75" hidden="1" customHeight="1">
      <c r="A24" s="8"/>
      <c r="B24" s="42"/>
      <c r="C24" s="42"/>
      <c r="D24" s="42"/>
      <c r="E24" s="42"/>
    </row>
    <row r="25" spans="1:6" ht="2.25" hidden="1" customHeight="1">
      <c r="A25" s="9"/>
      <c r="B25" s="35"/>
      <c r="C25" s="36"/>
      <c r="D25" s="36"/>
      <c r="E25" s="36"/>
    </row>
    <row r="26" spans="1:6" ht="37.5" customHeight="1">
      <c r="A26" s="37" t="s">
        <v>21</v>
      </c>
      <c r="B26" s="39" t="s">
        <v>47</v>
      </c>
      <c r="C26" s="40"/>
      <c r="D26" s="40"/>
      <c r="E26" s="40"/>
    </row>
    <row r="27" spans="1:6" ht="26.25" customHeight="1">
      <c r="A27" s="38"/>
      <c r="B27" s="41"/>
      <c r="C27" s="42"/>
      <c r="D27" s="42"/>
      <c r="E27" s="42"/>
    </row>
    <row r="28" spans="1:6" ht="45" customHeight="1">
      <c r="A28" s="28" t="s">
        <v>22</v>
      </c>
      <c r="B28" s="47" t="s">
        <v>40</v>
      </c>
      <c r="C28" s="48"/>
      <c r="D28" s="48"/>
      <c r="E28" s="48"/>
    </row>
    <row r="29" spans="1:6" ht="25.5" customHeight="1">
      <c r="A29" s="37" t="s">
        <v>16</v>
      </c>
      <c r="B29" s="39" t="s">
        <v>37</v>
      </c>
      <c r="C29" s="40"/>
      <c r="D29" s="40"/>
      <c r="E29" s="40"/>
    </row>
    <row r="30" spans="1:6" ht="17.25" customHeight="1">
      <c r="A30" s="38"/>
      <c r="B30" s="41"/>
      <c r="C30" s="42"/>
      <c r="D30" s="42"/>
      <c r="E30" s="42"/>
    </row>
    <row r="31" spans="1:6" ht="27.75" customHeight="1">
      <c r="A31" s="37" t="s">
        <v>15</v>
      </c>
      <c r="B31" s="39" t="s">
        <v>38</v>
      </c>
      <c r="C31" s="40"/>
      <c r="D31" s="40"/>
      <c r="E31" s="40"/>
    </row>
    <row r="32" spans="1:6" ht="25.5" customHeight="1">
      <c r="A32" s="38"/>
      <c r="B32" s="41"/>
      <c r="C32" s="42"/>
      <c r="D32" s="42"/>
      <c r="E32" s="42"/>
    </row>
    <row r="33" spans="1:6" ht="48" customHeight="1">
      <c r="A33" s="37" t="s">
        <v>12</v>
      </c>
      <c r="B33" s="39" t="s">
        <v>49</v>
      </c>
      <c r="C33" s="40"/>
      <c r="D33" s="40"/>
      <c r="E33" s="40"/>
    </row>
    <row r="34" spans="1:6" ht="54.75" customHeight="1">
      <c r="A34" s="38"/>
      <c r="B34" s="43"/>
      <c r="C34" s="44"/>
      <c r="D34" s="44"/>
      <c r="E34" s="44"/>
    </row>
    <row r="35" spans="1:6" ht="54.75" customHeight="1">
      <c r="A35" s="34" t="s">
        <v>11</v>
      </c>
      <c r="B35" s="45" t="s">
        <v>48</v>
      </c>
      <c r="C35" s="46"/>
      <c r="D35" s="46"/>
      <c r="E35" s="46"/>
    </row>
    <row r="40" spans="1:6" ht="21">
      <c r="A40" s="1" t="s">
        <v>17</v>
      </c>
      <c r="B40" s="3" t="s">
        <v>31</v>
      </c>
    </row>
    <row r="41" spans="1:6" ht="21">
      <c r="A41" s="1" t="s">
        <v>23</v>
      </c>
      <c r="B41" s="2">
        <v>41201</v>
      </c>
    </row>
    <row r="42" spans="1:6" ht="21">
      <c r="A42" s="1" t="s">
        <v>19</v>
      </c>
      <c r="B42" s="2">
        <v>41204</v>
      </c>
    </row>
    <row r="43" spans="1:6" ht="21.75" thickBot="1">
      <c r="A43" s="1" t="s">
        <v>18</v>
      </c>
      <c r="B43" s="1">
        <v>3</v>
      </c>
    </row>
    <row r="44" spans="1:6">
      <c r="A44" s="10"/>
      <c r="B44" s="49" t="s">
        <v>46</v>
      </c>
      <c r="C44" s="49"/>
      <c r="D44" s="49"/>
      <c r="E44" s="49"/>
      <c r="F44" s="50"/>
    </row>
    <row r="45" spans="1:6" ht="15.75" thickBot="1">
      <c r="A45" s="11" t="s">
        <v>0</v>
      </c>
      <c r="B45" s="12" t="s">
        <v>2</v>
      </c>
      <c r="C45" s="12" t="s">
        <v>3</v>
      </c>
      <c r="D45" s="12" t="s">
        <v>4</v>
      </c>
      <c r="E45" s="12" t="s">
        <v>5</v>
      </c>
      <c r="F45" s="13" t="s">
        <v>1</v>
      </c>
    </row>
    <row r="46" spans="1:6" ht="15.75" thickBot="1">
      <c r="A46" s="14" t="s">
        <v>6</v>
      </c>
      <c r="B46" s="16">
        <v>138</v>
      </c>
      <c r="C46" s="17">
        <v>0</v>
      </c>
      <c r="D46" s="17">
        <v>138</v>
      </c>
      <c r="E46" s="18">
        <f>B46/D46</f>
        <v>1</v>
      </c>
      <c r="F46" s="19" t="s">
        <v>28</v>
      </c>
    </row>
    <row r="47" spans="1:6" ht="15.75" thickBot="1">
      <c r="A47" s="14" t="s">
        <v>7</v>
      </c>
      <c r="B47" s="20">
        <v>1</v>
      </c>
      <c r="C47" s="21">
        <v>0</v>
      </c>
      <c r="D47" s="21">
        <v>1</v>
      </c>
      <c r="E47" s="22">
        <f t="shared" ref="E47:E54" si="2">B47/D47</f>
        <v>1</v>
      </c>
      <c r="F47" s="19" t="s">
        <v>28</v>
      </c>
    </row>
    <row r="48" spans="1:6" ht="15.75" thickBot="1">
      <c r="A48" s="14" t="s">
        <v>8</v>
      </c>
      <c r="B48" s="20">
        <v>106</v>
      </c>
      <c r="C48" s="21">
        <v>0</v>
      </c>
      <c r="D48" s="21">
        <v>106</v>
      </c>
      <c r="E48" s="22">
        <f t="shared" si="2"/>
        <v>1</v>
      </c>
      <c r="F48" s="19" t="s">
        <v>28</v>
      </c>
    </row>
    <row r="49" spans="1:6" ht="15.75" thickBot="1">
      <c r="A49" s="14" t="s">
        <v>9</v>
      </c>
      <c r="B49" s="20">
        <v>2485</v>
      </c>
      <c r="C49" s="21">
        <v>5</v>
      </c>
      <c r="D49" s="21">
        <v>2490</v>
      </c>
      <c r="E49" s="22">
        <f t="shared" si="2"/>
        <v>0.99799196787148592</v>
      </c>
      <c r="F49" s="23"/>
    </row>
    <row r="50" spans="1:6" ht="15.75" thickBot="1">
      <c r="A50" s="14" t="s">
        <v>10</v>
      </c>
      <c r="B50" s="20">
        <v>2484</v>
      </c>
      <c r="C50" s="21">
        <v>6</v>
      </c>
      <c r="D50" s="21">
        <v>2490</v>
      </c>
      <c r="E50" s="22">
        <f t="shared" si="2"/>
        <v>0.99759036144578317</v>
      </c>
      <c r="F50" s="31"/>
    </row>
    <row r="51" spans="1:6" ht="15.75" thickBot="1">
      <c r="A51" s="14" t="s">
        <v>11</v>
      </c>
      <c r="B51" s="20">
        <v>372</v>
      </c>
      <c r="C51" s="21">
        <v>19</v>
      </c>
      <c r="D51" s="21">
        <v>391</v>
      </c>
      <c r="E51" s="22">
        <f t="shared" si="2"/>
        <v>0.95140664961636834</v>
      </c>
      <c r="F51" s="23"/>
    </row>
    <row r="52" spans="1:6" ht="15.75" thickBot="1">
      <c r="A52" s="14" t="s">
        <v>12</v>
      </c>
      <c r="B52" s="20">
        <v>7212</v>
      </c>
      <c r="C52" s="21">
        <v>52</v>
      </c>
      <c r="D52" s="21">
        <v>7264</v>
      </c>
      <c r="E52" s="22">
        <f t="shared" si="2"/>
        <v>0.99284140969162993</v>
      </c>
      <c r="F52" s="23"/>
    </row>
    <row r="53" spans="1:6" ht="15.75" thickBot="1">
      <c r="A53" s="14" t="s">
        <v>13</v>
      </c>
      <c r="B53" s="20">
        <v>12676</v>
      </c>
      <c r="C53" s="21">
        <v>24</v>
      </c>
      <c r="D53" s="21">
        <v>12700</v>
      </c>
      <c r="E53" s="22">
        <f t="shared" si="2"/>
        <v>0.99811023622047246</v>
      </c>
      <c r="F53" s="23" t="s">
        <v>50</v>
      </c>
    </row>
    <row r="54" spans="1:6" ht="15.75" thickBot="1">
      <c r="A54" s="14" t="s">
        <v>14</v>
      </c>
      <c r="B54" s="20">
        <v>13884</v>
      </c>
      <c r="C54" s="21">
        <v>20</v>
      </c>
      <c r="D54" s="21">
        <v>13904</v>
      </c>
      <c r="E54" s="22">
        <f t="shared" si="2"/>
        <v>0.99856156501726123</v>
      </c>
      <c r="F54" s="23" t="s">
        <v>42</v>
      </c>
    </row>
    <row r="55" spans="1:6" ht="15.75" thickBot="1">
      <c r="A55" s="14" t="s">
        <v>15</v>
      </c>
      <c r="B55" s="20">
        <v>4560</v>
      </c>
      <c r="C55" s="21">
        <v>376</v>
      </c>
      <c r="D55" s="21">
        <v>4936</v>
      </c>
      <c r="E55" s="22">
        <f>Table1345[[#This Row],[Successful Records]]/Table1345[[#This Row],[Total Records]]</f>
        <v>0.92382495948136145</v>
      </c>
      <c r="F55" s="23"/>
    </row>
    <row r="56" spans="1:6">
      <c r="A56" s="15" t="s">
        <v>16</v>
      </c>
      <c r="B56" s="24">
        <v>372</v>
      </c>
      <c r="C56" s="25">
        <v>19</v>
      </c>
      <c r="D56" s="21">
        <v>391</v>
      </c>
      <c r="E56" s="26">
        <f t="shared" ref="E56" si="3">B56/D56</f>
        <v>0.95140664961636834</v>
      </c>
      <c r="F56" s="27"/>
    </row>
    <row r="59" spans="1:6">
      <c r="A59" s="51" t="s">
        <v>24</v>
      </c>
      <c r="B59" s="51"/>
      <c r="C59" s="51"/>
      <c r="D59" s="51"/>
      <c r="E59" s="51"/>
    </row>
    <row r="60" spans="1:6">
      <c r="A60" s="4" t="s">
        <v>0</v>
      </c>
      <c r="B60" s="52" t="s">
        <v>20</v>
      </c>
      <c r="C60" s="53"/>
      <c r="D60" s="53"/>
      <c r="E60" s="53"/>
    </row>
    <row r="61" spans="1:6" ht="15" hidden="1" customHeight="1">
      <c r="A61" s="8"/>
      <c r="B61" s="42"/>
      <c r="C61" s="42"/>
      <c r="D61" s="42"/>
      <c r="E61" s="42"/>
    </row>
    <row r="62" spans="1:6" ht="15" hidden="1" customHeight="1">
      <c r="A62" s="32"/>
      <c r="B62" s="54"/>
      <c r="C62" s="55"/>
      <c r="D62" s="55"/>
      <c r="E62" s="55"/>
    </row>
    <row r="63" spans="1:6" ht="15.75" hidden="1" customHeight="1">
      <c r="A63" s="8"/>
      <c r="B63" s="42"/>
      <c r="C63" s="42"/>
      <c r="D63" s="42"/>
      <c r="E63" s="42"/>
    </row>
    <row r="64" spans="1:6" ht="2.25" hidden="1" customHeight="1">
      <c r="A64" s="9"/>
      <c r="B64" s="5"/>
      <c r="C64" s="6"/>
      <c r="D64" s="6"/>
      <c r="E64" s="6"/>
    </row>
    <row r="65" spans="1:5" ht="37.5" customHeight="1">
      <c r="A65" s="37" t="s">
        <v>21</v>
      </c>
      <c r="B65" s="39" t="s">
        <v>47</v>
      </c>
      <c r="C65" s="40"/>
      <c r="D65" s="40"/>
      <c r="E65" s="40"/>
    </row>
    <row r="66" spans="1:5" ht="26.25" customHeight="1">
      <c r="A66" s="38"/>
      <c r="B66" s="41"/>
      <c r="C66" s="42"/>
      <c r="D66" s="42"/>
      <c r="E66" s="42"/>
    </row>
    <row r="67" spans="1:5" ht="45" customHeight="1">
      <c r="A67" s="28" t="s">
        <v>22</v>
      </c>
      <c r="B67" s="47" t="s">
        <v>40</v>
      </c>
      <c r="C67" s="48"/>
      <c r="D67" s="48"/>
      <c r="E67" s="48"/>
    </row>
    <row r="68" spans="1:5" ht="25.5" customHeight="1">
      <c r="A68" s="37" t="s">
        <v>16</v>
      </c>
      <c r="B68" s="39" t="s">
        <v>37</v>
      </c>
      <c r="C68" s="40"/>
      <c r="D68" s="40"/>
      <c r="E68" s="40"/>
    </row>
    <row r="69" spans="1:5" ht="17.25" customHeight="1">
      <c r="A69" s="38"/>
      <c r="B69" s="41"/>
      <c r="C69" s="42"/>
      <c r="D69" s="42"/>
      <c r="E69" s="42"/>
    </row>
    <row r="70" spans="1:5" ht="27.75" customHeight="1">
      <c r="A70" s="37" t="s">
        <v>15</v>
      </c>
      <c r="B70" s="39" t="s">
        <v>38</v>
      </c>
      <c r="C70" s="40"/>
      <c r="D70" s="40"/>
      <c r="E70" s="40"/>
    </row>
    <row r="71" spans="1:5" ht="25.5" customHeight="1">
      <c r="A71" s="38"/>
      <c r="B71" s="41"/>
      <c r="C71" s="42"/>
      <c r="D71" s="42"/>
      <c r="E71" s="42"/>
    </row>
    <row r="72" spans="1:5" ht="48" customHeight="1">
      <c r="A72" s="37" t="s">
        <v>12</v>
      </c>
      <c r="B72" s="39" t="s">
        <v>49</v>
      </c>
      <c r="C72" s="40"/>
      <c r="D72" s="40"/>
      <c r="E72" s="40"/>
    </row>
    <row r="73" spans="1:5" ht="54.75" customHeight="1">
      <c r="A73" s="38"/>
      <c r="B73" s="43"/>
      <c r="C73" s="44"/>
      <c r="D73" s="44"/>
      <c r="E73" s="44"/>
    </row>
    <row r="74" spans="1:5" ht="54.75" customHeight="1">
      <c r="A74" s="34" t="s">
        <v>11</v>
      </c>
      <c r="B74" s="45" t="s">
        <v>48</v>
      </c>
      <c r="C74" s="46"/>
      <c r="D74" s="46"/>
      <c r="E74" s="46"/>
    </row>
    <row r="79" spans="1:5" ht="21">
      <c r="A79" s="1" t="s">
        <v>17</v>
      </c>
      <c r="B79" s="3" t="s">
        <v>31</v>
      </c>
    </row>
    <row r="80" spans="1:5" ht="21">
      <c r="A80" s="1" t="s">
        <v>23</v>
      </c>
      <c r="B80" s="2">
        <v>41184</v>
      </c>
    </row>
    <row r="81" spans="1:6" ht="21">
      <c r="A81" s="1" t="s">
        <v>19</v>
      </c>
      <c r="B81" s="2">
        <v>41185</v>
      </c>
    </row>
    <row r="82" spans="1:6" ht="21.75" thickBot="1">
      <c r="A82" s="1" t="s">
        <v>18</v>
      </c>
      <c r="B82" s="1">
        <v>2</v>
      </c>
    </row>
    <row r="83" spans="1:6">
      <c r="A83" s="10"/>
      <c r="B83" s="49" t="s">
        <v>45</v>
      </c>
      <c r="C83" s="49"/>
      <c r="D83" s="49"/>
      <c r="E83" s="49"/>
      <c r="F83" s="50"/>
    </row>
    <row r="84" spans="1:6" ht="15.75" thickBot="1">
      <c r="A84" s="11" t="s">
        <v>0</v>
      </c>
      <c r="B84" s="12" t="s">
        <v>2</v>
      </c>
      <c r="C84" s="12" t="s">
        <v>3</v>
      </c>
      <c r="D84" s="12" t="s">
        <v>4</v>
      </c>
      <c r="E84" s="12" t="s">
        <v>5</v>
      </c>
      <c r="F84" s="13" t="s">
        <v>1</v>
      </c>
    </row>
    <row r="85" spans="1:6" ht="15.75" thickBot="1">
      <c r="A85" s="14" t="s">
        <v>6</v>
      </c>
      <c r="B85" s="16">
        <v>187</v>
      </c>
      <c r="C85" s="17">
        <v>0</v>
      </c>
      <c r="D85" s="17">
        <v>187</v>
      </c>
      <c r="E85" s="18">
        <f>B85/D85</f>
        <v>1</v>
      </c>
      <c r="F85" s="19" t="s">
        <v>28</v>
      </c>
    </row>
    <row r="86" spans="1:6" ht="15.75" thickBot="1">
      <c r="A86" s="14" t="s">
        <v>7</v>
      </c>
      <c r="B86" s="20">
        <v>1</v>
      </c>
      <c r="C86" s="21">
        <v>0</v>
      </c>
      <c r="D86" s="21">
        <v>1</v>
      </c>
      <c r="E86" s="22">
        <f t="shared" ref="E86:E93" si="4">B86/D86</f>
        <v>1</v>
      </c>
      <c r="F86" s="19" t="s">
        <v>28</v>
      </c>
    </row>
    <row r="87" spans="1:6" ht="15.75" thickBot="1">
      <c r="A87" s="14" t="s">
        <v>8</v>
      </c>
      <c r="B87" s="20">
        <v>106</v>
      </c>
      <c r="C87" s="21">
        <v>0</v>
      </c>
      <c r="D87" s="21">
        <v>106</v>
      </c>
      <c r="E87" s="22">
        <f t="shared" si="4"/>
        <v>1</v>
      </c>
      <c r="F87" s="19" t="s">
        <v>28</v>
      </c>
    </row>
    <row r="88" spans="1:6" ht="15.75" thickBot="1">
      <c r="A88" s="14" t="s">
        <v>9</v>
      </c>
      <c r="B88" s="20">
        <v>2539</v>
      </c>
      <c r="C88" s="21">
        <v>14</v>
      </c>
      <c r="D88" s="21">
        <v>2553</v>
      </c>
      <c r="E88" s="22">
        <f t="shared" si="4"/>
        <v>0.99451625538582056</v>
      </c>
      <c r="F88" s="23"/>
    </row>
    <row r="89" spans="1:6" ht="15.75" thickBot="1">
      <c r="A89" s="14" t="s">
        <v>10</v>
      </c>
      <c r="B89" s="20">
        <v>2535</v>
      </c>
      <c r="C89" s="21">
        <v>18</v>
      </c>
      <c r="D89" s="21">
        <v>2553</v>
      </c>
      <c r="E89" s="22">
        <f t="shared" si="4"/>
        <v>0.99294947121034083</v>
      </c>
      <c r="F89" s="31"/>
    </row>
    <row r="90" spans="1:6" ht="15.75" thickBot="1">
      <c r="A90" s="14" t="s">
        <v>11</v>
      </c>
      <c r="B90" s="20">
        <v>305</v>
      </c>
      <c r="C90" s="21">
        <v>86</v>
      </c>
      <c r="D90" s="21">
        <v>391</v>
      </c>
      <c r="E90" s="22">
        <f t="shared" si="4"/>
        <v>0.78005115089514065</v>
      </c>
      <c r="F90" s="23"/>
    </row>
    <row r="91" spans="1:6" ht="15.75" thickBot="1">
      <c r="A91" s="14" t="s">
        <v>12</v>
      </c>
      <c r="B91" s="20">
        <v>7363</v>
      </c>
      <c r="C91" s="21">
        <v>94</v>
      </c>
      <c r="D91" s="21">
        <v>7457</v>
      </c>
      <c r="E91" s="22">
        <f t="shared" si="4"/>
        <v>0.98739439452863087</v>
      </c>
      <c r="F91" s="23"/>
    </row>
    <row r="92" spans="1:6" ht="15.75" thickBot="1">
      <c r="A92" s="14" t="s">
        <v>13</v>
      </c>
      <c r="B92" s="20">
        <v>12883</v>
      </c>
      <c r="C92" s="21">
        <v>74</v>
      </c>
      <c r="D92" s="21">
        <v>12957</v>
      </c>
      <c r="E92" s="22">
        <f t="shared" si="4"/>
        <v>0.9942888014200818</v>
      </c>
      <c r="F92" s="23"/>
    </row>
    <row r="93" spans="1:6" ht="15.75" thickBot="1">
      <c r="A93" s="14" t="s">
        <v>14</v>
      </c>
      <c r="B93" s="20">
        <v>14317</v>
      </c>
      <c r="C93" s="21">
        <v>55</v>
      </c>
      <c r="D93" s="21">
        <v>14372</v>
      </c>
      <c r="E93" s="22">
        <f t="shared" si="4"/>
        <v>0.99617311438908984</v>
      </c>
      <c r="F93" s="23" t="s">
        <v>42</v>
      </c>
    </row>
    <row r="94" spans="1:6" ht="15.75" thickBot="1">
      <c r="A94" s="14" t="s">
        <v>15</v>
      </c>
      <c r="B94" s="20">
        <v>3708</v>
      </c>
      <c r="C94" s="21">
        <v>1304</v>
      </c>
      <c r="D94" s="21">
        <v>5012</v>
      </c>
      <c r="E94" s="22">
        <f>Table134[[#This Row],[Successful Records]]/Table134[[#This Row],[Total Records]]</f>
        <v>0.73982442138866722</v>
      </c>
      <c r="F94" s="23"/>
    </row>
    <row r="95" spans="1:6">
      <c r="A95" s="15" t="s">
        <v>16</v>
      </c>
      <c r="B95" s="24">
        <v>306</v>
      </c>
      <c r="C95" s="25">
        <v>85</v>
      </c>
      <c r="D95" s="21">
        <v>391</v>
      </c>
      <c r="E95" s="26">
        <f t="shared" ref="E95" si="5">B95/D95</f>
        <v>0.78260869565217395</v>
      </c>
      <c r="F95" s="27"/>
    </row>
    <row r="98" spans="1:5">
      <c r="A98" s="51" t="s">
        <v>24</v>
      </c>
      <c r="B98" s="51"/>
      <c r="C98" s="51"/>
      <c r="D98" s="51"/>
      <c r="E98" s="51"/>
    </row>
    <row r="99" spans="1:5">
      <c r="A99" s="4" t="s">
        <v>0</v>
      </c>
      <c r="B99" s="52" t="s">
        <v>20</v>
      </c>
      <c r="C99" s="53"/>
      <c r="D99" s="53"/>
      <c r="E99" s="53"/>
    </row>
    <row r="100" spans="1:5" ht="15" hidden="1" customHeight="1">
      <c r="A100" s="8"/>
      <c r="B100" s="42"/>
      <c r="C100" s="42"/>
      <c r="D100" s="42"/>
      <c r="E100" s="42"/>
    </row>
    <row r="101" spans="1:5" ht="15" hidden="1" customHeight="1">
      <c r="A101" s="30"/>
      <c r="B101" s="54"/>
      <c r="C101" s="55"/>
      <c r="D101" s="55"/>
      <c r="E101" s="55"/>
    </row>
    <row r="102" spans="1:5" ht="15.75" hidden="1" customHeight="1">
      <c r="A102" s="8"/>
      <c r="B102" s="42"/>
      <c r="C102" s="42"/>
      <c r="D102" s="42"/>
      <c r="E102" s="42"/>
    </row>
    <row r="103" spans="1:5" ht="2.25" hidden="1" customHeight="1">
      <c r="A103" s="9"/>
      <c r="B103" s="5"/>
      <c r="C103" s="6"/>
      <c r="D103" s="6"/>
      <c r="E103" s="6"/>
    </row>
    <row r="104" spans="1:5" ht="37.5" customHeight="1">
      <c r="A104" s="37" t="s">
        <v>21</v>
      </c>
      <c r="B104" s="39" t="s">
        <v>35</v>
      </c>
      <c r="C104" s="40"/>
      <c r="D104" s="40"/>
      <c r="E104" s="40"/>
    </row>
    <row r="105" spans="1:5" ht="26.25" customHeight="1">
      <c r="A105" s="38"/>
      <c r="B105" s="41"/>
      <c r="C105" s="42"/>
      <c r="D105" s="42"/>
      <c r="E105" s="42"/>
    </row>
    <row r="106" spans="1:5" ht="45" customHeight="1">
      <c r="A106" s="28" t="s">
        <v>22</v>
      </c>
      <c r="B106" s="47" t="s">
        <v>40</v>
      </c>
      <c r="C106" s="48"/>
      <c r="D106" s="48"/>
      <c r="E106" s="48"/>
    </row>
    <row r="107" spans="1:5" ht="25.5" customHeight="1">
      <c r="A107" s="37" t="s">
        <v>16</v>
      </c>
      <c r="B107" s="39" t="s">
        <v>37</v>
      </c>
      <c r="C107" s="40"/>
      <c r="D107" s="40"/>
      <c r="E107" s="40"/>
    </row>
    <row r="108" spans="1:5" ht="17.25" customHeight="1">
      <c r="A108" s="38"/>
      <c r="B108" s="41"/>
      <c r="C108" s="42"/>
      <c r="D108" s="42"/>
      <c r="E108" s="42"/>
    </row>
    <row r="109" spans="1:5" ht="27.75" customHeight="1">
      <c r="A109" s="37" t="s">
        <v>15</v>
      </c>
      <c r="B109" s="39" t="s">
        <v>38</v>
      </c>
      <c r="C109" s="40"/>
      <c r="D109" s="40"/>
      <c r="E109" s="40"/>
    </row>
    <row r="110" spans="1:5" ht="25.5" customHeight="1">
      <c r="A110" s="38"/>
      <c r="B110" s="41"/>
      <c r="C110" s="42"/>
      <c r="D110" s="42"/>
      <c r="E110" s="42"/>
    </row>
    <row r="111" spans="1:5" ht="48" customHeight="1">
      <c r="A111" s="37" t="s">
        <v>12</v>
      </c>
      <c r="B111" s="39" t="s">
        <v>41</v>
      </c>
      <c r="C111" s="40"/>
      <c r="D111" s="40"/>
      <c r="E111" s="40"/>
    </row>
    <row r="112" spans="1:5" ht="54.75" customHeight="1">
      <c r="A112" s="38"/>
      <c r="B112" s="41"/>
      <c r="C112" s="42"/>
      <c r="D112" s="42"/>
      <c r="E112" s="42"/>
    </row>
    <row r="117" spans="1:6" ht="21">
      <c r="A117" s="1" t="s">
        <v>17</v>
      </c>
      <c r="B117" s="3" t="s">
        <v>31</v>
      </c>
    </row>
    <row r="118" spans="1:6" ht="21">
      <c r="A118" s="1" t="s">
        <v>23</v>
      </c>
      <c r="B118" s="2">
        <v>41179</v>
      </c>
    </row>
    <row r="119" spans="1:6" ht="21">
      <c r="A119" s="1" t="s">
        <v>19</v>
      </c>
      <c r="B119" s="2">
        <v>41180</v>
      </c>
    </row>
    <row r="120" spans="1:6" ht="21.75" thickBot="1">
      <c r="A120" s="1" t="s">
        <v>18</v>
      </c>
      <c r="B120" s="1">
        <v>1</v>
      </c>
    </row>
    <row r="121" spans="1:6">
      <c r="A121" s="10"/>
      <c r="B121" s="49" t="s">
        <v>27</v>
      </c>
      <c r="C121" s="49"/>
      <c r="D121" s="49"/>
      <c r="E121" s="49"/>
      <c r="F121" s="50"/>
    </row>
    <row r="122" spans="1:6" ht="15.75" thickBot="1">
      <c r="A122" s="11" t="s">
        <v>0</v>
      </c>
      <c r="B122" s="12" t="s">
        <v>2</v>
      </c>
      <c r="C122" s="12" t="s">
        <v>3</v>
      </c>
      <c r="D122" s="12" t="s">
        <v>4</v>
      </c>
      <c r="E122" s="12" t="s">
        <v>5</v>
      </c>
      <c r="F122" s="13" t="s">
        <v>1</v>
      </c>
    </row>
    <row r="123" spans="1:6" ht="15.75" thickBot="1">
      <c r="A123" s="14" t="s">
        <v>6</v>
      </c>
      <c r="B123" s="16">
        <v>138</v>
      </c>
      <c r="C123" s="17">
        <v>0</v>
      </c>
      <c r="D123" s="17">
        <v>138</v>
      </c>
      <c r="E123" s="18">
        <f>B123/D123</f>
        <v>1</v>
      </c>
      <c r="F123" s="19" t="s">
        <v>28</v>
      </c>
    </row>
    <row r="124" spans="1:6" ht="15.75" thickBot="1">
      <c r="A124" s="14" t="s">
        <v>7</v>
      </c>
      <c r="B124" s="20">
        <v>1</v>
      </c>
      <c r="C124" s="21">
        <v>0</v>
      </c>
      <c r="D124" s="21">
        <v>1</v>
      </c>
      <c r="E124" s="22">
        <f t="shared" ref="E124:E131" si="6">B124/D124</f>
        <v>1</v>
      </c>
      <c r="F124" s="19" t="s">
        <v>28</v>
      </c>
    </row>
    <row r="125" spans="1:6" ht="15.75" thickBot="1">
      <c r="A125" s="14" t="s">
        <v>8</v>
      </c>
      <c r="B125" s="20">
        <v>106</v>
      </c>
      <c r="C125" s="21">
        <v>0</v>
      </c>
      <c r="D125" s="21">
        <v>106</v>
      </c>
      <c r="E125" s="22">
        <f t="shared" si="6"/>
        <v>1</v>
      </c>
      <c r="F125" s="19" t="s">
        <v>28</v>
      </c>
    </row>
    <row r="126" spans="1:6" ht="15.75" thickBot="1">
      <c r="A126" s="14" t="s">
        <v>9</v>
      </c>
      <c r="B126" s="20">
        <v>2540</v>
      </c>
      <c r="C126" s="21">
        <v>17</v>
      </c>
      <c r="D126" s="21">
        <v>2557</v>
      </c>
      <c r="E126" s="22">
        <f t="shared" si="6"/>
        <v>0.99335158388736799</v>
      </c>
      <c r="F126" s="23"/>
    </row>
    <row r="127" spans="1:6" ht="15.75" thickBot="1">
      <c r="A127" s="14" t="s">
        <v>10</v>
      </c>
      <c r="B127" s="20">
        <v>0</v>
      </c>
      <c r="C127" s="21">
        <v>2557</v>
      </c>
      <c r="D127" s="21">
        <v>2557</v>
      </c>
      <c r="E127" s="22">
        <f t="shared" si="6"/>
        <v>0</v>
      </c>
      <c r="F127" s="23" t="s">
        <v>44</v>
      </c>
    </row>
    <row r="128" spans="1:6" ht="15.75" thickBot="1">
      <c r="A128" s="14" t="s">
        <v>11</v>
      </c>
      <c r="B128" s="20">
        <v>305</v>
      </c>
      <c r="C128" s="21">
        <v>86</v>
      </c>
      <c r="D128" s="21">
        <v>391</v>
      </c>
      <c r="E128" s="22">
        <f t="shared" si="6"/>
        <v>0.78005115089514065</v>
      </c>
      <c r="F128" s="23"/>
    </row>
    <row r="129" spans="1:6" ht="15.75" thickBot="1">
      <c r="A129" s="14" t="s">
        <v>12</v>
      </c>
      <c r="B129" s="20">
        <v>0</v>
      </c>
      <c r="C129" s="21">
        <v>7485</v>
      </c>
      <c r="D129" s="21">
        <v>7485</v>
      </c>
      <c r="E129" s="22">
        <f t="shared" si="6"/>
        <v>0</v>
      </c>
      <c r="F129" s="23" t="s">
        <v>32</v>
      </c>
    </row>
    <row r="130" spans="1:6" ht="15.75" thickBot="1">
      <c r="A130" s="14" t="s">
        <v>13</v>
      </c>
      <c r="B130" s="20">
        <v>0</v>
      </c>
      <c r="C130" s="21">
        <v>13018</v>
      </c>
      <c r="D130" s="21">
        <v>13018</v>
      </c>
      <c r="E130" s="22">
        <f t="shared" si="6"/>
        <v>0</v>
      </c>
      <c r="F130" s="23" t="s">
        <v>33</v>
      </c>
    </row>
    <row r="131" spans="1:6" ht="15.75" thickBot="1">
      <c r="A131" s="14" t="s">
        <v>14</v>
      </c>
      <c r="B131" s="20">
        <v>0</v>
      </c>
      <c r="C131" s="21">
        <v>14414</v>
      </c>
      <c r="D131" s="21">
        <f>Table1[[#This Row],[Failed Records]]+Table1[[#This Row],[Successful Records]]</f>
        <v>14414</v>
      </c>
      <c r="E131" s="22">
        <f t="shared" si="6"/>
        <v>0</v>
      </c>
      <c r="F131" s="23" t="s">
        <v>34</v>
      </c>
    </row>
    <row r="132" spans="1:6" ht="15.75" thickBot="1">
      <c r="A132" s="14" t="s">
        <v>15</v>
      </c>
      <c r="B132" s="20">
        <v>3715</v>
      </c>
      <c r="C132" s="21">
        <v>1309</v>
      </c>
      <c r="D132" s="21">
        <v>5024</v>
      </c>
      <c r="E132" s="22">
        <f>Table1[[#This Row],[Successful Records]]/Table1[[#This Row],[Total Records]]</f>
        <v>0.73945063694267521</v>
      </c>
      <c r="F132" s="23"/>
    </row>
    <row r="133" spans="1:6">
      <c r="A133" s="15" t="s">
        <v>16</v>
      </c>
      <c r="B133" s="24">
        <v>306</v>
      </c>
      <c r="C133" s="25">
        <v>85</v>
      </c>
      <c r="D133" s="21">
        <v>391</v>
      </c>
      <c r="E133" s="26">
        <f t="shared" ref="E133" si="7">B133/D133</f>
        <v>0.78260869565217395</v>
      </c>
      <c r="F133" s="27"/>
    </row>
    <row r="136" spans="1:6">
      <c r="A136" s="51" t="s">
        <v>24</v>
      </c>
      <c r="B136" s="51"/>
      <c r="C136" s="51"/>
      <c r="D136" s="51"/>
      <c r="E136" s="51"/>
    </row>
    <row r="137" spans="1:6">
      <c r="A137" s="4" t="s">
        <v>0</v>
      </c>
      <c r="B137" s="52" t="s">
        <v>20</v>
      </c>
      <c r="C137" s="53"/>
      <c r="D137" s="53"/>
      <c r="E137" s="53"/>
    </row>
    <row r="138" spans="1:6" ht="15" hidden="1" customHeight="1">
      <c r="A138" s="8"/>
      <c r="B138" s="42"/>
      <c r="C138" s="42"/>
      <c r="D138" s="42"/>
      <c r="E138" s="42"/>
    </row>
    <row r="139" spans="1:6" ht="15" hidden="1" customHeight="1">
      <c r="A139" s="7"/>
      <c r="B139" s="54"/>
      <c r="C139" s="55"/>
      <c r="D139" s="55"/>
      <c r="E139" s="55"/>
    </row>
    <row r="140" spans="1:6" ht="15.75" hidden="1" customHeight="1">
      <c r="A140" s="8"/>
      <c r="B140" s="42"/>
      <c r="C140" s="42"/>
      <c r="D140" s="42"/>
      <c r="E140" s="42"/>
    </row>
    <row r="141" spans="1:6" ht="2.25" hidden="1" customHeight="1">
      <c r="A141" s="9"/>
      <c r="B141" s="5"/>
      <c r="C141" s="6"/>
      <c r="D141" s="6"/>
      <c r="E141" s="6"/>
    </row>
    <row r="142" spans="1:6" ht="37.5" customHeight="1">
      <c r="A142" s="37" t="s">
        <v>21</v>
      </c>
      <c r="B142" s="39" t="s">
        <v>35</v>
      </c>
      <c r="C142" s="40"/>
      <c r="D142" s="40"/>
      <c r="E142" s="40"/>
    </row>
    <row r="143" spans="1:6" ht="26.25" customHeight="1">
      <c r="A143" s="38"/>
      <c r="B143" s="41"/>
      <c r="C143" s="42"/>
      <c r="D143" s="42"/>
      <c r="E143" s="42"/>
    </row>
    <row r="144" spans="1:6" ht="41.25" customHeight="1">
      <c r="A144" s="28" t="s">
        <v>22</v>
      </c>
      <c r="B144" s="47" t="s">
        <v>36</v>
      </c>
      <c r="C144" s="48"/>
      <c r="D144" s="48"/>
      <c r="E144" s="48"/>
    </row>
    <row r="145" spans="1:5" ht="25.5" customHeight="1">
      <c r="A145" s="37" t="s">
        <v>16</v>
      </c>
      <c r="B145" s="39" t="s">
        <v>37</v>
      </c>
      <c r="C145" s="40"/>
      <c r="D145" s="40"/>
      <c r="E145" s="40"/>
    </row>
    <row r="146" spans="1:5" ht="17.25" customHeight="1">
      <c r="A146" s="38"/>
      <c r="B146" s="41"/>
      <c r="C146" s="42"/>
      <c r="D146" s="42"/>
      <c r="E146" s="42"/>
    </row>
    <row r="147" spans="1:5" ht="27.75" customHeight="1">
      <c r="A147" s="37" t="s">
        <v>15</v>
      </c>
      <c r="B147" s="39" t="s">
        <v>38</v>
      </c>
      <c r="C147" s="40"/>
      <c r="D147" s="40"/>
      <c r="E147" s="40"/>
    </row>
    <row r="148" spans="1:5" ht="25.5" customHeight="1">
      <c r="A148" s="38"/>
      <c r="B148" s="41"/>
      <c r="C148" s="42"/>
      <c r="D148" s="42"/>
      <c r="E148" s="42"/>
    </row>
    <row r="153" spans="1:5" ht="14.25" customHeight="1"/>
    <row r="154" spans="1:5">
      <c r="A154" s="56" t="s">
        <v>26</v>
      </c>
      <c r="B154" s="56"/>
      <c r="C154" s="56"/>
      <c r="D154" s="56"/>
      <c r="E154" s="56"/>
    </row>
    <row r="155" spans="1:5">
      <c r="A155" s="4" t="s">
        <v>0</v>
      </c>
      <c r="B155" s="52" t="s">
        <v>25</v>
      </c>
      <c r="C155" s="53"/>
      <c r="D155" s="53"/>
      <c r="E155" s="53"/>
    </row>
    <row r="156" spans="1:5">
      <c r="A156" s="37" t="s">
        <v>6</v>
      </c>
      <c r="B156" s="39" t="s">
        <v>29</v>
      </c>
      <c r="C156" s="40"/>
      <c r="D156" s="40"/>
      <c r="E156" s="40"/>
    </row>
    <row r="157" spans="1:5">
      <c r="A157" s="38"/>
      <c r="B157" s="41"/>
      <c r="C157" s="42"/>
      <c r="D157" s="42"/>
      <c r="E157" s="42"/>
    </row>
    <row r="158" spans="1:5">
      <c r="A158" s="37" t="s">
        <v>22</v>
      </c>
      <c r="B158" s="39" t="s">
        <v>30</v>
      </c>
      <c r="C158" s="40"/>
      <c r="D158" s="40"/>
      <c r="E158" s="40"/>
    </row>
    <row r="159" spans="1:5" ht="46.5" customHeight="1">
      <c r="A159" s="38"/>
      <c r="B159" s="41"/>
      <c r="C159" s="42"/>
      <c r="D159" s="42"/>
      <c r="E159" s="42"/>
    </row>
    <row r="162" spans="1:6" ht="21">
      <c r="A162" s="1" t="s">
        <v>17</v>
      </c>
      <c r="B162" s="3" t="s">
        <v>31</v>
      </c>
    </row>
    <row r="163" spans="1:6" ht="21">
      <c r="A163" s="1" t="s">
        <v>23</v>
      </c>
      <c r="B163" s="2">
        <v>41179</v>
      </c>
    </row>
    <row r="164" spans="1:6" ht="21">
      <c r="A164" s="1" t="s">
        <v>19</v>
      </c>
      <c r="B164" s="2">
        <v>41180</v>
      </c>
    </row>
    <row r="165" spans="1:6" ht="21.75" thickBot="1">
      <c r="A165" s="1" t="s">
        <v>18</v>
      </c>
      <c r="B165" s="1">
        <v>1</v>
      </c>
    </row>
    <row r="166" spans="1:6">
      <c r="A166" s="10"/>
      <c r="B166" s="49" t="s">
        <v>27</v>
      </c>
      <c r="C166" s="49"/>
      <c r="D166" s="49"/>
      <c r="E166" s="49"/>
      <c r="F166" s="50"/>
    </row>
    <row r="167" spans="1:6" ht="15.75" thickBot="1">
      <c r="A167" s="11" t="s">
        <v>0</v>
      </c>
      <c r="B167" s="12" t="s">
        <v>2</v>
      </c>
      <c r="C167" s="12" t="s">
        <v>3</v>
      </c>
      <c r="D167" s="12" t="s">
        <v>4</v>
      </c>
      <c r="E167" s="12" t="s">
        <v>5</v>
      </c>
      <c r="F167" s="13" t="s">
        <v>1</v>
      </c>
    </row>
    <row r="168" spans="1:6" ht="15.75" thickBot="1">
      <c r="A168" s="14" t="s">
        <v>6</v>
      </c>
      <c r="B168" s="16">
        <v>138</v>
      </c>
      <c r="C168" s="17">
        <v>0</v>
      </c>
      <c r="D168" s="17">
        <v>138</v>
      </c>
      <c r="E168" s="18">
        <f>B168/D168</f>
        <v>1</v>
      </c>
      <c r="F168" s="19" t="s">
        <v>28</v>
      </c>
    </row>
    <row r="169" spans="1:6" ht="15.75" thickBot="1">
      <c r="A169" s="14" t="s">
        <v>7</v>
      </c>
      <c r="B169" s="20">
        <v>1</v>
      </c>
      <c r="C169" s="21">
        <v>0</v>
      </c>
      <c r="D169" s="21">
        <v>1</v>
      </c>
      <c r="E169" s="22">
        <f t="shared" ref="E169:E176" si="8">B169/D169</f>
        <v>1</v>
      </c>
      <c r="F169" s="19" t="s">
        <v>28</v>
      </c>
    </row>
    <row r="170" spans="1:6" ht="15.75" thickBot="1">
      <c r="A170" s="14" t="s">
        <v>8</v>
      </c>
      <c r="B170" s="20">
        <v>106</v>
      </c>
      <c r="C170" s="21">
        <v>0</v>
      </c>
      <c r="D170" s="21">
        <v>106</v>
      </c>
      <c r="E170" s="22">
        <f t="shared" si="8"/>
        <v>1</v>
      </c>
      <c r="F170" s="19" t="s">
        <v>28</v>
      </c>
    </row>
    <row r="171" spans="1:6" ht="15.75" thickBot="1">
      <c r="A171" s="14" t="s">
        <v>9</v>
      </c>
      <c r="B171" s="20">
        <v>2540</v>
      </c>
      <c r="C171" s="21">
        <v>17</v>
      </c>
      <c r="D171" s="21">
        <v>2557</v>
      </c>
      <c r="E171" s="22">
        <f t="shared" si="8"/>
        <v>0.99335158388736799</v>
      </c>
      <c r="F171" s="23"/>
    </row>
    <row r="172" spans="1:6" ht="15.75" thickBot="1">
      <c r="A172" s="14" t="s">
        <v>10</v>
      </c>
      <c r="B172" s="20">
        <v>2537</v>
      </c>
      <c r="C172" s="21">
        <v>20</v>
      </c>
      <c r="D172" s="21">
        <v>2557</v>
      </c>
      <c r="E172" s="22">
        <f t="shared" si="8"/>
        <v>0.99217833398513888</v>
      </c>
      <c r="F172" s="31" t="s">
        <v>39</v>
      </c>
    </row>
    <row r="173" spans="1:6" ht="15.75" thickBot="1">
      <c r="A173" s="14" t="s">
        <v>11</v>
      </c>
      <c r="B173" s="20">
        <v>305</v>
      </c>
      <c r="C173" s="21">
        <v>86</v>
      </c>
      <c r="D173" s="21">
        <v>391</v>
      </c>
      <c r="E173" s="22">
        <f t="shared" si="8"/>
        <v>0.78005115089514065</v>
      </c>
      <c r="F173" s="23"/>
    </row>
    <row r="174" spans="1:6" ht="15.75" thickBot="1">
      <c r="A174" s="14" t="s">
        <v>12</v>
      </c>
      <c r="B174" s="20">
        <v>7383</v>
      </c>
      <c r="C174" s="21">
        <v>102</v>
      </c>
      <c r="D174" s="21">
        <v>7485</v>
      </c>
      <c r="E174" s="22">
        <f t="shared" si="8"/>
        <v>0.98637274549098197</v>
      </c>
      <c r="F174" s="23"/>
    </row>
    <row r="175" spans="1:6" ht="15.75" thickBot="1">
      <c r="A175" s="14" t="s">
        <v>13</v>
      </c>
      <c r="B175" s="20">
        <v>12937</v>
      </c>
      <c r="C175" s="21">
        <v>81</v>
      </c>
      <c r="D175" s="21">
        <v>13018</v>
      </c>
      <c r="E175" s="22">
        <f t="shared" si="8"/>
        <v>0.99377784605930253</v>
      </c>
      <c r="F175" s="23"/>
    </row>
    <row r="176" spans="1:6" ht="15.75" thickBot="1">
      <c r="A176" s="14" t="s">
        <v>14</v>
      </c>
      <c r="B176" s="20">
        <v>14370</v>
      </c>
      <c r="C176" s="21">
        <v>44</v>
      </c>
      <c r="D176" s="21">
        <v>14414</v>
      </c>
      <c r="E176" s="22">
        <f t="shared" si="8"/>
        <v>0.99694741223810179</v>
      </c>
      <c r="F176" s="23" t="s">
        <v>42</v>
      </c>
    </row>
    <row r="177" spans="1:6" ht="15.75" thickBot="1">
      <c r="A177" s="14" t="s">
        <v>15</v>
      </c>
      <c r="B177" s="20">
        <v>3715</v>
      </c>
      <c r="C177" s="21">
        <v>1309</v>
      </c>
      <c r="D177" s="21">
        <v>5024</v>
      </c>
      <c r="E177" s="22">
        <f>Table13[[#This Row],[Successful Records]]/Table13[[#This Row],[Total Records]]</f>
        <v>0.73945063694267521</v>
      </c>
      <c r="F177" s="23"/>
    </row>
    <row r="178" spans="1:6">
      <c r="A178" s="15" t="s">
        <v>16</v>
      </c>
      <c r="B178" s="24">
        <v>306</v>
      </c>
      <c r="C178" s="25">
        <v>85</v>
      </c>
      <c r="D178" s="21">
        <v>391</v>
      </c>
      <c r="E178" s="26">
        <f t="shared" ref="E178" si="9">B178/D178</f>
        <v>0.78260869565217395</v>
      </c>
      <c r="F178" s="27"/>
    </row>
    <row r="181" spans="1:6">
      <c r="A181" s="51" t="s">
        <v>24</v>
      </c>
      <c r="B181" s="51"/>
      <c r="C181" s="51"/>
      <c r="D181" s="51"/>
      <c r="E181" s="51"/>
    </row>
    <row r="182" spans="1:6">
      <c r="A182" s="4" t="s">
        <v>0</v>
      </c>
      <c r="B182" s="52" t="s">
        <v>20</v>
      </c>
      <c r="C182" s="53"/>
      <c r="D182" s="53"/>
      <c r="E182" s="53"/>
    </row>
    <row r="183" spans="1:6" ht="15" hidden="1" customHeight="1">
      <c r="A183" s="8"/>
      <c r="B183" s="42"/>
      <c r="C183" s="42"/>
      <c r="D183" s="42"/>
      <c r="E183" s="42"/>
    </row>
    <row r="184" spans="1:6" ht="15" hidden="1" customHeight="1">
      <c r="A184" s="29"/>
      <c r="B184" s="54"/>
      <c r="C184" s="55"/>
      <c r="D184" s="55"/>
      <c r="E184" s="55"/>
    </row>
    <row r="185" spans="1:6" ht="15.75" hidden="1" customHeight="1">
      <c r="A185" s="8"/>
      <c r="B185" s="42"/>
      <c r="C185" s="42"/>
      <c r="D185" s="42"/>
      <c r="E185" s="42"/>
    </row>
    <row r="186" spans="1:6" ht="2.25" hidden="1" customHeight="1">
      <c r="A186" s="9"/>
      <c r="B186" s="5"/>
      <c r="C186" s="6"/>
      <c r="D186" s="6"/>
      <c r="E186" s="6"/>
    </row>
    <row r="187" spans="1:6" ht="37.5" customHeight="1">
      <c r="A187" s="37" t="s">
        <v>21</v>
      </c>
      <c r="B187" s="39" t="s">
        <v>35</v>
      </c>
      <c r="C187" s="40"/>
      <c r="D187" s="40"/>
      <c r="E187" s="40"/>
    </row>
    <row r="188" spans="1:6" ht="26.25" customHeight="1">
      <c r="A188" s="38"/>
      <c r="B188" s="41"/>
      <c r="C188" s="42"/>
      <c r="D188" s="42"/>
      <c r="E188" s="42"/>
    </row>
    <row r="189" spans="1:6" ht="45" customHeight="1">
      <c r="A189" s="28" t="s">
        <v>22</v>
      </c>
      <c r="B189" s="47" t="s">
        <v>40</v>
      </c>
      <c r="C189" s="48"/>
      <c r="D189" s="48"/>
      <c r="E189" s="48"/>
    </row>
    <row r="190" spans="1:6" ht="25.5" customHeight="1">
      <c r="A190" s="37" t="s">
        <v>16</v>
      </c>
      <c r="B190" s="39" t="s">
        <v>37</v>
      </c>
      <c r="C190" s="40"/>
      <c r="D190" s="40"/>
      <c r="E190" s="40"/>
    </row>
    <row r="191" spans="1:6" ht="17.25" customHeight="1">
      <c r="A191" s="38"/>
      <c r="B191" s="41"/>
      <c r="C191" s="42"/>
      <c r="D191" s="42"/>
      <c r="E191" s="42"/>
    </row>
    <row r="192" spans="1:6" ht="27.75" customHeight="1">
      <c r="A192" s="37" t="s">
        <v>15</v>
      </c>
      <c r="B192" s="39" t="s">
        <v>38</v>
      </c>
      <c r="C192" s="40"/>
      <c r="D192" s="40"/>
      <c r="E192" s="40"/>
    </row>
    <row r="193" spans="1:5" ht="25.5" customHeight="1">
      <c r="A193" s="38"/>
      <c r="B193" s="41"/>
      <c r="C193" s="42"/>
      <c r="D193" s="42"/>
      <c r="E193" s="42"/>
    </row>
    <row r="194" spans="1:5" ht="48" customHeight="1">
      <c r="A194" s="37" t="s">
        <v>12</v>
      </c>
      <c r="B194" s="39" t="s">
        <v>41</v>
      </c>
      <c r="C194" s="40"/>
      <c r="D194" s="40"/>
      <c r="E194" s="40"/>
    </row>
    <row r="195" spans="1:5" ht="54.75" customHeight="1">
      <c r="A195" s="38"/>
      <c r="B195" s="41"/>
      <c r="C195" s="42"/>
      <c r="D195" s="42"/>
      <c r="E195" s="42"/>
    </row>
    <row r="198" spans="1:5" ht="14.25" customHeight="1"/>
    <row r="199" spans="1:5">
      <c r="A199" s="56" t="s">
        <v>26</v>
      </c>
      <c r="B199" s="56"/>
      <c r="C199" s="56"/>
      <c r="D199" s="56"/>
      <c r="E199" s="56"/>
    </row>
    <row r="200" spans="1:5">
      <c r="A200" s="4" t="s">
        <v>0</v>
      </c>
      <c r="B200" s="52" t="s">
        <v>25</v>
      </c>
      <c r="C200" s="53"/>
      <c r="D200" s="53"/>
      <c r="E200" s="53"/>
    </row>
    <row r="201" spans="1:5">
      <c r="A201" s="37" t="s">
        <v>22</v>
      </c>
      <c r="B201" s="39" t="s">
        <v>43</v>
      </c>
      <c r="C201" s="40"/>
      <c r="D201" s="40"/>
      <c r="E201" s="40"/>
    </row>
    <row r="202" spans="1:5" ht="19.5" customHeight="1">
      <c r="A202" s="38"/>
      <c r="B202" s="41"/>
      <c r="C202" s="42"/>
      <c r="D202" s="42"/>
      <c r="E202" s="42"/>
    </row>
  </sheetData>
  <mergeCells count="85">
    <mergeCell ref="A31:A32"/>
    <mergeCell ref="B31:E32"/>
    <mergeCell ref="A33:A34"/>
    <mergeCell ref="B33:E34"/>
    <mergeCell ref="B35:E35"/>
    <mergeCell ref="B24:E24"/>
    <mergeCell ref="A26:A27"/>
    <mergeCell ref="B26:E27"/>
    <mergeCell ref="B28:E28"/>
    <mergeCell ref="A29:A30"/>
    <mergeCell ref="B29:E30"/>
    <mergeCell ref="B5:F5"/>
    <mergeCell ref="A20:E20"/>
    <mergeCell ref="B21:E21"/>
    <mergeCell ref="B22:E22"/>
    <mergeCell ref="B23:E23"/>
    <mergeCell ref="A109:A110"/>
    <mergeCell ref="B109:E110"/>
    <mergeCell ref="A111:A112"/>
    <mergeCell ref="B111:E112"/>
    <mergeCell ref="B102:E102"/>
    <mergeCell ref="A104:A105"/>
    <mergeCell ref="B104:E105"/>
    <mergeCell ref="B106:E106"/>
    <mergeCell ref="A107:A108"/>
    <mergeCell ref="B107:E108"/>
    <mergeCell ref="B83:F83"/>
    <mergeCell ref="A98:E98"/>
    <mergeCell ref="B99:E99"/>
    <mergeCell ref="B100:E100"/>
    <mergeCell ref="B101:E101"/>
    <mergeCell ref="A142:A143"/>
    <mergeCell ref="B142:E143"/>
    <mergeCell ref="B140:E140"/>
    <mergeCell ref="A156:A157"/>
    <mergeCell ref="B156:E157"/>
    <mergeCell ref="A154:E154"/>
    <mergeCell ref="B155:E155"/>
    <mergeCell ref="B144:E144"/>
    <mergeCell ref="A145:A146"/>
    <mergeCell ref="B145:E146"/>
    <mergeCell ref="A147:A148"/>
    <mergeCell ref="B147:E148"/>
    <mergeCell ref="B121:F121"/>
    <mergeCell ref="A136:E136"/>
    <mergeCell ref="B137:E137"/>
    <mergeCell ref="B138:E138"/>
    <mergeCell ref="B139:E139"/>
    <mergeCell ref="A158:A159"/>
    <mergeCell ref="B158:E159"/>
    <mergeCell ref="B166:F166"/>
    <mergeCell ref="A181:E181"/>
    <mergeCell ref="B182:E182"/>
    <mergeCell ref="B183:E183"/>
    <mergeCell ref="B184:E184"/>
    <mergeCell ref="B185:E185"/>
    <mergeCell ref="A187:A188"/>
    <mergeCell ref="B187:E188"/>
    <mergeCell ref="B189:E189"/>
    <mergeCell ref="A190:A191"/>
    <mergeCell ref="B190:E191"/>
    <mergeCell ref="A192:A193"/>
    <mergeCell ref="B192:E193"/>
    <mergeCell ref="A194:A195"/>
    <mergeCell ref="B194:E195"/>
    <mergeCell ref="A199:E199"/>
    <mergeCell ref="B200:E200"/>
    <mergeCell ref="A201:A202"/>
    <mergeCell ref="B201:E202"/>
    <mergeCell ref="B44:F44"/>
    <mergeCell ref="A59:E59"/>
    <mergeCell ref="B60:E60"/>
    <mergeCell ref="B61:E61"/>
    <mergeCell ref="B62:E62"/>
    <mergeCell ref="B63:E63"/>
    <mergeCell ref="A65:A66"/>
    <mergeCell ref="B65:E66"/>
    <mergeCell ref="B67:E67"/>
    <mergeCell ref="A68:A69"/>
    <mergeCell ref="B68:E69"/>
    <mergeCell ref="A70:A71"/>
    <mergeCell ref="B70:E71"/>
    <mergeCell ref="A72:A73"/>
    <mergeCell ref="B72:E73"/>
    <mergeCell ref="B74:E74"/>
  </mergeCells>
  <pageMargins left="0.7" right="0.7" top="0.75" bottom="0.75" header="0.3" footer="0.3"/>
  <pageSetup paperSize="9" orientation="portrait" r:id="rId1"/>
  <tableParts count="5">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2012-10-31T05:22:35Z</dcterms:modified>
</cp:coreProperties>
</file>