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D16" i="1"/>
  <c r="E16" s="1"/>
  <c r="E17"/>
  <c r="E15"/>
  <c r="E14"/>
  <c r="E13"/>
  <c r="E12"/>
  <c r="E11"/>
  <c r="E10"/>
  <c r="E9"/>
  <c r="E8"/>
  <c r="E7"/>
  <c r="E47"/>
  <c r="E46"/>
  <c r="E45"/>
  <c r="E44"/>
  <c r="E43"/>
  <c r="E42"/>
  <c r="E41"/>
  <c r="E40"/>
  <c r="E39"/>
  <c r="E38"/>
  <c r="E37"/>
  <c r="E78"/>
  <c r="E77"/>
  <c r="E76"/>
  <c r="E75"/>
  <c r="E74"/>
  <c r="E73"/>
  <c r="E72"/>
  <c r="E71"/>
  <c r="E70"/>
  <c r="E69"/>
  <c r="E68"/>
  <c r="E114"/>
  <c r="E113"/>
  <c r="E112"/>
  <c r="E111"/>
  <c r="E110"/>
  <c r="E109"/>
  <c r="E108"/>
  <c r="E107"/>
  <c r="E106"/>
  <c r="E105"/>
  <c r="E104"/>
  <c r="E188"/>
  <c r="E189"/>
  <c r="E190"/>
  <c r="E150"/>
  <c r="E151"/>
  <c r="E192"/>
  <c r="E191"/>
  <c r="E187"/>
  <c r="E186"/>
  <c r="E185"/>
  <c r="E184"/>
  <c r="E183"/>
  <c r="E182"/>
  <c r="E153" l="1"/>
  <c r="E152"/>
  <c r="E154" l="1"/>
  <c r="E149"/>
  <c r="E148"/>
  <c r="E147"/>
  <c r="E146"/>
  <c r="E145"/>
  <c r="E144"/>
</calcChain>
</file>

<file path=xl/sharedStrings.xml><?xml version="1.0" encoding="utf-8"?>
<sst xmlns="http://schemas.openxmlformats.org/spreadsheetml/2006/main" count="254" uniqueCount="59">
  <si>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</si>
  <si>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</si>
  <si>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</si>
  <si>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</si>
  <si>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</si>
  <si>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</si>
  <si>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</si>
  <si>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</si>
  <si>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</si>
  <si>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</si>
  <si>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</si>
  <si>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</si>
  <si>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</si>
  <si>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</si>
  <si>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</si>
  <si>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</si>
  <si>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</si>
  <si>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</si>
  <si>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</si>
  <si>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</si>
  <si>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</si>
  <si>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</si>
  <si>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</si>
  <si>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</si>
  <si>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</si>
  <si>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Changes</t>
  </si>
  <si>
    <t>Major Changes made</t>
  </si>
  <si>
    <t>Iteration 1</t>
  </si>
  <si>
    <t>Succesfully validated.</t>
  </si>
  <si>
    <t>Service file depends on IEP file .</t>
  </si>
  <si>
    <t>Goal file depends on IEP file.</t>
  </si>
  <si>
    <t>Objective file depends on Goal file.</t>
  </si>
  <si>
    <t>1.ConsentForServiceDate is required field, it cannot be blank.</t>
  </si>
  <si>
    <t>1. StaffEmailID is required field, it cannot be blank .</t>
  </si>
  <si>
    <t xml:space="preserve">1. Some StudentRefIDs existed in TeamMember file, but were not persent in the Student file or were not successfully validated.
2. StaffEmailID is required field, it cannot be  blank .
</t>
  </si>
  <si>
    <t>Made ConsentForServiceDate is optional(It cannot be optional).</t>
  </si>
  <si>
    <t xml:space="preserve">1. LRECode is required field, it cannot be blank.
2. Some StudentRefIDs existed in IEP file, but were not persent in the Student file or were not successfully validated.
</t>
  </si>
  <si>
    <t>1.Made ConsentForServiceDate is optional field(It can not be optional) for validating iep related files.</t>
  </si>
  <si>
    <r>
      <rPr>
        <b/>
        <sz val="11"/>
        <color theme="1"/>
        <rFont val="Calibri"/>
        <family val="2"/>
        <scheme val="minor"/>
      </rPr>
      <t>ConsentForServiceDate is required field, It can not be blank</t>
    </r>
    <r>
      <rPr>
        <sz val="11"/>
        <color theme="1"/>
        <rFont val="Calibri"/>
        <family val="2"/>
        <scheme val="minor"/>
      </rPr>
      <t>.</t>
    </r>
  </si>
  <si>
    <t>ID AnotherChoice</t>
  </si>
  <si>
    <t xml:space="preserve">1. DisabilityCode '7', '4' were existed in Disablity2code, but it didn't exist in SelectLists file.
</t>
  </si>
  <si>
    <t>1. StaffEmailID is required field, it cannot be  blank .</t>
  </si>
  <si>
    <t xml:space="preserve">1. DisabilityCode '7', '4' were existed in Disablity2code, but it didn't exist in SelectLists file.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</si>
  <si>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‘DTFA’, ‘DTPSC’, ‘14S’,'03S','DT', etc.) .
3. Some IEPRefIDs existed in Service file, but were not present in the IEP file or were not successfully validated.
</t>
  </si>
  <si>
    <t>Iteration 3</t>
  </si>
  <si>
    <t xml:space="preserve">1. Disability1Code field is required field, it could not be blank..
</t>
  </si>
  <si>
    <t xml:space="preserve">1. Some StudentRefIDs existed in IEP file, but were not persent in the Student file or were not successfully validated.
</t>
  </si>
  <si>
    <t xml:space="preserve">1. Some StudentRefIDs existed in TeamMember file, but were not persent in the Student file or were not successfully validated.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</si>
  <si>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‘MATH’, ‘03S’, ‘SPEDS’,'02S','DT', etc.) .
3. Some StaffEmailID's are existed in Service file, but it were not present in SpedStaffMember file or were not successfully validated.
</t>
  </si>
  <si>
    <t>1. Some IEPRefID's are existed in Goal file, but  but were not present in the IEP file or were not successfully validated.</t>
  </si>
  <si>
    <t>Iteration 4</t>
  </si>
  <si>
    <t xml:space="preserve">1.DistrictCode '131' and SchoolCode '136101' does not  exist in District and School file repectively. But it existed in Student file.
</t>
  </si>
  <si>
    <t>Disability1Code cannot be blank.</t>
  </si>
  <si>
    <t>Two student records failed validation, so the related IEP records failed also.</t>
  </si>
  <si>
    <t>ServiceDefinitionCode values ACCON, BEHA, MATH and READ do not exist in SelectLists</t>
  </si>
  <si>
    <t>Some IEPRefID's existed in Goal file, but  but were not present in the IEP file or were not successfully validated.</t>
  </si>
  <si>
    <t>Iteration 5</t>
  </si>
  <si>
    <t xml:space="preserve">Some StudentRefIDs existed in TeamMember file, but were not persent in the Student file or were not successfully validated.
</t>
  </si>
  <si>
    <t>Iteration 6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</si>
</sst>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48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medium">
        <color rgb="FFFFFFFF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rgb="FFFFFFFF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theme="0" tint="-4.9989318521683403E-2"/>
      </top>
      <bottom style="medium">
        <color theme="0"/>
      </bottom>
      <diagonal/>
    </border>
    <border>
      <left/>
      <right/>
      <top style="thin">
        <color theme="0" tint="-4.9989318521683403E-2"/>
      </top>
      <bottom style="medium">
        <color theme="0"/>
      </bottom>
      <diagonal/>
    </border>
    <border>
      <left/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4" fillId="0" borderId="28" xfId="0" applyFont="1" applyBorder="1"/>
    <xf numFmtId="0" fontId="0" fillId="0" borderId="12" xfId="0" applyBorder="1"/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6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top" wrapText="1"/>
    </xf>
    <xf numFmtId="0" fontId="1" fillId="4" borderId="43" xfId="0" applyFont="1" applyFill="1" applyBorder="1" applyAlignment="1">
      <alignment vertical="top" wrapText="1"/>
    </xf>
    <xf numFmtId="0" fontId="1" fillId="4" borderId="43" xfId="0" applyFont="1" applyFill="1" applyBorder="1" applyAlignment="1">
      <alignment horizontal="left" vertical="top" wrapText="1"/>
    </xf>
    <xf numFmtId="0" fontId="1" fillId="4" borderId="43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0" fillId="5" borderId="44" xfId="0" applyFill="1" applyBorder="1" applyAlignment="1">
      <alignment horizontal="left" vertical="top" wrapText="1"/>
    </xf>
    <xf numFmtId="0" fontId="0" fillId="5" borderId="44" xfId="0" applyFill="1" applyBorder="1" applyAlignment="1">
      <alignment horizontal="left" vertical="top"/>
    </xf>
    <xf numFmtId="0" fontId="1" fillId="4" borderId="43" xfId="0" applyFont="1" applyFill="1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4" xfId="0" applyBorder="1" applyAlignment="1">
      <alignment horizontal="left" vertical="top" wrapText="1"/>
    </xf>
    <xf numFmtId="0" fontId="1" fillId="4" borderId="45" xfId="0" applyFont="1" applyFill="1" applyBorder="1" applyAlignment="1">
      <alignment horizontal="left" vertical="top" wrapText="1"/>
    </xf>
    <xf numFmtId="0" fontId="1" fillId="4" borderId="46" xfId="0" applyFont="1" applyFill="1" applyBorder="1" applyAlignment="1">
      <alignment horizontal="left" vertical="top" wrapText="1"/>
    </xf>
    <xf numFmtId="0" fontId="1" fillId="4" borderId="47" xfId="0" applyFont="1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36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" fillId="4" borderId="37" xfId="0" applyFont="1" applyFill="1" applyBorder="1" applyAlignment="1">
      <alignment horizontal="left" vertical="top" wrapText="1"/>
    </xf>
    <xf numFmtId="0" fontId="1" fillId="4" borderId="38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1" fillId="4" borderId="39" xfId="0" applyFont="1" applyFill="1" applyBorder="1" applyAlignment="1">
      <alignment vertical="top" wrapText="1"/>
    </xf>
    <xf numFmtId="0" fontId="0" fillId="3" borderId="2" xfId="0" applyFill="1" applyBorder="1" applyAlignment="1">
      <alignment horizontal="center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12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32" xfId="0" applyFill="1" applyBorder="1" applyAlignment="1">
      <alignment horizontal="left" vertical="top"/>
    </xf>
  </cellXfs>
  <cellStyles count="1">
    <cellStyle name="Normal" xfId="0" builtinId="0"/>
  </cellStyles>
  <dxfs count="6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62"/>
      <tableStyleElement type="firstRowStripe" dxfId="61"/>
      <tableStyleElement type="secondRowStripe" dxfId="6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43:F154" totalsRowShown="0" headerRowDxfId="59" headerRowBorderDxfId="58" tableBorderDxfId="57" totalsRowBorderDxfId="56">
  <tableColumns count="6">
    <tableColumn id="1" name="File Type" dataDxfId="55"/>
    <tableColumn id="2" name="Successful Records" dataDxfId="54"/>
    <tableColumn id="3" name="Failed Records" dataDxfId="53"/>
    <tableColumn id="4" name="Total Records" dataDxfId="52">
      <calculatedColumnFormula>Table1[[#This Row],[Failed Records]]+Table1[[#This Row],[Successful Records]]</calculatedColumnFormula>
    </tableColumn>
    <tableColumn id="5" name="% Good" dataDxfId="51">
      <calculatedColumnFormula>B144/D144</calculatedColumnFormula>
    </tableColumn>
    <tableColumn id="6" name="Result" dataDxfId="5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81:F192" totalsRowShown="0" headerRowDxfId="49" headerRowBorderDxfId="48" tableBorderDxfId="47" totalsRowBorderDxfId="46">
  <tableColumns count="6">
    <tableColumn id="1" name="File Type" dataDxfId="45"/>
    <tableColumn id="2" name="Successful Records" dataDxfId="44"/>
    <tableColumn id="3" name="Failed Records" dataDxfId="43"/>
    <tableColumn id="4" name="Total Records" dataDxfId="42">
      <calculatedColumnFormula>Table13[[#This Row],[Failed Records]]+Table13[[#This Row],[Successful Records]]</calculatedColumnFormula>
    </tableColumn>
    <tableColumn id="5" name="% Good" dataDxfId="41">
      <calculatedColumnFormula>B182/D182</calculatedColumnFormula>
    </tableColumn>
    <tableColumn id="6" name="Result" dataDxfId="4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103:F114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/>
    <tableColumn id="5" name="% Good" dataDxfId="31"/>
    <tableColumn id="6" name="Result" dataDxfId="30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3" name="Table13454" displayName="Table13454" ref="A67:F78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/>
    <tableColumn id="5" name="% Good" dataDxfId="21"/>
    <tableColumn id="6" name="Result" dataDxfId="20"/>
  </tableColumns>
  <tableStyleInfo name="George Validation Report Format" showFirstColumn="0" showLastColumn="0" showRowStripes="1" showColumnStripes="0"/>
</table>
</file>

<file path=xl/tables/table5.xml><?xml version="1.0" encoding="utf-8"?>
<table xmlns="http://schemas.openxmlformats.org/spreadsheetml/2006/main" id="5" name="Table134546" displayName="Table134546" ref="A36:F47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/>
    <tableColumn id="5" name="% Good" dataDxfId="11"/>
    <tableColumn id="6" name="Result" dataDxfId="10"/>
  </tableColumns>
  <tableStyleInfo name="George Validation Report Format" showFirstColumn="0" showLastColumn="0" showRowStripes="1" showColumnStripes="0"/>
</table>
</file>

<file path=xl/tables/table6.xml><?xml version="1.0" encoding="utf-8"?>
<table xmlns="http://schemas.openxmlformats.org/spreadsheetml/2006/main" id="6" name="Table1345467" displayName="Table1345467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/>
    <tableColumn id="5" name="% Good" dataDxfId="5"/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6"/>
  <sheetViews>
    <sheetView tabSelected="1" workbookViewId="0">
      <selection activeCell="F16" sqref="F16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8.140625" bestFit="1" customWidth="1"/>
    <col min="6" max="6" width="59.4257812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23</v>
      </c>
      <c r="B2" s="2">
        <v>41319</v>
      </c>
    </row>
    <row r="3" spans="1:6" ht="21">
      <c r="A3" s="1" t="s">
        <v>19</v>
      </c>
      <c r="B3" s="2">
        <v>41319</v>
      </c>
    </row>
    <row r="4" spans="1:6" ht="21.75" thickBot="1">
      <c r="A4" s="1" t="s">
        <v>18</v>
      </c>
      <c r="B4" s="1">
        <v>6</v>
      </c>
    </row>
    <row r="5" spans="1:6">
      <c r="A5" s="10"/>
      <c r="B5" s="58" t="s">
        <v>58</v>
      </c>
      <c r="C5" s="58"/>
      <c r="D5" s="58"/>
      <c r="E5" s="58"/>
      <c r="F5" s="59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278</v>
      </c>
      <c r="C7" s="17">
        <v>0</v>
      </c>
      <c r="D7" s="17">
        <v>278</v>
      </c>
      <c r="E7" s="18">
        <f>B7/D7</f>
        <v>1</v>
      </c>
      <c r="F7" s="19" t="s">
        <v>28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28</v>
      </c>
    </row>
    <row r="9" spans="1:6" ht="15.75" thickBot="1">
      <c r="A9" s="14" t="s">
        <v>8</v>
      </c>
      <c r="B9" s="20">
        <v>1</v>
      </c>
      <c r="C9" s="21">
        <v>0</v>
      </c>
      <c r="D9" s="21">
        <v>1</v>
      </c>
      <c r="E9" s="22">
        <f t="shared" si="0"/>
        <v>1</v>
      </c>
      <c r="F9" s="19" t="s">
        <v>28</v>
      </c>
    </row>
    <row r="10" spans="1:6" ht="15.75" thickBot="1">
      <c r="A10" s="14" t="s">
        <v>9</v>
      </c>
      <c r="B10" s="20">
        <v>101</v>
      </c>
      <c r="C10" s="21">
        <v>2</v>
      </c>
      <c r="D10" s="21">
        <v>103</v>
      </c>
      <c r="E10" s="22">
        <f t="shared" si="0"/>
        <v>0.98058252427184467</v>
      </c>
      <c r="F10" s="23"/>
    </row>
    <row r="11" spans="1:6" ht="15.75" thickBot="1">
      <c r="A11" s="14" t="s">
        <v>10</v>
      </c>
      <c r="B11" s="20">
        <v>101</v>
      </c>
      <c r="C11" s="21">
        <v>2</v>
      </c>
      <c r="D11" s="21">
        <v>103</v>
      </c>
      <c r="E11" s="22">
        <f t="shared" si="0"/>
        <v>0.98058252427184467</v>
      </c>
      <c r="F11" s="30"/>
    </row>
    <row r="12" spans="1:6" ht="15.75" thickBot="1">
      <c r="A12" s="14" t="s">
        <v>11</v>
      </c>
      <c r="B12" s="20">
        <v>11</v>
      </c>
      <c r="C12" s="21">
        <v>0</v>
      </c>
      <c r="D12" s="21">
        <v>11</v>
      </c>
      <c r="E12" s="22">
        <f t="shared" si="0"/>
        <v>1</v>
      </c>
      <c r="F12" s="19" t="s">
        <v>28</v>
      </c>
    </row>
    <row r="13" spans="1:6" ht="15.75" thickBot="1">
      <c r="A13" s="14" t="s">
        <v>12</v>
      </c>
      <c r="B13" s="20">
        <v>198</v>
      </c>
      <c r="C13" s="21">
        <v>9</v>
      </c>
      <c r="D13" s="21">
        <v>207</v>
      </c>
      <c r="E13" s="22">
        <f t="shared" si="0"/>
        <v>0.95652173913043481</v>
      </c>
      <c r="F13" s="23"/>
    </row>
    <row r="14" spans="1:6" ht="15.75" thickBot="1">
      <c r="A14" s="14" t="s">
        <v>13</v>
      </c>
      <c r="B14" s="20">
        <v>458</v>
      </c>
      <c r="C14" s="21">
        <v>8</v>
      </c>
      <c r="D14" s="21">
        <v>466</v>
      </c>
      <c r="E14" s="22">
        <f t="shared" si="0"/>
        <v>0.98283261802575106</v>
      </c>
      <c r="F14" s="23"/>
    </row>
    <row r="15" spans="1:6" ht="15.75" thickBot="1">
      <c r="A15" s="14" t="s">
        <v>14</v>
      </c>
      <c r="B15" s="20">
        <v>513</v>
      </c>
      <c r="C15" s="21">
        <v>0</v>
      </c>
      <c r="D15" s="21">
        <v>513</v>
      </c>
      <c r="E15" s="22">
        <f t="shared" si="0"/>
        <v>1</v>
      </c>
      <c r="F15" s="19" t="s">
        <v>28</v>
      </c>
    </row>
    <row r="16" spans="1:6" ht="15.75" thickBot="1">
      <c r="A16" s="14" t="s">
        <v>15</v>
      </c>
      <c r="B16" s="20">
        <v>462</v>
      </c>
      <c r="C16" s="21">
        <v>110</v>
      </c>
      <c r="D16" s="21">
        <f>Table1345467[[#This Row],[Successful Records]]+Table1345467[[#This Row],[Failed Records]]</f>
        <v>572</v>
      </c>
      <c r="E16" s="22">
        <f>Table1345467[[#This Row],[Successful Records]]/Table1345467[[#This Row],[Total Records]]</f>
        <v>0.80769230769230771</v>
      </c>
      <c r="F16" s="23"/>
    </row>
    <row r="17" spans="1:6">
      <c r="A17" s="15" t="s">
        <v>16</v>
      </c>
      <c r="B17" s="24">
        <v>11</v>
      </c>
      <c r="C17" s="25">
        <v>0</v>
      </c>
      <c r="D17" s="21">
        <v>11</v>
      </c>
      <c r="E17" s="26">
        <f t="shared" ref="E17" si="1">B17/D17</f>
        <v>1</v>
      </c>
      <c r="F17" s="19" t="s">
        <v>28</v>
      </c>
    </row>
    <row r="20" spans="1:6">
      <c r="A20" s="70" t="s">
        <v>24</v>
      </c>
      <c r="B20" s="70"/>
      <c r="C20" s="70"/>
      <c r="D20" s="70"/>
      <c r="E20" s="70"/>
    </row>
    <row r="21" spans="1:6" ht="15.75" thickBot="1">
      <c r="A21" s="60" t="s">
        <v>0</v>
      </c>
      <c r="B21" s="76" t="s">
        <v>20</v>
      </c>
      <c r="C21" s="77"/>
      <c r="D21" s="77"/>
      <c r="E21" s="78"/>
    </row>
    <row r="22" spans="1:6" ht="15.75" thickBot="1">
      <c r="A22" s="63" t="s">
        <v>21</v>
      </c>
      <c r="B22" s="71" t="s">
        <v>52</v>
      </c>
      <c r="C22" s="72"/>
      <c r="D22" s="72"/>
      <c r="E22" s="72"/>
    </row>
    <row r="23" spans="1:6" ht="15.75" thickBot="1">
      <c r="A23" s="62" t="s">
        <v>22</v>
      </c>
      <c r="B23" s="71" t="s">
        <v>53</v>
      </c>
      <c r="C23" s="72"/>
      <c r="D23" s="72"/>
      <c r="E23" s="72"/>
    </row>
    <row r="24" spans="1:6" ht="33" customHeight="1" thickBot="1">
      <c r="A24" s="63" t="s">
        <v>15</v>
      </c>
      <c r="B24" s="71" t="s">
        <v>57</v>
      </c>
      <c r="C24" s="75"/>
      <c r="D24" s="75"/>
      <c r="E24" s="75"/>
    </row>
    <row r="25" spans="1:6" ht="15.75" thickBot="1">
      <c r="A25" s="73" t="s">
        <v>12</v>
      </c>
      <c r="B25" s="71" t="s">
        <v>54</v>
      </c>
      <c r="C25" s="75"/>
      <c r="D25" s="75"/>
      <c r="E25" s="75"/>
    </row>
    <row r="26" spans="1:6" ht="15.75" thickBot="1">
      <c r="A26" s="74"/>
      <c r="B26" s="75"/>
      <c r="C26" s="75"/>
      <c r="D26" s="75"/>
      <c r="E26" s="75"/>
    </row>
    <row r="27" spans="1:6" ht="15.75" thickBot="1">
      <c r="A27" s="73" t="s">
        <v>13</v>
      </c>
      <c r="B27" s="71" t="s">
        <v>55</v>
      </c>
      <c r="C27" s="71"/>
      <c r="D27" s="71"/>
      <c r="E27" s="71"/>
    </row>
    <row r="28" spans="1:6" ht="15.75" thickBot="1">
      <c r="A28" s="73"/>
      <c r="B28" s="71"/>
      <c r="C28" s="71"/>
      <c r="D28" s="71"/>
      <c r="E28" s="71"/>
    </row>
    <row r="31" spans="1:6" ht="21">
      <c r="A31" s="1" t="s">
        <v>17</v>
      </c>
      <c r="B31" s="3" t="s">
        <v>39</v>
      </c>
    </row>
    <row r="32" spans="1:6" ht="21">
      <c r="A32" s="1" t="s">
        <v>23</v>
      </c>
      <c r="B32" s="2">
        <v>41316</v>
      </c>
    </row>
    <row r="33" spans="1:6" ht="21">
      <c r="A33" s="1" t="s">
        <v>19</v>
      </c>
      <c r="B33" s="2">
        <v>41316</v>
      </c>
    </row>
    <row r="34" spans="1:6" ht="21.75" thickBot="1">
      <c r="A34" s="1" t="s">
        <v>18</v>
      </c>
      <c r="B34" s="1">
        <v>5</v>
      </c>
    </row>
    <row r="35" spans="1:6">
      <c r="A35" s="10"/>
      <c r="B35" s="56" t="s">
        <v>56</v>
      </c>
      <c r="C35" s="56"/>
      <c r="D35" s="56"/>
      <c r="E35" s="56"/>
      <c r="F35" s="57"/>
    </row>
    <row r="36" spans="1:6" ht="15.75" thickBot="1">
      <c r="A36" s="11" t="s">
        <v>0</v>
      </c>
      <c r="B36" s="12" t="s">
        <v>2</v>
      </c>
      <c r="C36" s="12" t="s">
        <v>3</v>
      </c>
      <c r="D36" s="12" t="s">
        <v>4</v>
      </c>
      <c r="E36" s="12" t="s">
        <v>5</v>
      </c>
      <c r="F36" s="13" t="s">
        <v>1</v>
      </c>
    </row>
    <row r="37" spans="1:6" ht="15.75" thickBot="1">
      <c r="A37" s="14" t="s">
        <v>6</v>
      </c>
      <c r="B37" s="16">
        <v>278</v>
      </c>
      <c r="C37" s="17">
        <v>0</v>
      </c>
      <c r="D37" s="17">
        <v>278</v>
      </c>
      <c r="E37" s="18">
        <f>B37/D37</f>
        <v>1</v>
      </c>
      <c r="F37" s="19" t="s">
        <v>28</v>
      </c>
    </row>
    <row r="38" spans="1:6" ht="15.75" thickBot="1">
      <c r="A38" s="14" t="s">
        <v>7</v>
      </c>
      <c r="B38" s="20">
        <v>1</v>
      </c>
      <c r="C38" s="21">
        <v>0</v>
      </c>
      <c r="D38" s="21">
        <v>1</v>
      </c>
      <c r="E38" s="22">
        <f t="shared" ref="E38:E45" si="2">B38/D38</f>
        <v>1</v>
      </c>
      <c r="F38" s="19" t="s">
        <v>28</v>
      </c>
    </row>
    <row r="39" spans="1:6" ht="15.75" thickBot="1">
      <c r="A39" s="14" t="s">
        <v>8</v>
      </c>
      <c r="B39" s="20">
        <v>1</v>
      </c>
      <c r="C39" s="21">
        <v>0</v>
      </c>
      <c r="D39" s="21">
        <v>1</v>
      </c>
      <c r="E39" s="22">
        <f t="shared" si="2"/>
        <v>1</v>
      </c>
      <c r="F39" s="19" t="s">
        <v>28</v>
      </c>
    </row>
    <row r="40" spans="1:6" ht="15.75" thickBot="1">
      <c r="A40" s="14" t="s">
        <v>9</v>
      </c>
      <c r="B40" s="20">
        <v>99</v>
      </c>
      <c r="C40" s="21">
        <v>2</v>
      </c>
      <c r="D40" s="21">
        <v>101</v>
      </c>
      <c r="E40" s="22">
        <f t="shared" si="2"/>
        <v>0.98019801980198018</v>
      </c>
      <c r="F40" s="23"/>
    </row>
    <row r="41" spans="1:6" ht="15.75" thickBot="1">
      <c r="A41" s="14" t="s">
        <v>10</v>
      </c>
      <c r="B41" s="20">
        <v>99</v>
      </c>
      <c r="C41" s="21">
        <v>2</v>
      </c>
      <c r="D41" s="21">
        <v>101</v>
      </c>
      <c r="E41" s="22">
        <f t="shared" si="2"/>
        <v>0.98019801980198018</v>
      </c>
      <c r="F41" s="30"/>
    </row>
    <row r="42" spans="1:6" ht="15.75" thickBot="1">
      <c r="A42" s="14" t="s">
        <v>11</v>
      </c>
      <c r="B42" s="20">
        <v>11</v>
      </c>
      <c r="C42" s="21">
        <v>0</v>
      </c>
      <c r="D42" s="21">
        <v>11</v>
      </c>
      <c r="E42" s="22">
        <f t="shared" si="2"/>
        <v>1</v>
      </c>
      <c r="F42" s="19" t="s">
        <v>28</v>
      </c>
    </row>
    <row r="43" spans="1:6" ht="15.75" thickBot="1">
      <c r="A43" s="14" t="s">
        <v>12</v>
      </c>
      <c r="B43" s="20">
        <v>197</v>
      </c>
      <c r="C43" s="21">
        <v>9</v>
      </c>
      <c r="D43" s="21">
        <v>206</v>
      </c>
      <c r="E43" s="22">
        <f t="shared" si="2"/>
        <v>0.9563106796116505</v>
      </c>
      <c r="F43" s="23"/>
    </row>
    <row r="44" spans="1:6" ht="15.75" thickBot="1">
      <c r="A44" s="14" t="s">
        <v>13</v>
      </c>
      <c r="B44" s="20">
        <v>460</v>
      </c>
      <c r="C44" s="21">
        <v>8</v>
      </c>
      <c r="D44" s="21">
        <v>468</v>
      </c>
      <c r="E44" s="22">
        <f t="shared" si="2"/>
        <v>0.98290598290598286</v>
      </c>
      <c r="F44" s="23"/>
    </row>
    <row r="45" spans="1:6" ht="15.75" thickBot="1">
      <c r="A45" s="14" t="s">
        <v>14</v>
      </c>
      <c r="B45" s="20">
        <v>523</v>
      </c>
      <c r="C45" s="21">
        <v>0</v>
      </c>
      <c r="D45" s="21">
        <v>523</v>
      </c>
      <c r="E45" s="22">
        <f t="shared" si="2"/>
        <v>1</v>
      </c>
      <c r="F45" s="19"/>
    </row>
    <row r="46" spans="1:6" ht="15.75" thickBot="1">
      <c r="A46" s="14" t="s">
        <v>15</v>
      </c>
      <c r="B46" s="20">
        <v>175</v>
      </c>
      <c r="C46" s="21">
        <v>13</v>
      </c>
      <c r="D46" s="21">
        <v>188</v>
      </c>
      <c r="E46" s="22">
        <f>Table134546[[#This Row],[Successful Records]]/Table134546[[#This Row],[Total Records]]</f>
        <v>0.93085106382978722</v>
      </c>
      <c r="F46" s="23"/>
    </row>
    <row r="47" spans="1:6">
      <c r="A47" s="15" t="s">
        <v>16</v>
      </c>
      <c r="B47" s="24">
        <v>11</v>
      </c>
      <c r="C47" s="25">
        <v>0</v>
      </c>
      <c r="D47" s="21">
        <v>11</v>
      </c>
      <c r="E47" s="26">
        <f t="shared" ref="E47" si="3">B47/D47</f>
        <v>1</v>
      </c>
      <c r="F47" s="19" t="s">
        <v>28</v>
      </c>
    </row>
    <row r="50" spans="1:5">
      <c r="A50" s="70" t="s">
        <v>24</v>
      </c>
      <c r="B50" s="70"/>
      <c r="C50" s="70"/>
      <c r="D50" s="70"/>
      <c r="E50" s="70"/>
    </row>
    <row r="51" spans="1:5" ht="15.75" thickBot="1">
      <c r="A51" s="60" t="s">
        <v>0</v>
      </c>
      <c r="B51" s="76" t="s">
        <v>20</v>
      </c>
      <c r="C51" s="77"/>
      <c r="D51" s="77"/>
      <c r="E51" s="78"/>
    </row>
    <row r="52" spans="1:5" ht="15.75" thickBot="1">
      <c r="A52" s="61" t="s">
        <v>21</v>
      </c>
      <c r="B52" s="71" t="s">
        <v>52</v>
      </c>
      <c r="C52" s="72"/>
      <c r="D52" s="72"/>
      <c r="E52" s="72"/>
    </row>
    <row r="53" spans="1:5" ht="15.75" thickBot="1">
      <c r="A53" s="62" t="s">
        <v>22</v>
      </c>
      <c r="B53" s="71" t="s">
        <v>53</v>
      </c>
      <c r="C53" s="72"/>
      <c r="D53" s="72"/>
      <c r="E53" s="72"/>
    </row>
    <row r="54" spans="1:5" ht="15.75" thickBot="1">
      <c r="A54" s="61" t="s">
        <v>15</v>
      </c>
      <c r="B54" s="71" t="s">
        <v>47</v>
      </c>
      <c r="C54" s="75"/>
      <c r="D54" s="75"/>
      <c r="E54" s="75"/>
    </row>
    <row r="55" spans="1:5" ht="15.75" thickBot="1">
      <c r="A55" s="73" t="s">
        <v>12</v>
      </c>
      <c r="B55" s="71" t="s">
        <v>54</v>
      </c>
      <c r="C55" s="75"/>
      <c r="D55" s="75"/>
      <c r="E55" s="75"/>
    </row>
    <row r="56" spans="1:5" ht="15.75" thickBot="1">
      <c r="A56" s="74"/>
      <c r="B56" s="75"/>
      <c r="C56" s="75"/>
      <c r="D56" s="75"/>
      <c r="E56" s="75"/>
    </row>
    <row r="57" spans="1:5" ht="15.75" thickBot="1">
      <c r="A57" s="73" t="s">
        <v>13</v>
      </c>
      <c r="B57" s="71" t="s">
        <v>55</v>
      </c>
      <c r="C57" s="71"/>
      <c r="D57" s="71"/>
      <c r="E57" s="71"/>
    </row>
    <row r="58" spans="1:5" ht="15.75" thickBot="1">
      <c r="A58" s="73"/>
      <c r="B58" s="71"/>
      <c r="C58" s="71"/>
      <c r="D58" s="71"/>
      <c r="E58" s="71"/>
    </row>
    <row r="62" spans="1:5" ht="21">
      <c r="A62" s="1" t="s">
        <v>17</v>
      </c>
      <c r="B62" s="3" t="s">
        <v>39</v>
      </c>
    </row>
    <row r="63" spans="1:5" ht="21">
      <c r="A63" s="1" t="s">
        <v>23</v>
      </c>
      <c r="B63" s="2">
        <v>41316</v>
      </c>
    </row>
    <row r="64" spans="1:5" ht="21">
      <c r="A64" s="1" t="s">
        <v>19</v>
      </c>
      <c r="B64" s="2">
        <v>41316</v>
      </c>
    </row>
    <row r="65" spans="1:6" ht="21.75" thickBot="1">
      <c r="A65" s="1" t="s">
        <v>18</v>
      </c>
      <c r="B65" s="1">
        <v>4</v>
      </c>
    </row>
    <row r="66" spans="1:6">
      <c r="A66" s="10"/>
      <c r="B66" s="50" t="s">
        <v>50</v>
      </c>
      <c r="C66" s="50"/>
      <c r="D66" s="50"/>
      <c r="E66" s="50"/>
      <c r="F66" s="51"/>
    </row>
    <row r="67" spans="1:6" ht="15.75" thickBot="1">
      <c r="A67" s="11" t="s">
        <v>0</v>
      </c>
      <c r="B67" s="12" t="s">
        <v>2</v>
      </c>
      <c r="C67" s="12" t="s">
        <v>3</v>
      </c>
      <c r="D67" s="12" t="s">
        <v>4</v>
      </c>
      <c r="E67" s="12" t="s">
        <v>5</v>
      </c>
      <c r="F67" s="13" t="s">
        <v>1</v>
      </c>
    </row>
    <row r="68" spans="1:6" ht="15.75" thickBot="1">
      <c r="A68" s="14" t="s">
        <v>6</v>
      </c>
      <c r="B68" s="16">
        <v>278</v>
      </c>
      <c r="C68" s="17">
        <v>0</v>
      </c>
      <c r="D68" s="17">
        <v>278</v>
      </c>
      <c r="E68" s="18">
        <f>B68/D68</f>
        <v>1</v>
      </c>
      <c r="F68" s="19" t="s">
        <v>28</v>
      </c>
    </row>
    <row r="69" spans="1:6" ht="15.75" thickBot="1">
      <c r="A69" s="14" t="s">
        <v>7</v>
      </c>
      <c r="B69" s="20">
        <v>1</v>
      </c>
      <c r="C69" s="21">
        <v>0</v>
      </c>
      <c r="D69" s="21">
        <v>1</v>
      </c>
      <c r="E69" s="22">
        <f t="shared" ref="E69:E76" si="4">B69/D69</f>
        <v>1</v>
      </c>
      <c r="F69" s="19" t="s">
        <v>28</v>
      </c>
    </row>
    <row r="70" spans="1:6" ht="15.75" thickBot="1">
      <c r="A70" s="14" t="s">
        <v>8</v>
      </c>
      <c r="B70" s="20">
        <v>1</v>
      </c>
      <c r="C70" s="21">
        <v>0</v>
      </c>
      <c r="D70" s="21">
        <v>1</v>
      </c>
      <c r="E70" s="22">
        <f t="shared" si="4"/>
        <v>1</v>
      </c>
      <c r="F70" s="19" t="s">
        <v>28</v>
      </c>
    </row>
    <row r="71" spans="1:6" ht="15.75" thickBot="1">
      <c r="A71" s="14" t="s">
        <v>9</v>
      </c>
      <c r="B71" s="20">
        <v>0</v>
      </c>
      <c r="C71" s="21">
        <v>18</v>
      </c>
      <c r="D71" s="21">
        <v>18</v>
      </c>
      <c r="E71" s="22">
        <f t="shared" si="4"/>
        <v>0</v>
      </c>
      <c r="F71" s="23"/>
    </row>
    <row r="72" spans="1:6" ht="15.75" thickBot="1">
      <c r="A72" s="14" t="s">
        <v>10</v>
      </c>
      <c r="B72" s="20">
        <v>0</v>
      </c>
      <c r="C72" s="21">
        <v>18</v>
      </c>
      <c r="D72" s="21">
        <v>18</v>
      </c>
      <c r="E72" s="22">
        <f t="shared" si="4"/>
        <v>0</v>
      </c>
      <c r="F72" s="30"/>
    </row>
    <row r="73" spans="1:6" ht="15.75" thickBot="1">
      <c r="A73" s="14" t="s">
        <v>11</v>
      </c>
      <c r="B73" s="20">
        <v>11</v>
      </c>
      <c r="C73" s="21">
        <v>0</v>
      </c>
      <c r="D73" s="21">
        <v>11</v>
      </c>
      <c r="E73" s="22">
        <f t="shared" si="4"/>
        <v>1</v>
      </c>
      <c r="F73" s="19" t="s">
        <v>28</v>
      </c>
    </row>
    <row r="74" spans="1:6" ht="15.75" thickBot="1">
      <c r="A74" s="14" t="s">
        <v>12</v>
      </c>
      <c r="B74" s="20">
        <v>0</v>
      </c>
      <c r="C74" s="21">
        <v>41</v>
      </c>
      <c r="D74" s="21">
        <v>41</v>
      </c>
      <c r="E74" s="22">
        <f t="shared" si="4"/>
        <v>0</v>
      </c>
      <c r="F74" s="23"/>
    </row>
    <row r="75" spans="1:6" ht="15.75" thickBot="1">
      <c r="A75" s="14" t="s">
        <v>13</v>
      </c>
      <c r="B75" s="20">
        <v>0</v>
      </c>
      <c r="C75" s="21">
        <v>100</v>
      </c>
      <c r="D75" s="21">
        <v>100</v>
      </c>
      <c r="E75" s="22">
        <f t="shared" si="4"/>
        <v>0</v>
      </c>
      <c r="F75" s="23"/>
    </row>
    <row r="76" spans="1:6" ht="15.75" thickBot="1">
      <c r="A76" s="14" t="s">
        <v>14</v>
      </c>
      <c r="B76" s="20">
        <v>0</v>
      </c>
      <c r="C76" s="21">
        <v>20</v>
      </c>
      <c r="D76" s="21">
        <v>20</v>
      </c>
      <c r="E76" s="22">
        <f t="shared" si="4"/>
        <v>0</v>
      </c>
      <c r="F76" s="19"/>
    </row>
    <row r="77" spans="1:6" ht="15.75" thickBot="1">
      <c r="A77" s="14" t="s">
        <v>15</v>
      </c>
      <c r="B77" s="20">
        <v>0</v>
      </c>
      <c r="C77" s="21">
        <v>188</v>
      </c>
      <c r="D77" s="21">
        <v>188</v>
      </c>
      <c r="E77" s="22">
        <f>Table13454[[#This Row],[Successful Records]]/Table13454[[#This Row],[Total Records]]</f>
        <v>0</v>
      </c>
      <c r="F77" s="23"/>
    </row>
    <row r="78" spans="1:6">
      <c r="A78" s="15" t="s">
        <v>16</v>
      </c>
      <c r="B78" s="24">
        <v>11</v>
      </c>
      <c r="C78" s="25">
        <v>0</v>
      </c>
      <c r="D78" s="21">
        <v>11</v>
      </c>
      <c r="E78" s="26">
        <f t="shared" ref="E78" si="5">B78/D78</f>
        <v>1</v>
      </c>
      <c r="F78" s="19" t="s">
        <v>28</v>
      </c>
    </row>
    <row r="81" spans="1:5">
      <c r="A81" s="70" t="s">
        <v>24</v>
      </c>
      <c r="B81" s="70"/>
      <c r="C81" s="70"/>
      <c r="D81" s="70"/>
      <c r="E81" s="70"/>
    </row>
    <row r="82" spans="1:5">
      <c r="A82" s="4" t="s">
        <v>0</v>
      </c>
      <c r="B82" s="52" t="s">
        <v>20</v>
      </c>
      <c r="C82" s="53"/>
      <c r="D82" s="53"/>
      <c r="E82" s="53"/>
    </row>
    <row r="83" spans="1:5" ht="15" hidden="1" customHeight="1">
      <c r="A83" s="8"/>
      <c r="B83" s="47"/>
      <c r="C83" s="48"/>
      <c r="D83" s="48"/>
      <c r="E83" s="48"/>
    </row>
    <row r="84" spans="1:5" ht="15" hidden="1" customHeight="1">
      <c r="A84" s="44"/>
      <c r="B84" s="54"/>
      <c r="C84" s="55"/>
      <c r="D84" s="55"/>
      <c r="E84" s="55"/>
    </row>
    <row r="85" spans="1:5" ht="15.75" hidden="1" customHeight="1">
      <c r="A85" s="8"/>
      <c r="B85" s="47"/>
      <c r="C85" s="48"/>
      <c r="D85" s="48"/>
      <c r="E85" s="48"/>
    </row>
    <row r="86" spans="1:5" ht="2.25" hidden="1" customHeight="1">
      <c r="A86" s="9"/>
      <c r="B86" s="45"/>
      <c r="C86" s="46"/>
      <c r="D86" s="46"/>
      <c r="E86" s="46"/>
    </row>
    <row r="87" spans="1:5" ht="18" customHeight="1">
      <c r="A87" s="49" t="s">
        <v>21</v>
      </c>
      <c r="B87" s="66" t="s">
        <v>51</v>
      </c>
      <c r="C87" s="98"/>
      <c r="D87" s="98"/>
      <c r="E87" s="98"/>
    </row>
    <row r="88" spans="1:5" ht="14.25" customHeight="1">
      <c r="A88" s="44"/>
      <c r="B88" s="99"/>
      <c r="C88" s="100"/>
      <c r="D88" s="100"/>
      <c r="E88" s="100"/>
    </row>
    <row r="89" spans="1:5" ht="51.75" customHeight="1">
      <c r="A89" s="28" t="s">
        <v>22</v>
      </c>
      <c r="B89" s="93" t="s">
        <v>46</v>
      </c>
      <c r="C89" s="101"/>
      <c r="D89" s="101"/>
      <c r="E89" s="101"/>
    </row>
    <row r="90" spans="1:5" ht="24.75" customHeight="1">
      <c r="A90" s="91" t="s">
        <v>15</v>
      </c>
      <c r="B90" s="66" t="s">
        <v>47</v>
      </c>
      <c r="C90" s="67"/>
      <c r="D90" s="67"/>
      <c r="E90" s="67"/>
    </row>
    <row r="91" spans="1:5" ht="18" customHeight="1">
      <c r="A91" s="65"/>
      <c r="B91" s="68"/>
      <c r="C91" s="69"/>
      <c r="D91" s="69"/>
      <c r="E91" s="69"/>
    </row>
    <row r="92" spans="1:5" ht="30" customHeight="1">
      <c r="A92" s="91" t="s">
        <v>13</v>
      </c>
      <c r="B92" s="66" t="s">
        <v>49</v>
      </c>
      <c r="C92" s="67"/>
      <c r="D92" s="67"/>
      <c r="E92" s="67"/>
    </row>
    <row r="93" spans="1:5" ht="18" customHeight="1">
      <c r="A93" s="65"/>
      <c r="B93" s="86"/>
      <c r="C93" s="81"/>
      <c r="D93" s="81"/>
      <c r="E93" s="81"/>
    </row>
    <row r="98" spans="1:6" ht="21">
      <c r="A98" s="1" t="s">
        <v>17</v>
      </c>
      <c r="B98" s="3" t="s">
        <v>39</v>
      </c>
    </row>
    <row r="99" spans="1:6" ht="21">
      <c r="A99" s="1" t="s">
        <v>23</v>
      </c>
      <c r="B99" s="2">
        <v>41193</v>
      </c>
    </row>
    <row r="100" spans="1:6" ht="21">
      <c r="A100" s="1" t="s">
        <v>19</v>
      </c>
      <c r="B100" s="2">
        <v>41194</v>
      </c>
    </row>
    <row r="101" spans="1:6" ht="21.75" thickBot="1">
      <c r="A101" s="1" t="s">
        <v>18</v>
      </c>
      <c r="B101" s="1">
        <v>3</v>
      </c>
    </row>
    <row r="102" spans="1:6">
      <c r="A102" s="10"/>
      <c r="B102" s="42" t="s">
        <v>44</v>
      </c>
      <c r="C102" s="42"/>
      <c r="D102" s="42"/>
      <c r="E102" s="42"/>
      <c r="F102" s="43"/>
    </row>
    <row r="103" spans="1:6" ht="15.75" thickBot="1">
      <c r="A103" s="11" t="s">
        <v>0</v>
      </c>
      <c r="B103" s="12" t="s">
        <v>2</v>
      </c>
      <c r="C103" s="12" t="s">
        <v>3</v>
      </c>
      <c r="D103" s="12" t="s">
        <v>4</v>
      </c>
      <c r="E103" s="12" t="s">
        <v>5</v>
      </c>
      <c r="F103" s="13" t="s">
        <v>1</v>
      </c>
    </row>
    <row r="104" spans="1:6" ht="15.75" thickBot="1">
      <c r="A104" s="14" t="s">
        <v>6</v>
      </c>
      <c r="B104" s="16">
        <v>280</v>
      </c>
      <c r="C104" s="17">
        <v>0</v>
      </c>
      <c r="D104" s="17">
        <v>280</v>
      </c>
      <c r="E104" s="18">
        <f>B104/D104</f>
        <v>1</v>
      </c>
      <c r="F104" s="19" t="s">
        <v>28</v>
      </c>
    </row>
    <row r="105" spans="1:6" ht="15.75" thickBot="1">
      <c r="A105" s="14" t="s">
        <v>7</v>
      </c>
      <c r="B105" s="20">
        <v>1</v>
      </c>
      <c r="C105" s="21">
        <v>0</v>
      </c>
      <c r="D105" s="21">
        <v>1</v>
      </c>
      <c r="E105" s="22">
        <f t="shared" ref="E105:E112" si="6">B105/D105</f>
        <v>1</v>
      </c>
      <c r="F105" s="19" t="s">
        <v>28</v>
      </c>
    </row>
    <row r="106" spans="1:6" ht="15.75" thickBot="1">
      <c r="A106" s="14" t="s">
        <v>8</v>
      </c>
      <c r="B106" s="20">
        <v>1</v>
      </c>
      <c r="C106" s="21">
        <v>0</v>
      </c>
      <c r="D106" s="21">
        <v>1</v>
      </c>
      <c r="E106" s="22">
        <f t="shared" si="6"/>
        <v>1</v>
      </c>
      <c r="F106" s="19" t="s">
        <v>28</v>
      </c>
    </row>
    <row r="107" spans="1:6" ht="15.75" thickBot="1">
      <c r="A107" s="14" t="s">
        <v>9</v>
      </c>
      <c r="B107" s="20">
        <v>94</v>
      </c>
      <c r="C107" s="21">
        <v>1</v>
      </c>
      <c r="D107" s="21">
        <v>95</v>
      </c>
      <c r="E107" s="22">
        <f t="shared" si="6"/>
        <v>0.98947368421052628</v>
      </c>
      <c r="F107" s="23"/>
    </row>
    <row r="108" spans="1:6" ht="15.75" thickBot="1">
      <c r="A108" s="14" t="s">
        <v>10</v>
      </c>
      <c r="B108" s="20">
        <v>94</v>
      </c>
      <c r="C108" s="21">
        <v>1</v>
      </c>
      <c r="D108" s="21">
        <v>95</v>
      </c>
      <c r="E108" s="22">
        <f t="shared" si="6"/>
        <v>0.98947368421052628</v>
      </c>
      <c r="F108" s="30"/>
    </row>
    <row r="109" spans="1:6" ht="15.75" thickBot="1">
      <c r="A109" s="14" t="s">
        <v>11</v>
      </c>
      <c r="B109" s="20">
        <v>11</v>
      </c>
      <c r="C109" s="21">
        <v>0</v>
      </c>
      <c r="D109" s="21">
        <v>11</v>
      </c>
      <c r="E109" s="22">
        <f t="shared" si="6"/>
        <v>1</v>
      </c>
      <c r="F109" s="19" t="s">
        <v>28</v>
      </c>
    </row>
    <row r="110" spans="1:6" ht="15.75" thickBot="1">
      <c r="A110" s="14" t="s">
        <v>12</v>
      </c>
      <c r="B110" s="20">
        <v>186</v>
      </c>
      <c r="C110" s="21">
        <v>10</v>
      </c>
      <c r="D110" s="21">
        <v>196</v>
      </c>
      <c r="E110" s="22">
        <f t="shared" si="6"/>
        <v>0.94897959183673475</v>
      </c>
      <c r="F110" s="23"/>
    </row>
    <row r="111" spans="1:6" ht="15.75" thickBot="1">
      <c r="A111" s="14" t="s">
        <v>13</v>
      </c>
      <c r="B111" s="20">
        <v>519</v>
      </c>
      <c r="C111" s="21">
        <v>5</v>
      </c>
      <c r="D111" s="21">
        <v>524</v>
      </c>
      <c r="E111" s="22">
        <f t="shared" si="6"/>
        <v>0.99045801526717558</v>
      </c>
      <c r="F111" s="23"/>
    </row>
    <row r="112" spans="1:6" ht="15.75" thickBot="1">
      <c r="A112" s="14" t="s">
        <v>14</v>
      </c>
      <c r="B112" s="20">
        <v>539</v>
      </c>
      <c r="C112" s="21">
        <v>0</v>
      </c>
      <c r="D112" s="21">
        <v>539</v>
      </c>
      <c r="E112" s="22">
        <f t="shared" si="6"/>
        <v>1</v>
      </c>
      <c r="F112" s="19" t="s">
        <v>28</v>
      </c>
    </row>
    <row r="113" spans="1:6" ht="15.75" thickBot="1">
      <c r="A113" s="14" t="s">
        <v>15</v>
      </c>
      <c r="B113" s="20">
        <v>181</v>
      </c>
      <c r="C113" s="21">
        <v>13</v>
      </c>
      <c r="D113" s="21">
        <v>194</v>
      </c>
      <c r="E113" s="22">
        <f>Table1345[[#This Row],[Successful Records]]/Table1345[[#This Row],[Total Records]]</f>
        <v>0.9329896907216495</v>
      </c>
      <c r="F113" s="23"/>
    </row>
    <row r="114" spans="1:6">
      <c r="A114" s="15" t="s">
        <v>16</v>
      </c>
      <c r="B114" s="24">
        <v>11</v>
      </c>
      <c r="C114" s="25">
        <v>0</v>
      </c>
      <c r="D114" s="21">
        <v>11</v>
      </c>
      <c r="E114" s="26">
        <f t="shared" ref="E114" si="7">B114/D114</f>
        <v>1</v>
      </c>
      <c r="F114" s="19" t="s">
        <v>28</v>
      </c>
    </row>
    <row r="117" spans="1:6">
      <c r="A117" s="70" t="s">
        <v>24</v>
      </c>
      <c r="B117" s="70"/>
      <c r="C117" s="70"/>
      <c r="D117" s="70"/>
      <c r="E117" s="70"/>
    </row>
    <row r="118" spans="1:6">
      <c r="A118" s="4" t="s">
        <v>0</v>
      </c>
      <c r="B118" s="32" t="s">
        <v>20</v>
      </c>
      <c r="C118" s="33"/>
      <c r="D118" s="33"/>
      <c r="E118" s="33"/>
    </row>
    <row r="119" spans="1:6" ht="15" hidden="1" customHeight="1">
      <c r="A119" s="8"/>
      <c r="B119" s="38"/>
      <c r="C119" s="39"/>
      <c r="D119" s="39"/>
      <c r="E119" s="39"/>
    </row>
    <row r="120" spans="1:6" ht="15" hidden="1" customHeight="1">
      <c r="A120" s="35"/>
      <c r="B120" s="36"/>
      <c r="C120" s="37"/>
      <c r="D120" s="37"/>
      <c r="E120" s="37"/>
    </row>
    <row r="121" spans="1:6" ht="15.75" hidden="1" customHeight="1">
      <c r="A121" s="8"/>
      <c r="B121" s="38"/>
      <c r="C121" s="39"/>
      <c r="D121" s="39"/>
      <c r="E121" s="39"/>
    </row>
    <row r="122" spans="1:6" ht="2.25" hidden="1" customHeight="1">
      <c r="A122" s="9"/>
      <c r="B122" s="40"/>
      <c r="C122" s="41"/>
      <c r="D122" s="41"/>
      <c r="E122" s="41"/>
    </row>
    <row r="123" spans="1:6" ht="18" customHeight="1">
      <c r="A123" s="34" t="s">
        <v>21</v>
      </c>
      <c r="B123" s="66" t="s">
        <v>45</v>
      </c>
      <c r="C123" s="98"/>
      <c r="D123" s="98"/>
      <c r="E123" s="98"/>
    </row>
    <row r="124" spans="1:6" ht="14.25" customHeight="1">
      <c r="A124" s="35"/>
      <c r="B124" s="99"/>
      <c r="C124" s="100"/>
      <c r="D124" s="100"/>
      <c r="E124" s="100"/>
    </row>
    <row r="125" spans="1:6" ht="51.75" customHeight="1">
      <c r="A125" s="28" t="s">
        <v>22</v>
      </c>
      <c r="B125" s="93" t="s">
        <v>46</v>
      </c>
      <c r="C125" s="101"/>
      <c r="D125" s="101"/>
      <c r="E125" s="101"/>
    </row>
    <row r="126" spans="1:6" ht="24.75" customHeight="1">
      <c r="A126" s="91" t="s">
        <v>15</v>
      </c>
      <c r="B126" s="66" t="s">
        <v>47</v>
      </c>
      <c r="C126" s="67"/>
      <c r="D126" s="67"/>
      <c r="E126" s="67"/>
    </row>
    <row r="127" spans="1:6" ht="18" customHeight="1">
      <c r="A127" s="65"/>
      <c r="B127" s="68"/>
      <c r="C127" s="69"/>
      <c r="D127" s="69"/>
      <c r="E127" s="69"/>
    </row>
    <row r="128" spans="1:6" ht="47.25" customHeight="1">
      <c r="A128" s="91" t="s">
        <v>12</v>
      </c>
      <c r="B128" s="66" t="s">
        <v>48</v>
      </c>
      <c r="C128" s="67"/>
      <c r="D128" s="67"/>
      <c r="E128" s="67"/>
    </row>
    <row r="129" spans="1:6" ht="43.5" customHeight="1">
      <c r="A129" s="65"/>
      <c r="B129" s="86"/>
      <c r="C129" s="81"/>
      <c r="D129" s="81"/>
      <c r="E129" s="81"/>
    </row>
    <row r="130" spans="1:6" ht="27.75" customHeight="1">
      <c r="A130" s="91" t="s">
        <v>15</v>
      </c>
      <c r="B130" s="66" t="s">
        <v>34</v>
      </c>
      <c r="C130" s="67"/>
      <c r="D130" s="67"/>
      <c r="E130" s="67"/>
    </row>
    <row r="131" spans="1:6" ht="25.5" customHeight="1">
      <c r="A131" s="65"/>
      <c r="B131" s="68"/>
      <c r="C131" s="69"/>
      <c r="D131" s="69"/>
      <c r="E131" s="69"/>
    </row>
    <row r="132" spans="1:6" ht="30" customHeight="1">
      <c r="A132" s="91" t="s">
        <v>13</v>
      </c>
      <c r="B132" s="66" t="s">
        <v>49</v>
      </c>
      <c r="C132" s="67"/>
      <c r="D132" s="67"/>
      <c r="E132" s="67"/>
    </row>
    <row r="133" spans="1:6" ht="18" customHeight="1">
      <c r="A133" s="65"/>
      <c r="B133" s="86"/>
      <c r="C133" s="81"/>
      <c r="D133" s="81"/>
      <c r="E133" s="81"/>
    </row>
    <row r="138" spans="1:6" ht="21">
      <c r="A138" s="1" t="s">
        <v>17</v>
      </c>
      <c r="B138" s="3" t="s">
        <v>39</v>
      </c>
    </row>
    <row r="139" spans="1:6" ht="21">
      <c r="A139" s="1" t="s">
        <v>23</v>
      </c>
      <c r="B139" s="2">
        <v>41178</v>
      </c>
    </row>
    <row r="140" spans="1:6" ht="21">
      <c r="A140" s="1" t="s">
        <v>19</v>
      </c>
      <c r="B140" s="2">
        <v>41186</v>
      </c>
    </row>
    <row r="141" spans="1:6" ht="21.75" thickBot="1">
      <c r="A141" s="1" t="s">
        <v>18</v>
      </c>
      <c r="B141" s="1">
        <v>1</v>
      </c>
    </row>
    <row r="142" spans="1:6">
      <c r="A142" s="10"/>
      <c r="B142" s="96" t="s">
        <v>27</v>
      </c>
      <c r="C142" s="96"/>
      <c r="D142" s="96"/>
      <c r="E142" s="96"/>
      <c r="F142" s="97"/>
    </row>
    <row r="143" spans="1:6" ht="15.75" thickBot="1">
      <c r="A143" s="11" t="s">
        <v>0</v>
      </c>
      <c r="B143" s="12" t="s">
        <v>2</v>
      </c>
      <c r="C143" s="12" t="s">
        <v>3</v>
      </c>
      <c r="D143" s="12" t="s">
        <v>4</v>
      </c>
      <c r="E143" s="12" t="s">
        <v>5</v>
      </c>
      <c r="F143" s="13" t="s">
        <v>1</v>
      </c>
    </row>
    <row r="144" spans="1:6" ht="15.75" thickBot="1">
      <c r="A144" s="14" t="s">
        <v>6</v>
      </c>
      <c r="B144" s="16">
        <v>280</v>
      </c>
      <c r="C144" s="17">
        <v>0</v>
      </c>
      <c r="D144" s="17">
        <v>280</v>
      </c>
      <c r="E144" s="18">
        <f>B144/D144</f>
        <v>1</v>
      </c>
      <c r="F144" s="19" t="s">
        <v>28</v>
      </c>
    </row>
    <row r="145" spans="1:6" ht="15.75" thickBot="1">
      <c r="A145" s="14" t="s">
        <v>7</v>
      </c>
      <c r="B145" s="20">
        <v>1</v>
      </c>
      <c r="C145" s="21">
        <v>0</v>
      </c>
      <c r="D145" s="21">
        <v>1</v>
      </c>
      <c r="E145" s="22">
        <f t="shared" ref="E145:E152" si="8">B145/D145</f>
        <v>1</v>
      </c>
      <c r="F145" s="19" t="s">
        <v>28</v>
      </c>
    </row>
    <row r="146" spans="1:6" ht="15.75" thickBot="1">
      <c r="A146" s="14" t="s">
        <v>8</v>
      </c>
      <c r="B146" s="20">
        <v>1</v>
      </c>
      <c r="C146" s="21">
        <v>0</v>
      </c>
      <c r="D146" s="21">
        <v>1</v>
      </c>
      <c r="E146" s="22">
        <f t="shared" si="8"/>
        <v>1</v>
      </c>
      <c r="F146" s="19" t="s">
        <v>28</v>
      </c>
    </row>
    <row r="147" spans="1:6" ht="15.75" thickBot="1">
      <c r="A147" s="14" t="s">
        <v>9</v>
      </c>
      <c r="B147" s="20">
        <v>90</v>
      </c>
      <c r="C147" s="21">
        <v>2</v>
      </c>
      <c r="D147" s="21">
        <v>92</v>
      </c>
      <c r="E147" s="22">
        <f t="shared" si="8"/>
        <v>0.97826086956521741</v>
      </c>
      <c r="F147" s="23"/>
    </row>
    <row r="148" spans="1:6" ht="15.75" thickBot="1">
      <c r="A148" s="14" t="s">
        <v>10</v>
      </c>
      <c r="B148" s="20">
        <v>0</v>
      </c>
      <c r="C148" s="21">
        <v>92</v>
      </c>
      <c r="D148" s="21">
        <v>92</v>
      </c>
      <c r="E148" s="22">
        <f t="shared" si="8"/>
        <v>0</v>
      </c>
      <c r="F148" s="23" t="s">
        <v>38</v>
      </c>
    </row>
    <row r="149" spans="1:6" ht="15.75" thickBot="1">
      <c r="A149" s="14" t="s">
        <v>11</v>
      </c>
      <c r="B149" s="20">
        <v>7</v>
      </c>
      <c r="C149" s="21">
        <v>4</v>
      </c>
      <c r="D149" s="21">
        <v>11</v>
      </c>
      <c r="E149" s="22">
        <f t="shared" si="8"/>
        <v>0.63636363636363635</v>
      </c>
      <c r="F149" s="23"/>
    </row>
    <row r="150" spans="1:6" ht="15.75" thickBot="1">
      <c r="A150" s="14" t="s">
        <v>12</v>
      </c>
      <c r="B150" s="20">
        <v>1</v>
      </c>
      <c r="C150" s="21">
        <v>203</v>
      </c>
      <c r="D150" s="21">
        <v>204</v>
      </c>
      <c r="E150" s="22">
        <f t="shared" si="8"/>
        <v>4.9019607843137254E-3</v>
      </c>
      <c r="F150" s="23" t="s">
        <v>29</v>
      </c>
    </row>
    <row r="151" spans="1:6" ht="15.75" thickBot="1">
      <c r="A151" s="14" t="s">
        <v>13</v>
      </c>
      <c r="B151" s="20">
        <v>5</v>
      </c>
      <c r="C151" s="21">
        <v>524</v>
      </c>
      <c r="D151" s="21">
        <v>529</v>
      </c>
      <c r="E151" s="22">
        <f t="shared" si="8"/>
        <v>9.4517958412098299E-3</v>
      </c>
      <c r="F151" s="23" t="s">
        <v>30</v>
      </c>
    </row>
    <row r="152" spans="1:6" ht="15.75" thickBot="1">
      <c r="A152" s="14" t="s">
        <v>14</v>
      </c>
      <c r="B152" s="20">
        <v>15</v>
      </c>
      <c r="C152" s="21">
        <v>495</v>
      </c>
      <c r="D152" s="21">
        <v>510</v>
      </c>
      <c r="E152" s="22">
        <f t="shared" si="8"/>
        <v>2.9411764705882353E-2</v>
      </c>
      <c r="F152" s="23" t="s">
        <v>31</v>
      </c>
    </row>
    <row r="153" spans="1:6" ht="15.75" thickBot="1">
      <c r="A153" s="14" t="s">
        <v>15</v>
      </c>
      <c r="B153" s="20">
        <v>106</v>
      </c>
      <c r="C153" s="21">
        <v>91</v>
      </c>
      <c r="D153" s="21">
        <v>197</v>
      </c>
      <c r="E153" s="22">
        <f>Table1[[#This Row],[Successful Records]]/Table1[[#This Row],[Total Records]]</f>
        <v>0.53807106598984766</v>
      </c>
      <c r="F153" s="23"/>
    </row>
    <row r="154" spans="1:6">
      <c r="A154" s="15" t="s">
        <v>16</v>
      </c>
      <c r="B154" s="24">
        <v>7</v>
      </c>
      <c r="C154" s="25">
        <v>4</v>
      </c>
      <c r="D154" s="21">
        <v>11</v>
      </c>
      <c r="E154" s="26">
        <f t="shared" ref="E154" si="9">B154/D154</f>
        <v>0.63636363636363635</v>
      </c>
      <c r="F154" s="27"/>
    </row>
    <row r="157" spans="1:6">
      <c r="A157" s="95" t="s">
        <v>24</v>
      </c>
      <c r="B157" s="95"/>
      <c r="C157" s="95"/>
      <c r="D157" s="95"/>
      <c r="E157" s="95"/>
    </row>
    <row r="158" spans="1:6">
      <c r="A158" s="4" t="s">
        <v>0</v>
      </c>
      <c r="B158" s="84" t="s">
        <v>20</v>
      </c>
      <c r="C158" s="85"/>
      <c r="D158" s="85"/>
      <c r="E158" s="85"/>
    </row>
    <row r="159" spans="1:6" ht="15" hidden="1" customHeight="1">
      <c r="A159" s="8"/>
      <c r="B159" s="81"/>
      <c r="C159" s="81"/>
      <c r="D159" s="81"/>
      <c r="E159" s="81"/>
    </row>
    <row r="160" spans="1:6" ht="15" hidden="1" customHeight="1">
      <c r="A160" s="7"/>
      <c r="B160" s="87"/>
      <c r="C160" s="88"/>
      <c r="D160" s="88"/>
      <c r="E160" s="88"/>
    </row>
    <row r="161" spans="1:5" ht="15.75" hidden="1" customHeight="1">
      <c r="A161" s="8"/>
      <c r="B161" s="81"/>
      <c r="C161" s="81"/>
      <c r="D161" s="81"/>
      <c r="E161" s="81"/>
    </row>
    <row r="162" spans="1:5" ht="2.25" hidden="1" customHeight="1">
      <c r="A162" s="9"/>
      <c r="B162" s="5"/>
      <c r="C162" s="6"/>
      <c r="D162" s="6"/>
      <c r="E162" s="6"/>
    </row>
    <row r="163" spans="1:5" ht="18.75" customHeight="1">
      <c r="A163" s="64" t="s">
        <v>21</v>
      </c>
      <c r="B163" s="66" t="s">
        <v>40</v>
      </c>
      <c r="C163" s="67"/>
      <c r="D163" s="67"/>
      <c r="E163" s="67"/>
    </row>
    <row r="164" spans="1:5" ht="12" customHeight="1">
      <c r="A164" s="65"/>
      <c r="B164" s="86"/>
      <c r="C164" s="81"/>
      <c r="D164" s="81"/>
      <c r="E164" s="81"/>
    </row>
    <row r="165" spans="1:5" ht="41.25" customHeight="1">
      <c r="A165" s="28" t="s">
        <v>22</v>
      </c>
      <c r="B165" s="93" t="s">
        <v>32</v>
      </c>
      <c r="C165" s="94"/>
      <c r="D165" s="94"/>
      <c r="E165" s="94"/>
    </row>
    <row r="166" spans="1:5" ht="25.5" customHeight="1">
      <c r="A166" s="64" t="s">
        <v>16</v>
      </c>
      <c r="B166" s="66" t="s">
        <v>33</v>
      </c>
      <c r="C166" s="67"/>
      <c r="D166" s="67"/>
      <c r="E166" s="67"/>
    </row>
    <row r="167" spans="1:5" ht="17.25" customHeight="1">
      <c r="A167" s="65"/>
      <c r="B167" s="86"/>
      <c r="C167" s="81"/>
      <c r="D167" s="81"/>
      <c r="E167" s="81"/>
    </row>
    <row r="168" spans="1:5" ht="26.25" customHeight="1">
      <c r="A168" s="64" t="s">
        <v>15</v>
      </c>
      <c r="B168" s="66" t="s">
        <v>34</v>
      </c>
      <c r="C168" s="67"/>
      <c r="D168" s="67"/>
      <c r="E168" s="67"/>
    </row>
    <row r="169" spans="1:5" ht="24.75" customHeight="1">
      <c r="A169" s="65"/>
      <c r="B169" s="68"/>
      <c r="C169" s="69"/>
      <c r="D169" s="69"/>
      <c r="E169" s="69"/>
    </row>
    <row r="170" spans="1:5" ht="19.5" customHeight="1">
      <c r="A170" s="82" t="s">
        <v>11</v>
      </c>
      <c r="B170" s="79" t="s">
        <v>41</v>
      </c>
      <c r="C170" s="67"/>
      <c r="D170" s="67"/>
      <c r="E170" s="67"/>
    </row>
    <row r="171" spans="1:5" ht="17.25" customHeight="1">
      <c r="A171" s="83"/>
      <c r="B171" s="80"/>
      <c r="C171" s="81"/>
      <c r="D171" s="81"/>
      <c r="E171" s="81"/>
    </row>
    <row r="172" spans="1:5">
      <c r="A172" s="31"/>
      <c r="B172" s="31"/>
    </row>
    <row r="173" spans="1:5" ht="14.25" customHeight="1"/>
    <row r="176" spans="1:5" ht="21">
      <c r="A176" s="1" t="s">
        <v>17</v>
      </c>
      <c r="B176" s="3" t="s">
        <v>39</v>
      </c>
    </row>
    <row r="177" spans="1:6" ht="21">
      <c r="A177" s="1" t="s">
        <v>23</v>
      </c>
      <c r="B177" s="2">
        <v>41178</v>
      </c>
    </row>
    <row r="178" spans="1:6" ht="21">
      <c r="A178" s="1" t="s">
        <v>19</v>
      </c>
      <c r="B178" s="2">
        <v>41186</v>
      </c>
    </row>
    <row r="179" spans="1:6" ht="21.75" thickBot="1">
      <c r="A179" s="1" t="s">
        <v>18</v>
      </c>
      <c r="B179" s="1">
        <v>1</v>
      </c>
    </row>
    <row r="180" spans="1:6">
      <c r="A180" s="10"/>
      <c r="B180" s="96" t="s">
        <v>27</v>
      </c>
      <c r="C180" s="96"/>
      <c r="D180" s="96"/>
      <c r="E180" s="96"/>
      <c r="F180" s="97"/>
    </row>
    <row r="181" spans="1:6" ht="15.75" thickBot="1">
      <c r="A181" s="11" t="s">
        <v>0</v>
      </c>
      <c r="B181" s="12" t="s">
        <v>2</v>
      </c>
      <c r="C181" s="12" t="s">
        <v>3</v>
      </c>
      <c r="D181" s="12" t="s">
        <v>4</v>
      </c>
      <c r="E181" s="12" t="s">
        <v>5</v>
      </c>
      <c r="F181" s="13" t="s">
        <v>1</v>
      </c>
    </row>
    <row r="182" spans="1:6" ht="15.75" thickBot="1">
      <c r="A182" s="14" t="s">
        <v>6</v>
      </c>
      <c r="B182" s="16">
        <v>280</v>
      </c>
      <c r="C182" s="17">
        <v>0</v>
      </c>
      <c r="D182" s="17">
        <v>280</v>
      </c>
      <c r="E182" s="18">
        <f>B182/D182</f>
        <v>1</v>
      </c>
      <c r="F182" s="19" t="s">
        <v>28</v>
      </c>
    </row>
    <row r="183" spans="1:6" ht="15.75" thickBot="1">
      <c r="A183" s="14" t="s">
        <v>7</v>
      </c>
      <c r="B183" s="20">
        <v>1</v>
      </c>
      <c r="C183" s="21">
        <v>0</v>
      </c>
      <c r="D183" s="21">
        <v>1</v>
      </c>
      <c r="E183" s="22">
        <f t="shared" ref="E183:E190" si="10">B183/D183</f>
        <v>1</v>
      </c>
      <c r="F183" s="19" t="s">
        <v>28</v>
      </c>
    </row>
    <row r="184" spans="1:6" ht="15.75" thickBot="1">
      <c r="A184" s="14" t="s">
        <v>8</v>
      </c>
      <c r="B184" s="20">
        <v>1</v>
      </c>
      <c r="C184" s="21">
        <v>0</v>
      </c>
      <c r="D184" s="21">
        <v>1</v>
      </c>
      <c r="E184" s="22">
        <f t="shared" si="10"/>
        <v>1</v>
      </c>
      <c r="F184" s="19" t="s">
        <v>28</v>
      </c>
    </row>
    <row r="185" spans="1:6" ht="15.75" thickBot="1">
      <c r="A185" s="14" t="s">
        <v>9</v>
      </c>
      <c r="B185" s="20">
        <v>90</v>
      </c>
      <c r="C185" s="21">
        <v>2</v>
      </c>
      <c r="D185" s="21">
        <v>92</v>
      </c>
      <c r="E185" s="22">
        <f t="shared" si="10"/>
        <v>0.97826086956521741</v>
      </c>
      <c r="F185" s="23"/>
    </row>
    <row r="186" spans="1:6" ht="15.75" thickBot="1">
      <c r="A186" s="14" t="s">
        <v>10</v>
      </c>
      <c r="B186" s="20">
        <v>89</v>
      </c>
      <c r="C186" s="21">
        <v>3</v>
      </c>
      <c r="D186" s="21">
        <v>92</v>
      </c>
      <c r="E186" s="22">
        <f t="shared" si="10"/>
        <v>0.96739130434782605</v>
      </c>
      <c r="F186" s="30" t="s">
        <v>35</v>
      </c>
    </row>
    <row r="187" spans="1:6" ht="15.75" thickBot="1">
      <c r="A187" s="14" t="s">
        <v>11</v>
      </c>
      <c r="B187" s="20">
        <v>7</v>
      </c>
      <c r="C187" s="21">
        <v>4</v>
      </c>
      <c r="D187" s="21">
        <v>11</v>
      </c>
      <c r="E187" s="22">
        <f t="shared" si="10"/>
        <v>0.63636363636363635</v>
      </c>
      <c r="F187" s="23"/>
    </row>
    <row r="188" spans="1:6" ht="15.75" thickBot="1">
      <c r="A188" s="14" t="s">
        <v>12</v>
      </c>
      <c r="B188" s="20">
        <v>177</v>
      </c>
      <c r="C188" s="21">
        <v>27</v>
      </c>
      <c r="D188" s="21">
        <v>204</v>
      </c>
      <c r="E188" s="22">
        <f t="shared" si="10"/>
        <v>0.86764705882352944</v>
      </c>
      <c r="F188" s="23"/>
    </row>
    <row r="189" spans="1:6" ht="15.75" thickBot="1">
      <c r="A189" s="14" t="s">
        <v>13</v>
      </c>
      <c r="B189" s="20">
        <v>504</v>
      </c>
      <c r="C189" s="21">
        <v>25</v>
      </c>
      <c r="D189" s="21">
        <v>529</v>
      </c>
      <c r="E189" s="22">
        <f t="shared" si="10"/>
        <v>0.95274102079395084</v>
      </c>
      <c r="F189" s="23"/>
    </row>
    <row r="190" spans="1:6" ht="15.75" thickBot="1">
      <c r="A190" s="14" t="s">
        <v>14</v>
      </c>
      <c r="B190" s="20">
        <v>445</v>
      </c>
      <c r="C190" s="21">
        <v>65</v>
      </c>
      <c r="D190" s="21">
        <v>510</v>
      </c>
      <c r="E190" s="22">
        <f t="shared" si="10"/>
        <v>0.87254901960784315</v>
      </c>
      <c r="F190" s="23"/>
    </row>
    <row r="191" spans="1:6" ht="15.75" thickBot="1">
      <c r="A191" s="14" t="s">
        <v>15</v>
      </c>
      <c r="B191" s="20">
        <v>106</v>
      </c>
      <c r="C191" s="21">
        <v>91</v>
      </c>
      <c r="D191" s="21">
        <v>197</v>
      </c>
      <c r="E191" s="22">
        <f>Table13[[#This Row],[Successful Records]]/Table13[[#This Row],[Total Records]]</f>
        <v>0.53807106598984766</v>
      </c>
      <c r="F191" s="23"/>
    </row>
    <row r="192" spans="1:6">
      <c r="A192" s="15" t="s">
        <v>16</v>
      </c>
      <c r="B192" s="24">
        <v>7</v>
      </c>
      <c r="C192" s="25">
        <v>4</v>
      </c>
      <c r="D192" s="21">
        <v>11</v>
      </c>
      <c r="E192" s="26">
        <f t="shared" ref="E192" si="11">B192/D192</f>
        <v>0.63636363636363635</v>
      </c>
      <c r="F192" s="27"/>
    </row>
    <row r="195" spans="1:5">
      <c r="A195" s="95" t="s">
        <v>24</v>
      </c>
      <c r="B195" s="95"/>
      <c r="C195" s="95"/>
      <c r="D195" s="95"/>
      <c r="E195" s="95"/>
    </row>
    <row r="196" spans="1:5">
      <c r="A196" s="4" t="s">
        <v>0</v>
      </c>
      <c r="B196" s="84" t="s">
        <v>20</v>
      </c>
      <c r="C196" s="85"/>
      <c r="D196" s="85"/>
      <c r="E196" s="85"/>
    </row>
    <row r="197" spans="1:5" ht="15" hidden="1" customHeight="1">
      <c r="A197" s="8"/>
      <c r="B197" s="89"/>
      <c r="C197" s="90"/>
      <c r="D197" s="90"/>
      <c r="E197" s="90"/>
    </row>
    <row r="198" spans="1:5" ht="15" hidden="1" customHeight="1">
      <c r="A198" s="29"/>
      <c r="B198" s="87"/>
      <c r="C198" s="88"/>
      <c r="D198" s="88"/>
      <c r="E198" s="88"/>
    </row>
    <row r="199" spans="1:5" ht="15.75" hidden="1" customHeight="1">
      <c r="A199" s="8"/>
      <c r="B199" s="89"/>
      <c r="C199" s="90"/>
      <c r="D199" s="90"/>
      <c r="E199" s="90"/>
    </row>
    <row r="200" spans="1:5" ht="2.25" hidden="1" customHeight="1">
      <c r="A200" s="9"/>
      <c r="B200" s="5"/>
      <c r="C200" s="6"/>
      <c r="D200" s="6"/>
      <c r="E200" s="6"/>
    </row>
    <row r="201" spans="1:5" ht="21" customHeight="1">
      <c r="A201" s="64" t="s">
        <v>21</v>
      </c>
      <c r="B201" s="66" t="s">
        <v>42</v>
      </c>
      <c r="C201" s="67"/>
      <c r="D201" s="67"/>
      <c r="E201" s="67"/>
    </row>
    <row r="202" spans="1:5" ht="18" customHeight="1">
      <c r="A202" s="65"/>
      <c r="B202" s="68"/>
      <c r="C202" s="69"/>
      <c r="D202" s="69"/>
      <c r="E202" s="69"/>
    </row>
    <row r="203" spans="1:5" ht="51.75" customHeight="1">
      <c r="A203" s="28" t="s">
        <v>22</v>
      </c>
      <c r="B203" s="93" t="s">
        <v>36</v>
      </c>
      <c r="C203" s="94"/>
      <c r="D203" s="94"/>
      <c r="E203" s="94"/>
    </row>
    <row r="204" spans="1:5" ht="25.5" customHeight="1">
      <c r="A204" s="64" t="s">
        <v>16</v>
      </c>
      <c r="B204" s="66" t="s">
        <v>33</v>
      </c>
      <c r="C204" s="67"/>
      <c r="D204" s="67"/>
      <c r="E204" s="67"/>
    </row>
    <row r="205" spans="1:5" ht="17.25" customHeight="1">
      <c r="A205" s="65"/>
      <c r="B205" s="68"/>
      <c r="C205" s="69"/>
      <c r="D205" s="69"/>
      <c r="E205" s="69"/>
    </row>
    <row r="206" spans="1:5" ht="27.75" customHeight="1">
      <c r="A206" s="91" t="s">
        <v>15</v>
      </c>
      <c r="B206" s="66" t="s">
        <v>34</v>
      </c>
      <c r="C206" s="67"/>
      <c r="D206" s="67"/>
      <c r="E206" s="67"/>
    </row>
    <row r="207" spans="1:5" ht="25.5" customHeight="1">
      <c r="A207" s="65"/>
      <c r="B207" s="68"/>
      <c r="C207" s="69"/>
      <c r="D207" s="69"/>
      <c r="E207" s="69"/>
    </row>
    <row r="208" spans="1:5" ht="47.25" customHeight="1">
      <c r="A208" s="91" t="s">
        <v>12</v>
      </c>
      <c r="B208" s="66" t="s">
        <v>43</v>
      </c>
      <c r="C208" s="67"/>
      <c r="D208" s="67"/>
      <c r="E208" s="67"/>
    </row>
    <row r="209" spans="1:5" ht="43.5" customHeight="1">
      <c r="A209" s="65"/>
      <c r="B209" s="86"/>
      <c r="C209" s="81"/>
      <c r="D209" s="81"/>
      <c r="E209" s="81"/>
    </row>
    <row r="212" spans="1:5" ht="14.25" customHeight="1"/>
    <row r="213" spans="1:5">
      <c r="A213" s="92" t="s">
        <v>26</v>
      </c>
      <c r="B213" s="92"/>
      <c r="C213" s="92"/>
      <c r="D213" s="92"/>
      <c r="E213" s="92"/>
    </row>
    <row r="214" spans="1:5">
      <c r="A214" s="4" t="s">
        <v>0</v>
      </c>
      <c r="B214" s="84" t="s">
        <v>25</v>
      </c>
      <c r="C214" s="85"/>
      <c r="D214" s="85"/>
      <c r="E214" s="85"/>
    </row>
    <row r="215" spans="1:5">
      <c r="A215" s="64" t="s">
        <v>22</v>
      </c>
      <c r="B215" s="66" t="s">
        <v>37</v>
      </c>
      <c r="C215" s="67"/>
      <c r="D215" s="67"/>
      <c r="E215" s="67"/>
    </row>
    <row r="216" spans="1:5" ht="19.5" customHeight="1">
      <c r="A216" s="65"/>
      <c r="B216" s="86"/>
      <c r="C216" s="81"/>
      <c r="D216" s="81"/>
      <c r="E216" s="81"/>
    </row>
  </sheetData>
  <mergeCells count="70">
    <mergeCell ref="A25:A26"/>
    <mergeCell ref="B25:E26"/>
    <mergeCell ref="A27:A28"/>
    <mergeCell ref="B27:E28"/>
    <mergeCell ref="A20:E20"/>
    <mergeCell ref="B21:E21"/>
    <mergeCell ref="B22:E22"/>
    <mergeCell ref="B23:E23"/>
    <mergeCell ref="B24:E24"/>
    <mergeCell ref="A92:A93"/>
    <mergeCell ref="B92:E93"/>
    <mergeCell ref="A81:E81"/>
    <mergeCell ref="B87:E88"/>
    <mergeCell ref="B89:E89"/>
    <mergeCell ref="A90:A91"/>
    <mergeCell ref="B90:E91"/>
    <mergeCell ref="B123:E124"/>
    <mergeCell ref="A117:E117"/>
    <mergeCell ref="A130:A131"/>
    <mergeCell ref="B130:E131"/>
    <mergeCell ref="A132:A133"/>
    <mergeCell ref="B132:E133"/>
    <mergeCell ref="B125:E125"/>
    <mergeCell ref="A128:A129"/>
    <mergeCell ref="B128:E129"/>
    <mergeCell ref="A126:A127"/>
    <mergeCell ref="B126:E127"/>
    <mergeCell ref="B165:E165"/>
    <mergeCell ref="A166:A167"/>
    <mergeCell ref="B166:E167"/>
    <mergeCell ref="B180:F180"/>
    <mergeCell ref="A168:A169"/>
    <mergeCell ref="B168:E169"/>
    <mergeCell ref="A157:E157"/>
    <mergeCell ref="B158:E158"/>
    <mergeCell ref="B159:E159"/>
    <mergeCell ref="B160:E160"/>
    <mergeCell ref="A163:A164"/>
    <mergeCell ref="B163:E164"/>
    <mergeCell ref="B161:E161"/>
    <mergeCell ref="B214:E214"/>
    <mergeCell ref="A215:A216"/>
    <mergeCell ref="B215:E216"/>
    <mergeCell ref="B198:E198"/>
    <mergeCell ref="B197:E197"/>
    <mergeCell ref="A206:A207"/>
    <mergeCell ref="B206:E207"/>
    <mergeCell ref="A208:A209"/>
    <mergeCell ref="B208:E209"/>
    <mergeCell ref="A213:E213"/>
    <mergeCell ref="B199:E199"/>
    <mergeCell ref="A201:A202"/>
    <mergeCell ref="B201:E202"/>
    <mergeCell ref="B203:E203"/>
    <mergeCell ref="A204:A205"/>
    <mergeCell ref="B204:E205"/>
    <mergeCell ref="A50:E50"/>
    <mergeCell ref="B52:E52"/>
    <mergeCell ref="B53:E53"/>
    <mergeCell ref="A57:A58"/>
    <mergeCell ref="B57:E58"/>
    <mergeCell ref="A55:A56"/>
    <mergeCell ref="B55:E56"/>
    <mergeCell ref="B54:E54"/>
    <mergeCell ref="B51:E51"/>
    <mergeCell ref="B170:E171"/>
    <mergeCell ref="A170:A171"/>
    <mergeCell ref="B196:E196"/>
    <mergeCell ref="A195:E195"/>
    <mergeCell ref="B142:F142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georgeg</cp:lastModifiedBy>
  <dcterms:created xsi:type="dcterms:W3CDTF">2012-05-17T07:14:53Z</dcterms:created>
  <dcterms:modified xsi:type="dcterms:W3CDTF">2013-02-14T17:36:05Z</dcterms:modified>
</cp:coreProperties>
</file>