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CSC746-HPC\CSC746-HPC-HW1\"/>
    </mc:Choice>
  </mc:AlternateContent>
  <xr:revisionPtr revIDLastSave="0" documentId="13_ncr:1_{DE5E6F3B-F008-44AE-8617-CD9C10E0A2B6}" xr6:coauthVersionLast="47" xr6:coauthVersionMax="47" xr10:uidLastSave="{00000000-0000-0000-0000-000000000000}"/>
  <bookViews>
    <workbookView xWindow="29745" yWindow="2880" windowWidth="17280" windowHeight="8970" xr2:uid="{00000000-000D-0000-FFFF-FFFF00000000}"/>
  </bookViews>
  <sheets>
    <sheet name="datafile_seq_mem_access" sheetId="1" r:id="rId1"/>
  </sheets>
  <calcPr calcId="191029"/>
</workbook>
</file>

<file path=xl/calcChain.xml><?xml version="1.0" encoding="utf-8"?>
<calcChain xmlns="http://schemas.openxmlformats.org/spreadsheetml/2006/main">
  <c r="E3" i="1" l="1"/>
  <c r="E12" i="1" s="1"/>
  <c r="E4" i="1"/>
  <c r="K4" i="1" s="1"/>
  <c r="E5" i="1"/>
  <c r="K5" i="1" s="1"/>
  <c r="E6" i="1"/>
  <c r="E7" i="1"/>
  <c r="E8" i="1"/>
  <c r="E9" i="1"/>
  <c r="K9" i="1" s="1"/>
  <c r="E10" i="1"/>
  <c r="E2" i="1"/>
  <c r="K6" i="1"/>
  <c r="K7" i="1"/>
  <c r="K8" i="1"/>
  <c r="K10" i="1"/>
  <c r="K2" i="1"/>
  <c r="J3" i="1"/>
  <c r="J4" i="1"/>
  <c r="J5" i="1"/>
  <c r="J6" i="1"/>
  <c r="J7" i="1"/>
  <c r="J8" i="1"/>
  <c r="J9" i="1"/>
  <c r="J10" i="1"/>
  <c r="J2" i="1"/>
  <c r="D3" i="1"/>
  <c r="D4" i="1"/>
  <c r="D5" i="1"/>
  <c r="D6" i="1"/>
  <c r="D7" i="1"/>
  <c r="D8" i="1"/>
  <c r="D9" i="1"/>
  <c r="D10" i="1"/>
  <c r="D2" i="1"/>
  <c r="E49" i="1"/>
  <c r="B50" i="1"/>
  <c r="E50" i="1" s="1"/>
  <c r="B51" i="1"/>
  <c r="D51" i="1" s="1"/>
  <c r="B52" i="1"/>
  <c r="D52" i="1" s="1"/>
  <c r="B53" i="1"/>
  <c r="D53" i="1" s="1"/>
  <c r="B54" i="1"/>
  <c r="D54" i="1" s="1"/>
  <c r="B55" i="1"/>
  <c r="D55" i="1" s="1"/>
  <c r="B56" i="1"/>
  <c r="D56" i="1" s="1"/>
  <c r="B57" i="1"/>
  <c r="D57" i="1" s="1"/>
  <c r="B49" i="1"/>
  <c r="D49" i="1" s="1"/>
  <c r="E41" i="1"/>
  <c r="E42" i="1"/>
  <c r="E43" i="1"/>
  <c r="E35" i="1"/>
  <c r="H35" i="1" s="1"/>
  <c r="D42" i="1"/>
  <c r="D43" i="1"/>
  <c r="D35" i="1"/>
  <c r="B36" i="1"/>
  <c r="D36" i="1" s="1"/>
  <c r="B37" i="1"/>
  <c r="D37" i="1" s="1"/>
  <c r="B38" i="1"/>
  <c r="D38" i="1" s="1"/>
  <c r="B39" i="1"/>
  <c r="D39" i="1" s="1"/>
  <c r="B40" i="1"/>
  <c r="D40" i="1" s="1"/>
  <c r="B41" i="1"/>
  <c r="D41" i="1" s="1"/>
  <c r="B42" i="1"/>
  <c r="B43" i="1"/>
  <c r="B35" i="1"/>
  <c r="G21" i="1"/>
  <c r="F20" i="1"/>
  <c r="F21" i="1"/>
  <c r="C19" i="1"/>
  <c r="G19" i="1" s="1"/>
  <c r="C20" i="1"/>
  <c r="G20" i="1" s="1"/>
  <c r="C21" i="1"/>
  <c r="C22" i="1"/>
  <c r="G22" i="1" s="1"/>
  <c r="C23" i="1"/>
  <c r="G23" i="1" s="1"/>
  <c r="C24" i="1"/>
  <c r="G24" i="1" s="1"/>
  <c r="C25" i="1"/>
  <c r="G25" i="1" s="1"/>
  <c r="C26" i="1"/>
  <c r="G26" i="1" s="1"/>
  <c r="C18" i="1"/>
  <c r="G18" i="1" s="1"/>
  <c r="B19" i="1"/>
  <c r="F19" i="1" s="1"/>
  <c r="B20" i="1"/>
  <c r="B21" i="1"/>
  <c r="B22" i="1"/>
  <c r="F22" i="1" s="1"/>
  <c r="B23" i="1"/>
  <c r="F23" i="1" s="1"/>
  <c r="B24" i="1"/>
  <c r="F24" i="1" s="1"/>
  <c r="B25" i="1"/>
  <c r="F25" i="1" s="1"/>
  <c r="B26" i="1"/>
  <c r="F26" i="1" s="1"/>
  <c r="B18" i="1"/>
  <c r="F18" i="1" s="1"/>
  <c r="F28" i="1" s="1"/>
  <c r="H5" i="1"/>
  <c r="H6" i="1"/>
  <c r="H8" i="1"/>
  <c r="G5" i="1"/>
  <c r="G6" i="1"/>
  <c r="G9" i="1"/>
  <c r="G10" i="1"/>
  <c r="F3" i="1"/>
  <c r="G3" i="1" s="1"/>
  <c r="F4" i="1"/>
  <c r="G4" i="1" s="1"/>
  <c r="F5" i="1"/>
  <c r="F6" i="1"/>
  <c r="F7" i="1"/>
  <c r="G7" i="1" s="1"/>
  <c r="F8" i="1"/>
  <c r="G8" i="1" s="1"/>
  <c r="F9" i="1"/>
  <c r="H9" i="1" s="1"/>
  <c r="F10" i="1"/>
  <c r="H10" i="1" s="1"/>
  <c r="F2" i="1"/>
  <c r="F12" i="1" s="1"/>
  <c r="K3" i="1" l="1"/>
  <c r="G28" i="1"/>
  <c r="G30" i="1" s="1"/>
  <c r="H2" i="1"/>
  <c r="G2" i="1"/>
  <c r="G12" i="1" s="1"/>
  <c r="H7" i="1"/>
  <c r="D50" i="1"/>
  <c r="E40" i="1"/>
  <c r="E57" i="1"/>
  <c r="H57" i="1" s="1"/>
  <c r="H4" i="1"/>
  <c r="E39" i="1"/>
  <c r="E56" i="1"/>
  <c r="H3" i="1"/>
  <c r="E38" i="1"/>
  <c r="E55" i="1"/>
  <c r="E37" i="1"/>
  <c r="E54" i="1"/>
  <c r="E36" i="1"/>
  <c r="E53" i="1"/>
  <c r="E52" i="1"/>
  <c r="E51" i="1"/>
  <c r="D12" i="1"/>
  <c r="H12" i="1" l="1"/>
</calcChain>
</file>

<file path=xl/sharedStrings.xml><?xml version="1.0" encoding="utf-8"?>
<sst xmlns="http://schemas.openxmlformats.org/spreadsheetml/2006/main" count="30" uniqueCount="22">
  <si>
    <t>problem size</t>
  </si>
  <si>
    <t>#Mem Access</t>
  </si>
  <si>
    <t>Latency (No optima)</t>
  </si>
  <si>
    <t>Latency (max optima)</t>
  </si>
  <si>
    <t>min/max/average memory bandwidth</t>
  </si>
  <si>
    <t>Seq # bytes accessed</t>
  </si>
  <si>
    <t>Rand # bytes accessed</t>
  </si>
  <si>
    <t>no optima runtimes</t>
  </si>
  <si>
    <t>max optima runtimes</t>
  </si>
  <si>
    <t>Seq bandwidth</t>
  </si>
  <si>
    <t>Rand bandwidth</t>
  </si>
  <si>
    <t>Max optma Seq elapsed time</t>
  </si>
  <si>
    <t>Max optima Rand elapsed time</t>
  </si>
  <si>
    <t>Sequential memory access</t>
  </si>
  <si>
    <t>Mem access per second</t>
  </si>
  <si>
    <t>estimated latency</t>
  </si>
  <si>
    <t>random memory access</t>
  </si>
  <si>
    <t># Mem access</t>
  </si>
  <si>
    <t># MFLOPS (no optima)</t>
  </si>
  <si>
    <t>% of peak FLOPS (no optima)</t>
  </si>
  <si>
    <t>% of peak FLOPS (max optima)</t>
  </si>
  <si>
    <t># MFLOPS (Max optima)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</si>
</sst>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A22" workbookViewId="0">
      <selection activeCell="E2" sqref="E2"/>
    </sheetView>
  </sheetViews>
  <sheetFormatPr defaultRowHeight="14.4" x14ac:dyDescent="0.3"/>
  <cols>
    <col min="1" max="1" width="13.109375" customWidth="1"/>
    <col min="2" max="2" width="12.5546875" customWidth="1"/>
    <col min="3" max="3" width="14" customWidth="1"/>
    <col min="4" max="4" width="13.44140625" customWidth="1"/>
    <col min="5" max="5" width="15.5546875" customWidth="1"/>
    <col min="6" max="6" width="14" customWidth="1"/>
    <col min="7" max="8" width="18" customWidth="1"/>
    <col min="10" max="10" width="14.5546875" customWidth="1"/>
    <col min="11" max="11" width="15.33203125" customWidth="1"/>
  </cols>
  <sheetData>
    <row r="1" spans="1:11" ht="43.2" x14ac:dyDescent="0.3">
      <c r="A1" t="s">
        <v>0</v>
      </c>
      <c r="B1" s="2" t="s">
        <v>7</v>
      </c>
      <c r="C1" s="2" t="s">
        <v>8</v>
      </c>
      <c r="D1" s="2" t="s">
        <v>18</v>
      </c>
      <c r="E1" s="2" t="s">
        <v>21</v>
      </c>
      <c r="F1" t="s">
        <v>1</v>
      </c>
      <c r="G1" t="s">
        <v>2</v>
      </c>
      <c r="H1" t="s">
        <v>3</v>
      </c>
      <c r="J1" s="2" t="s">
        <v>19</v>
      </c>
      <c r="K1" s="2" t="s">
        <v>20</v>
      </c>
    </row>
    <row r="2" spans="1:11" x14ac:dyDescent="0.3">
      <c r="A2">
        <v>10000</v>
      </c>
      <c r="B2" s="1">
        <v>3.9647000000000002E-5</v>
      </c>
      <c r="C2" s="1">
        <v>4.4999999999999999E-8</v>
      </c>
      <c r="D2" s="3">
        <f>(4*A2+1)/B2/1000000</f>
        <v>1008.928796630262</v>
      </c>
      <c r="E2" s="1">
        <f>(4*A2+1)/C2/1000000</f>
        <v>888911.11111111112</v>
      </c>
      <c r="F2">
        <f>7*A2+1</f>
        <v>70001</v>
      </c>
      <c r="G2" s="1">
        <f>B2/F2</f>
        <v>5.6637762317681176E-10</v>
      </c>
      <c r="H2" s="1">
        <f>C2/F2</f>
        <v>6.428479593148669E-13</v>
      </c>
      <c r="J2" s="3">
        <f>D2/26271*100</f>
        <v>3.8404659001570627</v>
      </c>
      <c r="K2" s="3">
        <f>E2/26271*100</f>
        <v>3383.6211454117129</v>
      </c>
    </row>
    <row r="3" spans="1:11" x14ac:dyDescent="0.3">
      <c r="A3">
        <v>100000</v>
      </c>
      <c r="B3">
        <v>1.77994E-4</v>
      </c>
      <c r="C3" s="1">
        <v>5.2999999999999998E-8</v>
      </c>
      <c r="D3" s="3">
        <f t="shared" ref="D3:D10" si="0">(4*A3+1)/B3/1000000</f>
        <v>2247.2723799678643</v>
      </c>
      <c r="E3" s="1">
        <f t="shared" ref="E3:E10" si="1">(4*A3+1)/C3/1000000</f>
        <v>7547188.6792452829</v>
      </c>
      <c r="F3">
        <f t="shared" ref="F3:F10" si="2">7*A3+1</f>
        <v>700001</v>
      </c>
      <c r="G3" s="1">
        <f t="shared" ref="G3:G10" si="3">B3/F3</f>
        <v>2.5427677960460059E-10</v>
      </c>
      <c r="H3" s="1">
        <f t="shared" ref="H3:H10" si="4">C3/F3</f>
        <v>7.571417755117493E-14</v>
      </c>
      <c r="J3" s="3">
        <f t="shared" ref="J3:J10" si="5">D3/26271*100</f>
        <v>8.5541942825467778</v>
      </c>
      <c r="K3" s="3">
        <f t="shared" ref="K3:K10" si="6">E3/26271*100</f>
        <v>28728.212398634547</v>
      </c>
    </row>
    <row r="4" spans="1:11" x14ac:dyDescent="0.3">
      <c r="A4">
        <v>500000</v>
      </c>
      <c r="B4">
        <v>1.13441E-3</v>
      </c>
      <c r="C4" s="1">
        <v>7.4000000000000001E-8</v>
      </c>
      <c r="D4" s="3">
        <f t="shared" si="0"/>
        <v>1763.0318844156875</v>
      </c>
      <c r="E4" s="1">
        <f t="shared" si="1"/>
        <v>27027040.540540539</v>
      </c>
      <c r="F4">
        <f t="shared" si="2"/>
        <v>3500001</v>
      </c>
      <c r="G4" s="1">
        <f t="shared" si="3"/>
        <v>3.2411705025227132E-10</v>
      </c>
      <c r="H4" s="1">
        <f t="shared" si="4"/>
        <v>2.1142851102042544E-14</v>
      </c>
      <c r="J4" s="3">
        <f t="shared" si="5"/>
        <v>6.7109431860823241</v>
      </c>
      <c r="K4" s="3">
        <f t="shared" si="6"/>
        <v>102877.85215842769</v>
      </c>
    </row>
    <row r="5" spans="1:11" x14ac:dyDescent="0.3">
      <c r="A5">
        <v>1000000</v>
      </c>
      <c r="B5">
        <v>4.3968399999999999E-3</v>
      </c>
      <c r="C5" s="1">
        <v>5.5999999999999999E-8</v>
      </c>
      <c r="D5" s="3">
        <f t="shared" si="0"/>
        <v>909.74449832152186</v>
      </c>
      <c r="E5" s="1">
        <f t="shared" si="1"/>
        <v>71428589.285714284</v>
      </c>
      <c r="F5">
        <f t="shared" si="2"/>
        <v>7000001</v>
      </c>
      <c r="G5" s="1">
        <f t="shared" si="3"/>
        <v>6.2811991026858421E-10</v>
      </c>
      <c r="H5" s="1">
        <f t="shared" si="4"/>
        <v>7.9999988571430196E-15</v>
      </c>
      <c r="J5" s="3">
        <f t="shared" si="5"/>
        <v>3.4629229885482919</v>
      </c>
      <c r="K5" s="3">
        <f t="shared" si="6"/>
        <v>271891.39844586916</v>
      </c>
    </row>
    <row r="6" spans="1:11" x14ac:dyDescent="0.3">
      <c r="A6">
        <v>5000000</v>
      </c>
      <c r="B6">
        <v>1.0198E-2</v>
      </c>
      <c r="C6" s="1">
        <v>6.8999999999999996E-8</v>
      </c>
      <c r="D6" s="3">
        <f t="shared" si="0"/>
        <v>1961.1689546969992</v>
      </c>
      <c r="E6" s="1">
        <f t="shared" si="1"/>
        <v>289855086.95652175</v>
      </c>
      <c r="F6">
        <f t="shared" si="2"/>
        <v>35000001</v>
      </c>
      <c r="G6" s="1">
        <f t="shared" si="3"/>
        <v>2.9137142024653086E-10</v>
      </c>
      <c r="H6" s="1">
        <f t="shared" si="4"/>
        <v>1.9714285151020424E-15</v>
      </c>
      <c r="J6" s="3">
        <f t="shared" si="5"/>
        <v>7.4651477092497407</v>
      </c>
      <c r="K6" s="3">
        <f t="shared" si="6"/>
        <v>1103327.1933178096</v>
      </c>
    </row>
    <row r="7" spans="1:11" x14ac:dyDescent="0.3">
      <c r="A7">
        <v>10000000</v>
      </c>
      <c r="B7">
        <v>2.11224E-2</v>
      </c>
      <c r="C7" s="1">
        <v>8.0999999999999997E-8</v>
      </c>
      <c r="D7" s="3">
        <f t="shared" si="0"/>
        <v>1893.724245350907</v>
      </c>
      <c r="E7" s="1">
        <f t="shared" si="1"/>
        <v>493827172.83950621</v>
      </c>
      <c r="F7">
        <f t="shared" si="2"/>
        <v>70000001</v>
      </c>
      <c r="G7" s="1">
        <f t="shared" si="3"/>
        <v>3.017485671178776E-10</v>
      </c>
      <c r="H7" s="1">
        <f t="shared" si="4"/>
        <v>1.1571428406122452E-15</v>
      </c>
      <c r="J7" s="3">
        <f t="shared" si="5"/>
        <v>7.2084208646450723</v>
      </c>
      <c r="K7" s="3">
        <f t="shared" si="6"/>
        <v>1879742.578659001</v>
      </c>
    </row>
    <row r="8" spans="1:11" x14ac:dyDescent="0.3">
      <c r="A8">
        <v>50000000</v>
      </c>
      <c r="B8">
        <v>0.105929</v>
      </c>
      <c r="C8" s="1">
        <v>4.8E-8</v>
      </c>
      <c r="D8" s="3">
        <f t="shared" si="0"/>
        <v>1888.0571042868337</v>
      </c>
      <c r="E8" s="1">
        <f t="shared" si="1"/>
        <v>4166666687.5</v>
      </c>
      <c r="F8">
        <f t="shared" si="2"/>
        <v>350000001</v>
      </c>
      <c r="G8" s="1">
        <f t="shared" si="3"/>
        <v>3.0265428484955916E-10</v>
      </c>
      <c r="H8" s="1">
        <f t="shared" si="4"/>
        <v>1.371428567510204E-16</v>
      </c>
      <c r="J8" s="3">
        <f t="shared" si="5"/>
        <v>7.1868490133106224</v>
      </c>
      <c r="K8" s="3">
        <f t="shared" si="6"/>
        <v>15860327.69022877</v>
      </c>
    </row>
    <row r="9" spans="1:11" x14ac:dyDescent="0.3">
      <c r="A9">
        <v>100000000</v>
      </c>
      <c r="B9">
        <v>0.20985999999999999</v>
      </c>
      <c r="C9" s="1">
        <v>4.3999999999999997E-8</v>
      </c>
      <c r="D9" s="3">
        <f t="shared" si="0"/>
        <v>1906.0325979224247</v>
      </c>
      <c r="E9" s="1">
        <f t="shared" si="1"/>
        <v>9090909113.636364</v>
      </c>
      <c r="F9">
        <f t="shared" si="2"/>
        <v>700000001</v>
      </c>
      <c r="G9" s="1">
        <f t="shared" si="3"/>
        <v>2.9979999957171425E-10</v>
      </c>
      <c r="H9" s="1">
        <f t="shared" si="4"/>
        <v>6.285714276734693E-17</v>
      </c>
      <c r="J9" s="3">
        <f t="shared" si="5"/>
        <v>7.2552723456374881</v>
      </c>
      <c r="K9" s="3">
        <f t="shared" si="6"/>
        <v>34604351.237624623</v>
      </c>
    </row>
    <row r="10" spans="1:11" x14ac:dyDescent="0.3">
      <c r="A10">
        <v>500000000</v>
      </c>
      <c r="B10">
        <v>1.0366</v>
      </c>
      <c r="C10" s="1">
        <v>3.8999999999999998E-8</v>
      </c>
      <c r="D10" s="3">
        <f t="shared" si="0"/>
        <v>1929.384527300791</v>
      </c>
      <c r="E10" s="1">
        <f t="shared" si="1"/>
        <v>51282051307.692314</v>
      </c>
      <c r="F10">
        <f t="shared" si="2"/>
        <v>3500000001</v>
      </c>
      <c r="G10" s="1">
        <f t="shared" si="3"/>
        <v>2.9617142848680814E-10</v>
      </c>
      <c r="H10" s="1">
        <f t="shared" si="4"/>
        <v>1.1142857139673469E-17</v>
      </c>
      <c r="J10" s="3">
        <f t="shared" si="5"/>
        <v>7.3441609657066378</v>
      </c>
      <c r="K10" s="3">
        <f t="shared" si="6"/>
        <v>195204032.23208982</v>
      </c>
    </row>
    <row r="12" spans="1:11" x14ac:dyDescent="0.3">
      <c r="D12" s="3">
        <f>SUM(D2:D10)/9</f>
        <v>1723.0383320992546</v>
      </c>
      <c r="E12" s="3">
        <f>SUM(E2:E10)/9</f>
        <v>7270022344.2490349</v>
      </c>
      <c r="F12">
        <f>SUM(F2:F10)/9</f>
        <v>518474445.44444442</v>
      </c>
      <c r="G12" s="1">
        <f>SUM(G2:G10)/9</f>
        <v>3.627374515083064E-10</v>
      </c>
      <c r="H12" s="1">
        <f>SUM(H2:H10)/9</f>
        <v>8.3449411226399974E-14</v>
      </c>
    </row>
    <row r="15" spans="1:11" x14ac:dyDescent="0.3">
      <c r="A15" t="s">
        <v>4</v>
      </c>
    </row>
    <row r="17" spans="1:7" ht="28.8" x14ac:dyDescent="0.3">
      <c r="A17" t="s">
        <v>0</v>
      </c>
      <c r="B17" s="2" t="s">
        <v>5</v>
      </c>
      <c r="C17" s="2" t="s">
        <v>6</v>
      </c>
      <c r="D17" s="2" t="s">
        <v>11</v>
      </c>
      <c r="E17" s="2" t="s">
        <v>12</v>
      </c>
      <c r="F17" t="s">
        <v>9</v>
      </c>
      <c r="G17" t="s">
        <v>10</v>
      </c>
    </row>
    <row r="18" spans="1:7" x14ac:dyDescent="0.3">
      <c r="A18">
        <v>10000</v>
      </c>
      <c r="B18">
        <f>((2*16) +4+4+4+(2*4)) *A18 +4</f>
        <v>520004</v>
      </c>
      <c r="C18">
        <f>((2*16)+4+4+4+(2*4)+4+4)*A18+4</f>
        <v>600004</v>
      </c>
      <c r="D18" s="1">
        <v>4.4999999999999999E-8</v>
      </c>
      <c r="E18" s="1">
        <v>4.9000000000000002E-8</v>
      </c>
      <c r="F18" s="1">
        <f>B18/D18</f>
        <v>11555644444444.445</v>
      </c>
      <c r="G18" s="1">
        <f>C18/E18</f>
        <v>12244979591836.734</v>
      </c>
    </row>
    <row r="19" spans="1:7" x14ac:dyDescent="0.3">
      <c r="A19">
        <v>100000</v>
      </c>
      <c r="B19">
        <f t="shared" ref="B19:B26" si="7">((2*16) +4+4+4+(2*4)) *A19 +4</f>
        <v>5200004</v>
      </c>
      <c r="C19">
        <f t="shared" ref="C19:C26" si="8">((2*16)+4+4+4+(2*4)+4+4)*A19+4</f>
        <v>6000004</v>
      </c>
      <c r="D19" s="1">
        <v>5.2999999999999998E-8</v>
      </c>
      <c r="E19" s="1">
        <v>5.2999999999999998E-8</v>
      </c>
      <c r="F19" s="1">
        <f t="shared" ref="F19:F26" si="9">B19/D19</f>
        <v>98113283018867.922</v>
      </c>
      <c r="G19" s="1">
        <f t="shared" ref="G19:G26" si="10">C19/E19</f>
        <v>113207622641509.44</v>
      </c>
    </row>
    <row r="20" spans="1:7" x14ac:dyDescent="0.3">
      <c r="A20">
        <v>500000</v>
      </c>
      <c r="B20">
        <f t="shared" si="7"/>
        <v>26000004</v>
      </c>
      <c r="C20">
        <f t="shared" si="8"/>
        <v>30000004</v>
      </c>
      <c r="D20" s="1">
        <v>7.4000000000000001E-8</v>
      </c>
      <c r="E20" s="1">
        <v>5.4E-8</v>
      </c>
      <c r="F20" s="1">
        <f t="shared" si="9"/>
        <v>351351405405405.38</v>
      </c>
      <c r="G20" s="1">
        <f t="shared" si="10"/>
        <v>555555629629629.63</v>
      </c>
    </row>
    <row r="21" spans="1:7" x14ac:dyDescent="0.3">
      <c r="A21">
        <v>1000000</v>
      </c>
      <c r="B21">
        <f t="shared" si="7"/>
        <v>52000004</v>
      </c>
      <c r="C21">
        <f t="shared" si="8"/>
        <v>60000004</v>
      </c>
      <c r="D21" s="1">
        <v>5.5999999999999999E-8</v>
      </c>
      <c r="E21" s="1">
        <v>6.5E-8</v>
      </c>
      <c r="F21" s="1">
        <f t="shared" si="9"/>
        <v>928571500000000</v>
      </c>
      <c r="G21" s="1">
        <f t="shared" si="10"/>
        <v>923076984615384.63</v>
      </c>
    </row>
    <row r="22" spans="1:7" x14ac:dyDescent="0.3">
      <c r="A22">
        <v>5000000</v>
      </c>
      <c r="B22">
        <f t="shared" si="7"/>
        <v>260000004</v>
      </c>
      <c r="C22">
        <f t="shared" si="8"/>
        <v>300000004</v>
      </c>
      <c r="D22" s="1">
        <v>6.8999999999999996E-8</v>
      </c>
      <c r="E22" s="1">
        <v>6.2999999999999995E-8</v>
      </c>
      <c r="F22" s="1">
        <f t="shared" si="9"/>
        <v>3768116000000000</v>
      </c>
      <c r="G22" s="1">
        <f t="shared" si="10"/>
        <v>4761904825396826</v>
      </c>
    </row>
    <row r="23" spans="1:7" x14ac:dyDescent="0.3">
      <c r="A23">
        <v>10000000</v>
      </c>
      <c r="B23">
        <f t="shared" si="7"/>
        <v>520000004</v>
      </c>
      <c r="C23">
        <f t="shared" si="8"/>
        <v>600000004</v>
      </c>
      <c r="D23" s="1">
        <v>8.0999999999999997E-8</v>
      </c>
      <c r="E23" s="1">
        <v>9.2999999999999999E-8</v>
      </c>
      <c r="F23" s="1">
        <f t="shared" si="9"/>
        <v>6419753135802469</v>
      </c>
      <c r="G23" s="1">
        <f t="shared" si="10"/>
        <v>6451612946236559</v>
      </c>
    </row>
    <row r="24" spans="1:7" x14ac:dyDescent="0.3">
      <c r="A24">
        <v>50000000</v>
      </c>
      <c r="B24">
        <f t="shared" si="7"/>
        <v>2600000004</v>
      </c>
      <c r="C24">
        <f t="shared" si="8"/>
        <v>3000000004</v>
      </c>
      <c r="D24" s="1">
        <v>4.8E-8</v>
      </c>
      <c r="E24" s="1">
        <v>7.1999999999999996E-8</v>
      </c>
      <c r="F24" s="1">
        <f t="shared" si="9"/>
        <v>5.416666675E+16</v>
      </c>
      <c r="G24" s="1">
        <f t="shared" si="10"/>
        <v>4.1666666722222224E+16</v>
      </c>
    </row>
    <row r="25" spans="1:7" x14ac:dyDescent="0.3">
      <c r="A25">
        <v>100000000</v>
      </c>
      <c r="B25">
        <f t="shared" si="7"/>
        <v>5200000004</v>
      </c>
      <c r="C25">
        <f t="shared" si="8"/>
        <v>6000000004</v>
      </c>
      <c r="D25" s="1">
        <v>4.3999999999999997E-8</v>
      </c>
      <c r="E25" s="1">
        <v>7.3000000000000005E-8</v>
      </c>
      <c r="F25" s="1">
        <f t="shared" si="9"/>
        <v>1.1818181827272728E+17</v>
      </c>
      <c r="G25" s="1">
        <f t="shared" si="10"/>
        <v>8.219178087671232E+16</v>
      </c>
    </row>
    <row r="26" spans="1:7" x14ac:dyDescent="0.3">
      <c r="A26">
        <v>500000000</v>
      </c>
      <c r="B26">
        <f t="shared" si="7"/>
        <v>26000000004</v>
      </c>
      <c r="C26">
        <f t="shared" si="8"/>
        <v>30000000004</v>
      </c>
      <c r="D26" s="1">
        <v>3.8999999999999998E-8</v>
      </c>
      <c r="E26" s="1">
        <v>5.2000000000000002E-8</v>
      </c>
      <c r="F26" s="1">
        <f t="shared" si="9"/>
        <v>6.6666666676923085E+17</v>
      </c>
      <c r="G26" s="1">
        <f t="shared" si="10"/>
        <v>5.76923077E+17</v>
      </c>
    </row>
    <row r="28" spans="1:7" x14ac:dyDescent="0.3">
      <c r="F28" s="1">
        <f>SUM(F18:F26)/9</f>
        <v>9.4510290306736576E+16</v>
      </c>
      <c r="G28" s="1">
        <f>SUM(G18:G26)/9</f>
        <v>7.9288791954116256E+16</v>
      </c>
    </row>
    <row r="30" spans="1:7" x14ac:dyDescent="0.3">
      <c r="G30" s="1">
        <f>(F28+G28)/2</f>
        <v>8.6899541130426416E+16</v>
      </c>
    </row>
    <row r="32" spans="1:7" x14ac:dyDescent="0.3">
      <c r="A32" t="s">
        <v>13</v>
      </c>
    </row>
    <row r="34" spans="1:8" ht="28.8" x14ac:dyDescent="0.3">
      <c r="A34" t="s">
        <v>0</v>
      </c>
      <c r="B34" t="s">
        <v>1</v>
      </c>
      <c r="C34" s="2" t="s">
        <v>8</v>
      </c>
      <c r="D34" s="2" t="s">
        <v>14</v>
      </c>
      <c r="E34" s="2" t="s">
        <v>15</v>
      </c>
    </row>
    <row r="35" spans="1:8" x14ac:dyDescent="0.3">
      <c r="A35">
        <v>10000</v>
      </c>
      <c r="B35">
        <f>7*A35+1</f>
        <v>70001</v>
      </c>
      <c r="C35" s="1">
        <v>4.4999999999999999E-8</v>
      </c>
      <c r="D35" s="1">
        <f>B35/C35</f>
        <v>1555577777777.7778</v>
      </c>
      <c r="E35" s="1">
        <f>C35/B35</f>
        <v>6.428479593148669E-13</v>
      </c>
      <c r="H35" s="1">
        <f>E35-E49</f>
        <v>1.5285285926586733E-13</v>
      </c>
    </row>
    <row r="36" spans="1:8" x14ac:dyDescent="0.3">
      <c r="A36">
        <v>100000</v>
      </c>
      <c r="B36">
        <f t="shared" ref="B36:B43" si="11">7*A36+1</f>
        <v>700001</v>
      </c>
      <c r="C36" s="1">
        <v>5.2999999999999998E-8</v>
      </c>
      <c r="D36" s="1">
        <f t="shared" ref="D36:D43" si="12">B36/C36</f>
        <v>13207566037735.85</v>
      </c>
      <c r="E36" s="1">
        <f t="shared" ref="E36:E43" si="13">C36/B36</f>
        <v>7.571417755117493E-14</v>
      </c>
    </row>
    <row r="37" spans="1:8" x14ac:dyDescent="0.3">
      <c r="A37">
        <v>500000</v>
      </c>
      <c r="B37">
        <f t="shared" si="11"/>
        <v>3500001</v>
      </c>
      <c r="C37" s="1">
        <v>7.4000000000000001E-8</v>
      </c>
      <c r="D37" s="1">
        <f t="shared" si="12"/>
        <v>47297310810810.813</v>
      </c>
      <c r="E37" s="1">
        <f t="shared" si="13"/>
        <v>2.1142851102042544E-14</v>
      </c>
    </row>
    <row r="38" spans="1:8" x14ac:dyDescent="0.3">
      <c r="A38">
        <v>1000000</v>
      </c>
      <c r="B38">
        <f t="shared" si="11"/>
        <v>7000001</v>
      </c>
      <c r="C38" s="1">
        <v>5.5999999999999999E-8</v>
      </c>
      <c r="D38" s="1">
        <f t="shared" si="12"/>
        <v>125000017857142.86</v>
      </c>
      <c r="E38" s="1">
        <f t="shared" si="13"/>
        <v>7.9999988571430196E-15</v>
      </c>
    </row>
    <row r="39" spans="1:8" x14ac:dyDescent="0.3">
      <c r="A39">
        <v>5000000</v>
      </c>
      <c r="B39">
        <f t="shared" si="11"/>
        <v>35000001</v>
      </c>
      <c r="C39" s="1">
        <v>6.8999999999999996E-8</v>
      </c>
      <c r="D39" s="1">
        <f t="shared" si="12"/>
        <v>507246391304347.88</v>
      </c>
      <c r="E39" s="1">
        <f t="shared" si="13"/>
        <v>1.9714285151020424E-15</v>
      </c>
    </row>
    <row r="40" spans="1:8" x14ac:dyDescent="0.3">
      <c r="A40">
        <v>10000000</v>
      </c>
      <c r="B40">
        <f t="shared" si="11"/>
        <v>70000001</v>
      </c>
      <c r="C40" s="1">
        <v>8.0999999999999997E-8</v>
      </c>
      <c r="D40" s="1">
        <f t="shared" si="12"/>
        <v>864197543209876.63</v>
      </c>
      <c r="E40" s="1">
        <f t="shared" si="13"/>
        <v>1.1571428406122452E-15</v>
      </c>
    </row>
    <row r="41" spans="1:8" x14ac:dyDescent="0.3">
      <c r="A41">
        <v>50000000</v>
      </c>
      <c r="B41">
        <f t="shared" si="11"/>
        <v>350000001</v>
      </c>
      <c r="C41" s="1">
        <v>4.8E-8</v>
      </c>
      <c r="D41" s="1">
        <f t="shared" si="12"/>
        <v>7291666687500000</v>
      </c>
      <c r="E41" s="1">
        <f t="shared" si="13"/>
        <v>1.371428567510204E-16</v>
      </c>
    </row>
    <row r="42" spans="1:8" x14ac:dyDescent="0.3">
      <c r="A42">
        <v>100000000</v>
      </c>
      <c r="B42">
        <f t="shared" si="11"/>
        <v>700000001</v>
      </c>
      <c r="C42" s="1">
        <v>4.3999999999999997E-8</v>
      </c>
      <c r="D42" s="1">
        <f t="shared" si="12"/>
        <v>1.5909090931818182E+16</v>
      </c>
      <c r="E42" s="1">
        <f t="shared" si="13"/>
        <v>6.285714276734693E-17</v>
      </c>
    </row>
    <row r="43" spans="1:8" x14ac:dyDescent="0.3">
      <c r="A43">
        <v>500000000</v>
      </c>
      <c r="B43">
        <f t="shared" si="11"/>
        <v>3500000001</v>
      </c>
      <c r="C43" s="1">
        <v>3.8999999999999998E-8</v>
      </c>
      <c r="D43" s="1">
        <f t="shared" si="12"/>
        <v>8.9743589769230768E+16</v>
      </c>
      <c r="E43" s="1">
        <f t="shared" si="13"/>
        <v>1.1142857139673469E-17</v>
      </c>
    </row>
    <row r="46" spans="1:8" x14ac:dyDescent="0.3">
      <c r="A46" t="s">
        <v>16</v>
      </c>
    </row>
    <row r="48" spans="1:8" ht="28.8" x14ac:dyDescent="0.3">
      <c r="A48" t="s">
        <v>0</v>
      </c>
      <c r="B48" t="s">
        <v>17</v>
      </c>
      <c r="C48" s="2" t="s">
        <v>8</v>
      </c>
      <c r="D48" s="2" t="s">
        <v>14</v>
      </c>
      <c r="E48" s="2" t="s">
        <v>15</v>
      </c>
    </row>
    <row r="49" spans="1:8" x14ac:dyDescent="0.3">
      <c r="A49">
        <v>10000</v>
      </c>
      <c r="B49">
        <f>10*A49+1</f>
        <v>100001</v>
      </c>
      <c r="C49" s="1">
        <v>4.9000000000000002E-8</v>
      </c>
      <c r="D49" s="1">
        <f>B49/C49</f>
        <v>2040836734693.8774</v>
      </c>
      <c r="E49" s="1">
        <f>C49/B49</f>
        <v>4.8999510004899958E-13</v>
      </c>
    </row>
    <row r="50" spans="1:8" x14ac:dyDescent="0.3">
      <c r="A50">
        <v>100000</v>
      </c>
      <c r="B50">
        <f t="shared" ref="B50:B57" si="14">10*A50+1</f>
        <v>1000001</v>
      </c>
      <c r="C50" s="1">
        <v>5.2999999999999998E-8</v>
      </c>
      <c r="D50" s="1">
        <f t="shared" ref="D50:D57" si="15">B50/C50</f>
        <v>18867943396226.414</v>
      </c>
      <c r="E50" s="1">
        <f t="shared" ref="E50:E57" si="16">C50/B50</f>
        <v>5.2999947000052997E-14</v>
      </c>
    </row>
    <row r="51" spans="1:8" x14ac:dyDescent="0.3">
      <c r="A51">
        <v>500000</v>
      </c>
      <c r="B51">
        <f t="shared" si="14"/>
        <v>5000001</v>
      </c>
      <c r="C51" s="1">
        <v>5.4E-8</v>
      </c>
      <c r="D51" s="1">
        <f t="shared" si="15"/>
        <v>92592611111111.109</v>
      </c>
      <c r="E51" s="1">
        <f t="shared" si="16"/>
        <v>1.0799997840000431E-14</v>
      </c>
    </row>
    <row r="52" spans="1:8" x14ac:dyDescent="0.3">
      <c r="A52">
        <v>1000000</v>
      </c>
      <c r="B52">
        <f t="shared" si="14"/>
        <v>10000001</v>
      </c>
      <c r="C52" s="1">
        <v>6.5E-8</v>
      </c>
      <c r="D52" s="1">
        <f t="shared" si="15"/>
        <v>153846169230769.22</v>
      </c>
      <c r="E52" s="1">
        <f t="shared" si="16"/>
        <v>6.4999993500000647E-15</v>
      </c>
    </row>
    <row r="53" spans="1:8" x14ac:dyDescent="0.3">
      <c r="A53">
        <v>5000000</v>
      </c>
      <c r="B53">
        <f t="shared" si="14"/>
        <v>50000001</v>
      </c>
      <c r="C53" s="1">
        <v>6.2999999999999995E-8</v>
      </c>
      <c r="D53" s="1">
        <f t="shared" si="15"/>
        <v>793650809523809.63</v>
      </c>
      <c r="E53" s="1">
        <f t="shared" si="16"/>
        <v>1.2599999748000005E-15</v>
      </c>
    </row>
    <row r="54" spans="1:8" x14ac:dyDescent="0.3">
      <c r="A54">
        <v>10000000</v>
      </c>
      <c r="B54">
        <f t="shared" si="14"/>
        <v>100000001</v>
      </c>
      <c r="C54" s="1">
        <v>9.2999999999999999E-8</v>
      </c>
      <c r="D54" s="1">
        <f t="shared" si="15"/>
        <v>1075268827956989.3</v>
      </c>
      <c r="E54" s="1">
        <f t="shared" si="16"/>
        <v>9.2999999069999999E-16</v>
      </c>
    </row>
    <row r="55" spans="1:8" x14ac:dyDescent="0.3">
      <c r="A55">
        <v>50000000</v>
      </c>
      <c r="B55">
        <f t="shared" si="14"/>
        <v>500000001</v>
      </c>
      <c r="C55" s="1">
        <v>7.1999999999999996E-8</v>
      </c>
      <c r="D55" s="1">
        <f t="shared" si="15"/>
        <v>6944444458333334</v>
      </c>
      <c r="E55" s="1">
        <f t="shared" si="16"/>
        <v>1.43999999712E-16</v>
      </c>
    </row>
    <row r="56" spans="1:8" x14ac:dyDescent="0.3">
      <c r="A56">
        <v>100000000</v>
      </c>
      <c r="B56">
        <f t="shared" si="14"/>
        <v>1000000001</v>
      </c>
      <c r="C56" s="1">
        <v>7.3000000000000005E-8</v>
      </c>
      <c r="D56" s="1">
        <f t="shared" si="15"/>
        <v>1.369863015068493E+16</v>
      </c>
      <c r="E56" s="1">
        <f t="shared" si="16"/>
        <v>7.299999992700001E-17</v>
      </c>
    </row>
    <row r="57" spans="1:8" x14ac:dyDescent="0.3">
      <c r="A57">
        <v>500000000</v>
      </c>
      <c r="B57">
        <f t="shared" si="14"/>
        <v>5000000001</v>
      </c>
      <c r="C57" s="1">
        <v>5.2000000000000002E-8</v>
      </c>
      <c r="D57" s="1">
        <f t="shared" si="15"/>
        <v>9.6153846173076912E+16</v>
      </c>
      <c r="E57" s="1">
        <f t="shared" si="16"/>
        <v>1.039999999792E-17</v>
      </c>
      <c r="H57" s="1">
        <f>E57-E43</f>
        <v>-7.4285714175346857E-19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datafile_seq_mem_access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Ijeoma</dc:creator>
  <cp:lastModifiedBy>Peter Ijeoma</cp:lastModifiedBy>
  <dcterms:created xsi:type="dcterms:W3CDTF">2021-09-01T01:14:16Z</dcterms:created>
  <dcterms:modified xsi:type="dcterms:W3CDTF">2021-09-02T18:48:41Z</dcterms:modified>
</cp:coreProperties>
</file>