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:\NM\정리 완료\"/>
    </mc:Choice>
  </mc:AlternateContent>
  <bookViews>
    <workbookView xWindow="-105" yWindow="-105" windowWidth="19425" windowHeight="10425" activeTab="6"/>
  </bookViews>
  <sheets>
    <sheet name="Infi" sheetId="3" r:id="rId1"/>
    <sheet name="NMCT670" sheetId="2" r:id="rId2"/>
    <sheet name="Sym" sheetId="1" r:id="rId3"/>
    <sheet name="NM830" sheetId="7" r:id="rId4"/>
    <sheet name="Comparing" sheetId="4" r:id="rId5"/>
    <sheet name="By Age" sheetId="8" r:id="rId6"/>
    <sheet name="Residue" sheetId="5" r:id="rId7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29" i="7" l="1" a="1"/>
  <c r="Q329" i="7" s="1"/>
  <c r="N329" i="7" a="1"/>
  <c r="N329" i="7" s="1"/>
  <c r="J329" i="7" a="1"/>
  <c r="J329" i="7" s="1"/>
  <c r="P309" i="7"/>
  <c r="P1631" i="1"/>
  <c r="P1609" i="3"/>
  <c r="P453" i="1"/>
  <c r="P1181" i="2"/>
  <c r="N1181" i="2"/>
  <c r="P1623" i="1" l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M41" i="4"/>
  <c r="X1623" i="1"/>
  <c r="O1623" i="1"/>
  <c r="M1623" i="1" s="1"/>
  <c r="I1623" i="1"/>
  <c r="X1622" i="1"/>
  <c r="O1622" i="1"/>
  <c r="M1622" i="1" s="1"/>
  <c r="I1622" i="1"/>
  <c r="X1621" i="1"/>
  <c r="O1621" i="1"/>
  <c r="M1621" i="1" s="1"/>
  <c r="I1621" i="1"/>
  <c r="X1620" i="1"/>
  <c r="O1620" i="1"/>
  <c r="M1620" i="1" s="1"/>
  <c r="I1620" i="1"/>
  <c r="X1619" i="1"/>
  <c r="O1619" i="1"/>
  <c r="M1619" i="1" s="1"/>
  <c r="I1619" i="1"/>
  <c r="X1618" i="1"/>
  <c r="O1618" i="1"/>
  <c r="M1618" i="1" s="1"/>
  <c r="I1618" i="1"/>
  <c r="X1617" i="1"/>
  <c r="O1617" i="1"/>
  <c r="M1617" i="1" s="1"/>
  <c r="I1617" i="1"/>
  <c r="X1616" i="1"/>
  <c r="O1616" i="1"/>
  <c r="M1616" i="1" s="1"/>
  <c r="I1616" i="1"/>
  <c r="X1615" i="1"/>
  <c r="O1615" i="1"/>
  <c r="M1615" i="1" s="1"/>
  <c r="I1615" i="1"/>
  <c r="X1614" i="1"/>
  <c r="O1614" i="1"/>
  <c r="M1614" i="1" s="1"/>
  <c r="I1614" i="1"/>
  <c r="X1613" i="1"/>
  <c r="O1613" i="1"/>
  <c r="M1613" i="1" s="1"/>
  <c r="I1613" i="1"/>
  <c r="X1612" i="1"/>
  <c r="O1612" i="1"/>
  <c r="M1612" i="1" s="1"/>
  <c r="I1612" i="1"/>
  <c r="X1611" i="1"/>
  <c r="O1611" i="1"/>
  <c r="M1611" i="1" s="1"/>
  <c r="I1611" i="1"/>
  <c r="X1610" i="1"/>
  <c r="O1610" i="1"/>
  <c r="M1610" i="1" s="1"/>
  <c r="I1610" i="1"/>
  <c r="X1609" i="1"/>
  <c r="O1609" i="1"/>
  <c r="M1609" i="1" s="1"/>
  <c r="I1609" i="1"/>
  <c r="X1608" i="1"/>
  <c r="O1608" i="1"/>
  <c r="M1608" i="1" s="1"/>
  <c r="I1608" i="1"/>
  <c r="X1607" i="1"/>
  <c r="O1607" i="1"/>
  <c r="M1607" i="1" s="1"/>
  <c r="I1607" i="1"/>
  <c r="X1606" i="1"/>
  <c r="O1606" i="1"/>
  <c r="M1606" i="1" s="1"/>
  <c r="I1606" i="1"/>
  <c r="X1605" i="1"/>
  <c r="O1605" i="1"/>
  <c r="M1605" i="1" s="1"/>
  <c r="I1605" i="1"/>
  <c r="X1604" i="1"/>
  <c r="O1604" i="1"/>
  <c r="M1604" i="1" s="1"/>
  <c r="I1604" i="1"/>
  <c r="X1603" i="1"/>
  <c r="O1603" i="1"/>
  <c r="M1603" i="1" s="1"/>
  <c r="I1603" i="1"/>
  <c r="X1602" i="1"/>
  <c r="O1602" i="1"/>
  <c r="M1602" i="1" s="1"/>
  <c r="I1602" i="1"/>
  <c r="X1601" i="1"/>
  <c r="O1601" i="1"/>
  <c r="M1601" i="1" s="1"/>
  <c r="I1601" i="1"/>
  <c r="X1600" i="1"/>
  <c r="O1600" i="1"/>
  <c r="M1600" i="1" s="1"/>
  <c r="I1600" i="1"/>
  <c r="X1599" i="1"/>
  <c r="O1599" i="1"/>
  <c r="M1599" i="1" s="1"/>
  <c r="I1599" i="1"/>
  <c r="X1598" i="1"/>
  <c r="O1598" i="1"/>
  <c r="M1598" i="1" s="1"/>
  <c r="I1598" i="1"/>
  <c r="X1597" i="1"/>
  <c r="O1597" i="1"/>
  <c r="M1597" i="1" s="1"/>
  <c r="I1597" i="1"/>
  <c r="X1596" i="1"/>
  <c r="O1596" i="1"/>
  <c r="M1596" i="1" s="1"/>
  <c r="I1596" i="1"/>
  <c r="X1595" i="1"/>
  <c r="O1595" i="1"/>
  <c r="M1595" i="1" s="1"/>
  <c r="I1595" i="1"/>
  <c r="X1594" i="1"/>
  <c r="O1594" i="1"/>
  <c r="M1594" i="1" s="1"/>
  <c r="I1594" i="1"/>
  <c r="X1593" i="1"/>
  <c r="O1593" i="1"/>
  <c r="M1593" i="1" s="1"/>
  <c r="I1593" i="1"/>
  <c r="X1592" i="1"/>
  <c r="O1592" i="1"/>
  <c r="M1592" i="1" s="1"/>
  <c r="I1592" i="1"/>
  <c r="X1591" i="1"/>
  <c r="O1591" i="1"/>
  <c r="M1591" i="1" s="1"/>
  <c r="I1591" i="1"/>
  <c r="X1590" i="1"/>
  <c r="O1590" i="1"/>
  <c r="M1590" i="1" s="1"/>
  <c r="I1590" i="1"/>
  <c r="X1589" i="1"/>
  <c r="M1589" i="1"/>
  <c r="I1589" i="1"/>
  <c r="X1588" i="1"/>
  <c r="O1588" i="1"/>
  <c r="M1588" i="1"/>
  <c r="I1588" i="1"/>
  <c r="X1587" i="1"/>
  <c r="O1587" i="1"/>
  <c r="M1587" i="1" s="1"/>
  <c r="I1587" i="1"/>
  <c r="X1586" i="1"/>
  <c r="O1586" i="1"/>
  <c r="M1586" i="1" s="1"/>
  <c r="I1586" i="1"/>
  <c r="X1585" i="1"/>
  <c r="O1585" i="1"/>
  <c r="M1585" i="1" s="1"/>
  <c r="I1585" i="1"/>
  <c r="X1584" i="1"/>
  <c r="O1584" i="1"/>
  <c r="M1584" i="1"/>
  <c r="I1584" i="1"/>
  <c r="X1583" i="1"/>
  <c r="O1583" i="1"/>
  <c r="M1583" i="1" s="1"/>
  <c r="I1583" i="1"/>
  <c r="X1582" i="1"/>
  <c r="O1582" i="1"/>
  <c r="M1582" i="1"/>
  <c r="I1582" i="1"/>
  <c r="X1581" i="1"/>
  <c r="O1581" i="1"/>
  <c r="M1581" i="1" s="1"/>
  <c r="I1581" i="1"/>
  <c r="X1580" i="1"/>
  <c r="O1580" i="1"/>
  <c r="M1580" i="1" s="1"/>
  <c r="I1580" i="1"/>
  <c r="X1579" i="1"/>
  <c r="O1579" i="1"/>
  <c r="M1579" i="1" s="1"/>
  <c r="I1579" i="1"/>
  <c r="X1578" i="1"/>
  <c r="O1578" i="1"/>
  <c r="M1578" i="1"/>
  <c r="I1578" i="1"/>
  <c r="X1577" i="1"/>
  <c r="O1577" i="1"/>
  <c r="M1577" i="1" s="1"/>
  <c r="I1577" i="1"/>
  <c r="X1576" i="1"/>
  <c r="O1576" i="1"/>
  <c r="M1576" i="1"/>
  <c r="I1576" i="1"/>
  <c r="X1575" i="1"/>
  <c r="O1575" i="1"/>
  <c r="M1575" i="1" s="1"/>
  <c r="I1575" i="1"/>
  <c r="X1574" i="1"/>
  <c r="O1574" i="1"/>
  <c r="M1574" i="1"/>
  <c r="I1574" i="1"/>
  <c r="X1573" i="1"/>
  <c r="O1573" i="1"/>
  <c r="M1573" i="1" s="1"/>
  <c r="I1573" i="1"/>
  <c r="X1572" i="1"/>
  <c r="O1572" i="1"/>
  <c r="M1572" i="1"/>
  <c r="I1572" i="1"/>
  <c r="X1571" i="1"/>
  <c r="O1571" i="1"/>
  <c r="M1571" i="1" s="1"/>
  <c r="I1571" i="1"/>
  <c r="X1570" i="1"/>
  <c r="O1570" i="1"/>
  <c r="M1570" i="1" s="1"/>
  <c r="I1570" i="1"/>
  <c r="X1569" i="1"/>
  <c r="O1569" i="1"/>
  <c r="M1569" i="1" s="1"/>
  <c r="I1569" i="1"/>
  <c r="X1568" i="1"/>
  <c r="O1568" i="1"/>
  <c r="M1568" i="1"/>
  <c r="I1568" i="1"/>
  <c r="X1567" i="1"/>
  <c r="O1567" i="1"/>
  <c r="M1567" i="1" s="1"/>
  <c r="I1567" i="1"/>
  <c r="X1566" i="1"/>
  <c r="O1566" i="1"/>
  <c r="M1566" i="1"/>
  <c r="I1566" i="1"/>
  <c r="X1565" i="1"/>
  <c r="O1565" i="1"/>
  <c r="M1565" i="1" s="1"/>
  <c r="I1565" i="1"/>
  <c r="X1564" i="1"/>
  <c r="O1564" i="1"/>
  <c r="M1564" i="1" s="1"/>
  <c r="I1564" i="1"/>
  <c r="X1563" i="1"/>
  <c r="O1563" i="1"/>
  <c r="M1563" i="1" s="1"/>
  <c r="I1563" i="1"/>
  <c r="X1562" i="1"/>
  <c r="O1562" i="1"/>
  <c r="M1562" i="1"/>
  <c r="I1562" i="1"/>
  <c r="X1561" i="1"/>
  <c r="O1561" i="1"/>
  <c r="M1561" i="1" s="1"/>
  <c r="I1561" i="1"/>
  <c r="X1560" i="1"/>
  <c r="O1560" i="1"/>
  <c r="M1560" i="1"/>
  <c r="I1560" i="1"/>
  <c r="X1559" i="1"/>
  <c r="O1559" i="1"/>
  <c r="M1559" i="1" s="1"/>
  <c r="I1559" i="1"/>
  <c r="X1558" i="1"/>
  <c r="O1558" i="1"/>
  <c r="M1558" i="1"/>
  <c r="I1558" i="1"/>
  <c r="X1557" i="1"/>
  <c r="O1557" i="1"/>
  <c r="M1557" i="1" s="1"/>
  <c r="I1557" i="1"/>
  <c r="X1556" i="1"/>
  <c r="O1556" i="1"/>
  <c r="M1556" i="1"/>
  <c r="I1556" i="1"/>
  <c r="X1555" i="1"/>
  <c r="O1555" i="1"/>
  <c r="M1555" i="1" s="1"/>
  <c r="I1555" i="1"/>
  <c r="X1554" i="1"/>
  <c r="O1554" i="1"/>
  <c r="M1554" i="1" s="1"/>
  <c r="I1554" i="1"/>
  <c r="X1553" i="1"/>
  <c r="O1553" i="1"/>
  <c r="M1553" i="1" s="1"/>
  <c r="I1553" i="1"/>
  <c r="X1552" i="1"/>
  <c r="O1552" i="1"/>
  <c r="M1552" i="1"/>
  <c r="I1552" i="1"/>
  <c r="X1551" i="1"/>
  <c r="O1551" i="1"/>
  <c r="M1551" i="1" s="1"/>
  <c r="I1551" i="1"/>
  <c r="X1550" i="1"/>
  <c r="O1550" i="1"/>
  <c r="M1550" i="1"/>
  <c r="I1550" i="1"/>
  <c r="X1549" i="1"/>
  <c r="O1549" i="1"/>
  <c r="M1549" i="1" s="1"/>
  <c r="I1549" i="1"/>
  <c r="X1548" i="1"/>
  <c r="M1548" i="1"/>
  <c r="I1548" i="1"/>
  <c r="X1547" i="1"/>
  <c r="O1547" i="1"/>
  <c r="M1547" i="1" s="1"/>
  <c r="I1547" i="1"/>
  <c r="X1546" i="1"/>
  <c r="O1546" i="1"/>
  <c r="M1546" i="1"/>
  <c r="I1546" i="1"/>
  <c r="X1545" i="1"/>
  <c r="O1545" i="1"/>
  <c r="M1545" i="1" s="1"/>
  <c r="I1545" i="1"/>
  <c r="X1544" i="1"/>
  <c r="O1544" i="1"/>
  <c r="M1544" i="1"/>
  <c r="I1544" i="1"/>
  <c r="X1543" i="1"/>
  <c r="O1543" i="1"/>
  <c r="M1543" i="1" s="1"/>
  <c r="I1543" i="1"/>
  <c r="X1542" i="1"/>
  <c r="O1542" i="1"/>
  <c r="M1542" i="1" s="1"/>
  <c r="I1542" i="1"/>
  <c r="X1541" i="1"/>
  <c r="O1541" i="1"/>
  <c r="M1541" i="1" s="1"/>
  <c r="I1541" i="1"/>
  <c r="X1540" i="1"/>
  <c r="O1540" i="1"/>
  <c r="M1540" i="1"/>
  <c r="I1540" i="1"/>
  <c r="X1539" i="1"/>
  <c r="O1539" i="1"/>
  <c r="M1539" i="1" s="1"/>
  <c r="I1539" i="1"/>
  <c r="X1538" i="1"/>
  <c r="O1538" i="1"/>
  <c r="M1538" i="1"/>
  <c r="I1538" i="1"/>
  <c r="X1537" i="1"/>
  <c r="O1537" i="1"/>
  <c r="M1537" i="1" s="1"/>
  <c r="I1537" i="1"/>
  <c r="X1536" i="1"/>
  <c r="O1536" i="1"/>
  <c r="M1536" i="1" s="1"/>
  <c r="I1536" i="1"/>
  <c r="X1535" i="1"/>
  <c r="O1535" i="1"/>
  <c r="M1535" i="1" s="1"/>
  <c r="I1535" i="1"/>
  <c r="X1534" i="1"/>
  <c r="O1534" i="1"/>
  <c r="M1534" i="1"/>
  <c r="I1534" i="1"/>
  <c r="X1533" i="1"/>
  <c r="O1533" i="1"/>
  <c r="M1533" i="1" s="1"/>
  <c r="I1533" i="1"/>
  <c r="X1532" i="1"/>
  <c r="O1532" i="1"/>
  <c r="M1532" i="1" s="1"/>
  <c r="I1532" i="1"/>
  <c r="X1531" i="1"/>
  <c r="O1531" i="1"/>
  <c r="M1531" i="1" s="1"/>
  <c r="I1531" i="1"/>
  <c r="X1530" i="1"/>
  <c r="O1530" i="1"/>
  <c r="M1530" i="1"/>
  <c r="I1530" i="1"/>
  <c r="X1529" i="1"/>
  <c r="O1529" i="1"/>
  <c r="M1529" i="1" s="1"/>
  <c r="I1529" i="1"/>
  <c r="X1528" i="1"/>
  <c r="O1528" i="1"/>
  <c r="M1528" i="1" s="1"/>
  <c r="I1528" i="1"/>
  <c r="X1527" i="1"/>
  <c r="O1527" i="1"/>
  <c r="M1527" i="1" s="1"/>
  <c r="I1527" i="1"/>
  <c r="X1526" i="1"/>
  <c r="O1526" i="1"/>
  <c r="M1526" i="1" s="1"/>
  <c r="I1526" i="1"/>
  <c r="X1525" i="1"/>
  <c r="O1525" i="1"/>
  <c r="M1525" i="1" s="1"/>
  <c r="I1525" i="1"/>
  <c r="X1524" i="1"/>
  <c r="O1524" i="1"/>
  <c r="M1524" i="1" s="1"/>
  <c r="I1524" i="1"/>
  <c r="X1523" i="1"/>
  <c r="O1523" i="1"/>
  <c r="M1523" i="1" s="1"/>
  <c r="I1523" i="1"/>
  <c r="X1522" i="1"/>
  <c r="O1522" i="1"/>
  <c r="M1522" i="1"/>
  <c r="I1522" i="1"/>
  <c r="X1521" i="1"/>
  <c r="O1521" i="1"/>
  <c r="M1521" i="1" s="1"/>
  <c r="I1521" i="1"/>
  <c r="X1520" i="1"/>
  <c r="O1520" i="1"/>
  <c r="M1520" i="1"/>
  <c r="I1520" i="1"/>
  <c r="X1519" i="1"/>
  <c r="O1519" i="1"/>
  <c r="M1519" i="1" s="1"/>
  <c r="I1519" i="1"/>
  <c r="X1518" i="1"/>
  <c r="O1518" i="1"/>
  <c r="M1518" i="1"/>
  <c r="I1518" i="1"/>
  <c r="X1517" i="1"/>
  <c r="O1517" i="1"/>
  <c r="M1517" i="1" s="1"/>
  <c r="I1517" i="1"/>
  <c r="X1516" i="1"/>
  <c r="O1516" i="1"/>
  <c r="M1516" i="1" s="1"/>
  <c r="I1516" i="1"/>
  <c r="X1515" i="1"/>
  <c r="O1515" i="1"/>
  <c r="M1515" i="1" s="1"/>
  <c r="I1515" i="1"/>
  <c r="X1514" i="1"/>
  <c r="O1514" i="1"/>
  <c r="M1514" i="1"/>
  <c r="I1514" i="1"/>
  <c r="X1513" i="1"/>
  <c r="O1513" i="1"/>
  <c r="M1513" i="1" s="1"/>
  <c r="I1513" i="1"/>
  <c r="X1512" i="1"/>
  <c r="O1512" i="1"/>
  <c r="M1512" i="1"/>
  <c r="I1512" i="1"/>
  <c r="X1511" i="1"/>
  <c r="O1511" i="1"/>
  <c r="M1511" i="1" s="1"/>
  <c r="I1511" i="1"/>
  <c r="X1510" i="1"/>
  <c r="O1510" i="1"/>
  <c r="M1510" i="1" s="1"/>
  <c r="I1510" i="1"/>
  <c r="X1509" i="1"/>
  <c r="O1509" i="1"/>
  <c r="M1509" i="1" s="1"/>
  <c r="I1509" i="1"/>
  <c r="X1508" i="1"/>
  <c r="O1508" i="1"/>
  <c r="M1508" i="1"/>
  <c r="I1508" i="1"/>
  <c r="X1507" i="1"/>
  <c r="O1507" i="1"/>
  <c r="M1507" i="1" s="1"/>
  <c r="I1507" i="1"/>
  <c r="X1506" i="1"/>
  <c r="O1506" i="1"/>
  <c r="M1506" i="1"/>
  <c r="I1506" i="1"/>
  <c r="X1505" i="1"/>
  <c r="O1505" i="1"/>
  <c r="M1505" i="1" s="1"/>
  <c r="I1505" i="1"/>
  <c r="X1504" i="1"/>
  <c r="O1504" i="1"/>
  <c r="M1504" i="1"/>
  <c r="I1504" i="1"/>
  <c r="X1503" i="1"/>
  <c r="O1503" i="1"/>
  <c r="M1503" i="1" s="1"/>
  <c r="I1503" i="1"/>
  <c r="X1502" i="1"/>
  <c r="O1502" i="1"/>
  <c r="M1502" i="1" s="1"/>
  <c r="I1502" i="1"/>
  <c r="X1501" i="1"/>
  <c r="O1501" i="1"/>
  <c r="M1501" i="1" s="1"/>
  <c r="I1501" i="1"/>
  <c r="X1500" i="1"/>
  <c r="O1500" i="1"/>
  <c r="M1500" i="1" s="1"/>
  <c r="I1500" i="1"/>
  <c r="X1499" i="1"/>
  <c r="O1499" i="1"/>
  <c r="M1499" i="1" s="1"/>
  <c r="I1499" i="1"/>
  <c r="X1498" i="1"/>
  <c r="O1498" i="1"/>
  <c r="M1498" i="1" s="1"/>
  <c r="I1498" i="1"/>
  <c r="X1497" i="1"/>
  <c r="O1497" i="1"/>
  <c r="M1497" i="1" s="1"/>
  <c r="I1497" i="1"/>
  <c r="X1496" i="1"/>
  <c r="O1496" i="1"/>
  <c r="M1496" i="1"/>
  <c r="I1496" i="1"/>
  <c r="X1495" i="1"/>
  <c r="O1495" i="1"/>
  <c r="M1495" i="1" s="1"/>
  <c r="I1495" i="1"/>
  <c r="X1494" i="1"/>
  <c r="O1494" i="1"/>
  <c r="M1494" i="1" s="1"/>
  <c r="I1494" i="1"/>
  <c r="X1493" i="1"/>
  <c r="O1493" i="1"/>
  <c r="M1493" i="1" s="1"/>
  <c r="I1493" i="1"/>
  <c r="X1492" i="1"/>
  <c r="O1492" i="1"/>
  <c r="M1492" i="1"/>
  <c r="I1492" i="1"/>
  <c r="X1491" i="1"/>
  <c r="M1491" i="1"/>
  <c r="I1491" i="1"/>
  <c r="X1490" i="1"/>
  <c r="O1490" i="1"/>
  <c r="M1490" i="1" s="1"/>
  <c r="I1490" i="1"/>
  <c r="X1489" i="1"/>
  <c r="O1489" i="1"/>
  <c r="M1489" i="1"/>
  <c r="I1489" i="1"/>
  <c r="X1488" i="1"/>
  <c r="O1488" i="1"/>
  <c r="M1488" i="1" s="1"/>
  <c r="I1488" i="1"/>
  <c r="X1487" i="1"/>
  <c r="O1487" i="1"/>
  <c r="M1487" i="1"/>
  <c r="I1487" i="1"/>
  <c r="X1486" i="1"/>
  <c r="O1486" i="1"/>
  <c r="M1486" i="1" s="1"/>
  <c r="I1486" i="1"/>
  <c r="X1485" i="1"/>
  <c r="O1485" i="1"/>
  <c r="M1485" i="1"/>
  <c r="I1485" i="1"/>
  <c r="X1484" i="1"/>
  <c r="O1484" i="1"/>
  <c r="M1484" i="1" s="1"/>
  <c r="I1484" i="1"/>
  <c r="X1483" i="1"/>
  <c r="O1483" i="1"/>
  <c r="M1483" i="1"/>
  <c r="I1483" i="1"/>
  <c r="X1482" i="1"/>
  <c r="O1482" i="1"/>
  <c r="M1482" i="1" s="1"/>
  <c r="I1482" i="1"/>
  <c r="X1481" i="1"/>
  <c r="O1481" i="1"/>
  <c r="M1481" i="1"/>
  <c r="I1481" i="1"/>
  <c r="X1480" i="1"/>
  <c r="O1480" i="1"/>
  <c r="M1480" i="1" s="1"/>
  <c r="I1480" i="1"/>
  <c r="X1479" i="1"/>
  <c r="O1479" i="1"/>
  <c r="M1479" i="1"/>
  <c r="I1479" i="1"/>
  <c r="X1478" i="1"/>
  <c r="O1478" i="1"/>
  <c r="M1478" i="1" s="1"/>
  <c r="I1478" i="1"/>
  <c r="X1477" i="1"/>
  <c r="O1477" i="1"/>
  <c r="M1477" i="1"/>
  <c r="I1477" i="1"/>
  <c r="X1476" i="1"/>
  <c r="O1476" i="1"/>
  <c r="M1476" i="1" s="1"/>
  <c r="I1476" i="1"/>
  <c r="X1475" i="1"/>
  <c r="O1475" i="1"/>
  <c r="M1475" i="1"/>
  <c r="I1475" i="1"/>
  <c r="X1474" i="1"/>
  <c r="O1474" i="1"/>
  <c r="M1474" i="1" s="1"/>
  <c r="I1474" i="1"/>
  <c r="X1473" i="1"/>
  <c r="M1473" i="1"/>
  <c r="I1473" i="1"/>
  <c r="X1472" i="1"/>
  <c r="M1472" i="1"/>
  <c r="I1472" i="1"/>
  <c r="X1471" i="1"/>
  <c r="O1471" i="1"/>
  <c r="M1471" i="1" s="1"/>
  <c r="I1471" i="1"/>
  <c r="X1470" i="1"/>
  <c r="O1470" i="1"/>
  <c r="M1470" i="1" s="1"/>
  <c r="I1470" i="1"/>
  <c r="X1469" i="1"/>
  <c r="O1469" i="1"/>
  <c r="M1469" i="1" s="1"/>
  <c r="I1469" i="1"/>
  <c r="X1468" i="1"/>
  <c r="O1468" i="1"/>
  <c r="M1468" i="1"/>
  <c r="I1468" i="1"/>
  <c r="X1467" i="1"/>
  <c r="O1467" i="1"/>
  <c r="M1467" i="1" s="1"/>
  <c r="I1467" i="1"/>
  <c r="X1466" i="1"/>
  <c r="O1466" i="1"/>
  <c r="M1466" i="1"/>
  <c r="I1466" i="1"/>
  <c r="X1465" i="1"/>
  <c r="O1465" i="1"/>
  <c r="M1465" i="1" s="1"/>
  <c r="I1465" i="1"/>
  <c r="X1464" i="1"/>
  <c r="O1464" i="1"/>
  <c r="M1464" i="1"/>
  <c r="I1464" i="1"/>
  <c r="X1463" i="1"/>
  <c r="O1463" i="1"/>
  <c r="M1463" i="1" s="1"/>
  <c r="I1463" i="1"/>
  <c r="X1462" i="1"/>
  <c r="O1462" i="1"/>
  <c r="M1462" i="1"/>
  <c r="I1462" i="1"/>
  <c r="X1461" i="1"/>
  <c r="O1461" i="1"/>
  <c r="M1461" i="1" s="1"/>
  <c r="I1461" i="1"/>
  <c r="X1460" i="1"/>
  <c r="O1460" i="1"/>
  <c r="M1460" i="1" s="1"/>
  <c r="I1460" i="1"/>
  <c r="X1459" i="1"/>
  <c r="O1459" i="1"/>
  <c r="M1459" i="1" s="1"/>
  <c r="I1459" i="1"/>
  <c r="X1458" i="1"/>
  <c r="O1458" i="1"/>
  <c r="M1458" i="1"/>
  <c r="I1458" i="1"/>
  <c r="X1457" i="1"/>
  <c r="O1457" i="1"/>
  <c r="M1457" i="1" s="1"/>
  <c r="I1457" i="1"/>
  <c r="X1456" i="1"/>
  <c r="O1456" i="1"/>
  <c r="M1456" i="1"/>
  <c r="I1456" i="1"/>
  <c r="X1455" i="1"/>
  <c r="O1455" i="1"/>
  <c r="M1455" i="1" s="1"/>
  <c r="I1455" i="1"/>
  <c r="X1454" i="1"/>
  <c r="M1454" i="1"/>
  <c r="I1454" i="1"/>
  <c r="X1453" i="1"/>
  <c r="O1453" i="1"/>
  <c r="M1453" i="1" s="1"/>
  <c r="I1453" i="1"/>
  <c r="X1452" i="1"/>
  <c r="O1452" i="1"/>
  <c r="M1452" i="1" s="1"/>
  <c r="I1452" i="1"/>
  <c r="X1451" i="1"/>
  <c r="O1451" i="1"/>
  <c r="M1451" i="1"/>
  <c r="I1451" i="1"/>
  <c r="X1450" i="1"/>
  <c r="O1450" i="1"/>
  <c r="M1450" i="1" s="1"/>
  <c r="I1450" i="1"/>
  <c r="X1449" i="1"/>
  <c r="O1449" i="1"/>
  <c r="M1449" i="1"/>
  <c r="I1449" i="1"/>
  <c r="X1448" i="1"/>
  <c r="O1448" i="1"/>
  <c r="M1448" i="1" s="1"/>
  <c r="I1448" i="1"/>
  <c r="X1447" i="1"/>
  <c r="O1447" i="1"/>
  <c r="M1447" i="1" s="1"/>
  <c r="I1447" i="1"/>
  <c r="X1446" i="1"/>
  <c r="O1446" i="1"/>
  <c r="M1446" i="1" s="1"/>
  <c r="I1446" i="1"/>
  <c r="X1445" i="1"/>
  <c r="M1445" i="1"/>
  <c r="I1445" i="1"/>
  <c r="X1444" i="1"/>
  <c r="O1444" i="1"/>
  <c r="M1444" i="1"/>
  <c r="I1444" i="1"/>
  <c r="X1443" i="1"/>
  <c r="O1443" i="1"/>
  <c r="M1443" i="1"/>
  <c r="I1443" i="1"/>
  <c r="X1442" i="1"/>
  <c r="O1442" i="1"/>
  <c r="M1442" i="1"/>
  <c r="I1442" i="1"/>
  <c r="X1441" i="1"/>
  <c r="O1441" i="1"/>
  <c r="M1441" i="1"/>
  <c r="I1441" i="1"/>
  <c r="X1440" i="1"/>
  <c r="O1440" i="1"/>
  <c r="M1440" i="1"/>
  <c r="I1440" i="1"/>
  <c r="X1439" i="1"/>
  <c r="O1439" i="1"/>
  <c r="M1439" i="1"/>
  <c r="I1439" i="1"/>
  <c r="X1438" i="1"/>
  <c r="O1438" i="1"/>
  <c r="M1438" i="1"/>
  <c r="I1438" i="1"/>
  <c r="X1437" i="1"/>
  <c r="O1437" i="1"/>
  <c r="M1437" i="1"/>
  <c r="I1437" i="1"/>
  <c r="X1436" i="1"/>
  <c r="O1436" i="1"/>
  <c r="M1436" i="1"/>
  <c r="I1436" i="1"/>
  <c r="X1435" i="1"/>
  <c r="O1435" i="1"/>
  <c r="M1435" i="1"/>
  <c r="I1435" i="1"/>
  <c r="X1434" i="1"/>
  <c r="O1434" i="1"/>
  <c r="M1434" i="1"/>
  <c r="I1434" i="1"/>
  <c r="X1433" i="1"/>
  <c r="O1433" i="1"/>
  <c r="M1433" i="1"/>
  <c r="I1433" i="1"/>
  <c r="X1432" i="1"/>
  <c r="O1432" i="1"/>
  <c r="M1432" i="1"/>
  <c r="I1432" i="1"/>
  <c r="X1431" i="1"/>
  <c r="O1431" i="1"/>
  <c r="M1431" i="1"/>
  <c r="I1431" i="1"/>
  <c r="X1430" i="1"/>
  <c r="O1430" i="1"/>
  <c r="M1430" i="1"/>
  <c r="I1430" i="1"/>
  <c r="X1429" i="1"/>
  <c r="O1429" i="1"/>
  <c r="M1429" i="1"/>
  <c r="I1429" i="1"/>
  <c r="X1428" i="1"/>
  <c r="O1428" i="1"/>
  <c r="M1428" i="1"/>
  <c r="I1428" i="1"/>
  <c r="X1427" i="1"/>
  <c r="O1427" i="1"/>
  <c r="M1427" i="1"/>
  <c r="I1427" i="1"/>
  <c r="X1426" i="1"/>
  <c r="O1426" i="1"/>
  <c r="M1426" i="1"/>
  <c r="I1426" i="1"/>
  <c r="X1425" i="1"/>
  <c r="O1425" i="1"/>
  <c r="M1425" i="1"/>
  <c r="I1425" i="1"/>
  <c r="X1424" i="1"/>
  <c r="O1424" i="1"/>
  <c r="M1424" i="1"/>
  <c r="I1424" i="1"/>
  <c r="X1423" i="1"/>
  <c r="O1423" i="1"/>
  <c r="M1423" i="1"/>
  <c r="I1423" i="1"/>
  <c r="X1422" i="1"/>
  <c r="O1422" i="1"/>
  <c r="M1422" i="1"/>
  <c r="I1422" i="1"/>
  <c r="X1421" i="1"/>
  <c r="O1421" i="1"/>
  <c r="M1421" i="1"/>
  <c r="I1421" i="1"/>
  <c r="X1420" i="1"/>
  <c r="O1420" i="1"/>
  <c r="M1420" i="1"/>
  <c r="I1420" i="1"/>
  <c r="X1419" i="1"/>
  <c r="O1419" i="1"/>
  <c r="M1419" i="1"/>
  <c r="I1419" i="1"/>
  <c r="X1418" i="1"/>
  <c r="O1418" i="1"/>
  <c r="M1418" i="1"/>
  <c r="I1418" i="1"/>
  <c r="X1417" i="1"/>
  <c r="O1417" i="1"/>
  <c r="M1417" i="1"/>
  <c r="I1417" i="1"/>
  <c r="X1416" i="1"/>
  <c r="O1416" i="1"/>
  <c r="M1416" i="1"/>
  <c r="I1416" i="1"/>
  <c r="X1415" i="1"/>
  <c r="O1415" i="1"/>
  <c r="M1415" i="1"/>
  <c r="I1415" i="1"/>
  <c r="X1414" i="1"/>
  <c r="O1414" i="1"/>
  <c r="M1414" i="1"/>
  <c r="I1414" i="1"/>
  <c r="X1413" i="1"/>
  <c r="M1413" i="1"/>
  <c r="I1413" i="1"/>
  <c r="X1412" i="1"/>
  <c r="O1412" i="1"/>
  <c r="M1412" i="1" s="1"/>
  <c r="I1412" i="1"/>
  <c r="X1411" i="1"/>
  <c r="O1411" i="1"/>
  <c r="M1411" i="1" s="1"/>
  <c r="I1411" i="1"/>
  <c r="X1410" i="1"/>
  <c r="O1410" i="1"/>
  <c r="M1410" i="1" s="1"/>
  <c r="I1410" i="1"/>
  <c r="X1409" i="1"/>
  <c r="O1409" i="1"/>
  <c r="M1409" i="1" s="1"/>
  <c r="I1409" i="1"/>
  <c r="X1408" i="1"/>
  <c r="O1408" i="1"/>
  <c r="M1408" i="1" s="1"/>
  <c r="I1408" i="1"/>
  <c r="X1407" i="1"/>
  <c r="O1407" i="1"/>
  <c r="M1407" i="1" s="1"/>
  <c r="I1407" i="1"/>
  <c r="X1406" i="1"/>
  <c r="O1406" i="1"/>
  <c r="M1406" i="1" s="1"/>
  <c r="I1406" i="1"/>
  <c r="X1405" i="1"/>
  <c r="O1405" i="1"/>
  <c r="M1405" i="1" s="1"/>
  <c r="I1405" i="1"/>
  <c r="X1404" i="1"/>
  <c r="O1404" i="1"/>
  <c r="M1404" i="1" s="1"/>
  <c r="I1404" i="1"/>
  <c r="P1173" i="2"/>
  <c r="P1172" i="2"/>
  <c r="P1171" i="2"/>
  <c r="P1170" i="2"/>
  <c r="P1169" i="2"/>
  <c r="P1168" i="2"/>
  <c r="P1167" i="2"/>
  <c r="P1166" i="2"/>
  <c r="P1165" i="2"/>
  <c r="P1164" i="2"/>
  <c r="P1163" i="2"/>
  <c r="P1162" i="2"/>
  <c r="X66" i="5"/>
  <c r="O66" i="5"/>
  <c r="M66" i="5"/>
  <c r="I66" i="5"/>
  <c r="P1161" i="2"/>
  <c r="P1159" i="2"/>
  <c r="P1158" i="2"/>
  <c r="P1153" i="2"/>
  <c r="P1151" i="2"/>
  <c r="P1150" i="2"/>
  <c r="P1145" i="2"/>
  <c r="P1143" i="2"/>
  <c r="P1142" i="2"/>
  <c r="P1137" i="2"/>
  <c r="P1135" i="2"/>
  <c r="P1134" i="2"/>
  <c r="P1129" i="2"/>
  <c r="P1127" i="2"/>
  <c r="P1126" i="2"/>
  <c r="P1121" i="2"/>
  <c r="P1119" i="2"/>
  <c r="P1118" i="2"/>
  <c r="P1113" i="2"/>
  <c r="P1111" i="2"/>
  <c r="P1110" i="2"/>
  <c r="P1105" i="2"/>
  <c r="P1103" i="2"/>
  <c r="P1102" i="2"/>
  <c r="P1097" i="2"/>
  <c r="P1095" i="2"/>
  <c r="P1094" i="2"/>
  <c r="P1089" i="2"/>
  <c r="P1087" i="2"/>
  <c r="P1086" i="2"/>
  <c r="P1081" i="2"/>
  <c r="P1079" i="2"/>
  <c r="P1078" i="2"/>
  <c r="P1073" i="2"/>
  <c r="P1071" i="2"/>
  <c r="P1070" i="2"/>
  <c r="P1065" i="2"/>
  <c r="P1063" i="2"/>
  <c r="P1062" i="2"/>
  <c r="P1056" i="2"/>
  <c r="P1055" i="2"/>
  <c r="P1049" i="2"/>
  <c r="P1046" i="2"/>
  <c r="P1041" i="2"/>
  <c r="P1039" i="2"/>
  <c r="P1038" i="2"/>
  <c r="P1032" i="2"/>
  <c r="P1030" i="2"/>
  <c r="P1023" i="2"/>
  <c r="P1022" i="2"/>
  <c r="P1015" i="2"/>
  <c r="P1008" i="2"/>
  <c r="P1006" i="2"/>
  <c r="P999" i="2"/>
  <c r="P998" i="2"/>
  <c r="X1173" i="2"/>
  <c r="O1173" i="2"/>
  <c r="M1173" i="2" s="1"/>
  <c r="I1173" i="2"/>
  <c r="X1172" i="2"/>
  <c r="O1172" i="2"/>
  <c r="M1172" i="2" s="1"/>
  <c r="I1172" i="2"/>
  <c r="X1171" i="2"/>
  <c r="O1171" i="2"/>
  <c r="M1171" i="2" s="1"/>
  <c r="I1171" i="2"/>
  <c r="X1170" i="2"/>
  <c r="O1170" i="2"/>
  <c r="M1170" i="2" s="1"/>
  <c r="I1170" i="2"/>
  <c r="X1169" i="2"/>
  <c r="O1169" i="2"/>
  <c r="M1169" i="2" s="1"/>
  <c r="I1169" i="2"/>
  <c r="X1168" i="2"/>
  <c r="O1168" i="2"/>
  <c r="M1168" i="2" s="1"/>
  <c r="I1168" i="2"/>
  <c r="X1167" i="2"/>
  <c r="O1167" i="2"/>
  <c r="M1167" i="2" s="1"/>
  <c r="I1167" i="2"/>
  <c r="X1166" i="2"/>
  <c r="O1166" i="2"/>
  <c r="M1166" i="2" s="1"/>
  <c r="I1166" i="2"/>
  <c r="X1165" i="2"/>
  <c r="O1165" i="2"/>
  <c r="M1165" i="2" s="1"/>
  <c r="I1165" i="2"/>
  <c r="X1164" i="2"/>
  <c r="O1164" i="2"/>
  <c r="M1164" i="2" s="1"/>
  <c r="I1164" i="2"/>
  <c r="X1163" i="2"/>
  <c r="O1163" i="2"/>
  <c r="M1163" i="2" s="1"/>
  <c r="I1163" i="2"/>
  <c r="X1162" i="2"/>
  <c r="O1162" i="2"/>
  <c r="M1162" i="2" s="1"/>
  <c r="I1162" i="2"/>
  <c r="X1161" i="2"/>
  <c r="O1161" i="2"/>
  <c r="M1161" i="2" s="1"/>
  <c r="I1161" i="2"/>
  <c r="X1160" i="2"/>
  <c r="O1160" i="2"/>
  <c r="M1160" i="2" s="1"/>
  <c r="I1160" i="2"/>
  <c r="P1160" i="2" s="1"/>
  <c r="X1159" i="2"/>
  <c r="O1159" i="2"/>
  <c r="M1159" i="2" s="1"/>
  <c r="I1159" i="2"/>
  <c r="X1158" i="2"/>
  <c r="O1158" i="2"/>
  <c r="M1158" i="2" s="1"/>
  <c r="I1158" i="2"/>
  <c r="X1157" i="2"/>
  <c r="O1157" i="2"/>
  <c r="M1157" i="2" s="1"/>
  <c r="I1157" i="2"/>
  <c r="P1157" i="2" s="1"/>
  <c r="X1156" i="2"/>
  <c r="O1156" i="2"/>
  <c r="M1156" i="2" s="1"/>
  <c r="I1156" i="2"/>
  <c r="P1156" i="2" s="1"/>
  <c r="X1155" i="2"/>
  <c r="O1155" i="2"/>
  <c r="M1155" i="2" s="1"/>
  <c r="I1155" i="2"/>
  <c r="P1155" i="2" s="1"/>
  <c r="X1154" i="2"/>
  <c r="O1154" i="2"/>
  <c r="M1154" i="2" s="1"/>
  <c r="I1154" i="2"/>
  <c r="P1154" i="2" s="1"/>
  <c r="X1153" i="2"/>
  <c r="O1153" i="2"/>
  <c r="M1153" i="2" s="1"/>
  <c r="I1153" i="2"/>
  <c r="X1152" i="2"/>
  <c r="O1152" i="2"/>
  <c r="M1152" i="2" s="1"/>
  <c r="I1152" i="2"/>
  <c r="P1152" i="2" s="1"/>
  <c r="X1151" i="2"/>
  <c r="O1151" i="2"/>
  <c r="M1151" i="2" s="1"/>
  <c r="I1151" i="2"/>
  <c r="X1150" i="2"/>
  <c r="O1150" i="2"/>
  <c r="M1150" i="2" s="1"/>
  <c r="I1150" i="2"/>
  <c r="X1149" i="2"/>
  <c r="O1149" i="2"/>
  <c r="M1149" i="2" s="1"/>
  <c r="I1149" i="2"/>
  <c r="P1149" i="2" s="1"/>
  <c r="X1148" i="2"/>
  <c r="O1148" i="2"/>
  <c r="M1148" i="2" s="1"/>
  <c r="I1148" i="2"/>
  <c r="P1148" i="2" s="1"/>
  <c r="X1147" i="2"/>
  <c r="O1147" i="2"/>
  <c r="M1147" i="2" s="1"/>
  <c r="I1147" i="2"/>
  <c r="P1147" i="2" s="1"/>
  <c r="X1146" i="2"/>
  <c r="O1146" i="2"/>
  <c r="M1146" i="2" s="1"/>
  <c r="I1146" i="2"/>
  <c r="P1146" i="2" s="1"/>
  <c r="X1145" i="2"/>
  <c r="O1145" i="2"/>
  <c r="M1145" i="2" s="1"/>
  <c r="I1145" i="2"/>
  <c r="X1144" i="2"/>
  <c r="O1144" i="2"/>
  <c r="M1144" i="2" s="1"/>
  <c r="I1144" i="2"/>
  <c r="P1144" i="2" s="1"/>
  <c r="X1143" i="2"/>
  <c r="O1143" i="2"/>
  <c r="M1143" i="2" s="1"/>
  <c r="I1143" i="2"/>
  <c r="X1142" i="2"/>
  <c r="O1142" i="2"/>
  <c r="M1142" i="2" s="1"/>
  <c r="I1142" i="2"/>
  <c r="X1141" i="2"/>
  <c r="O1141" i="2"/>
  <c r="M1141" i="2" s="1"/>
  <c r="I1141" i="2"/>
  <c r="P1141" i="2" s="1"/>
  <c r="X1140" i="2"/>
  <c r="O1140" i="2"/>
  <c r="M1140" i="2" s="1"/>
  <c r="I1140" i="2"/>
  <c r="P1140" i="2" s="1"/>
  <c r="X1139" i="2"/>
  <c r="O1139" i="2"/>
  <c r="M1139" i="2" s="1"/>
  <c r="I1139" i="2"/>
  <c r="P1139" i="2" s="1"/>
  <c r="X1138" i="2"/>
  <c r="O1138" i="2"/>
  <c r="M1138" i="2" s="1"/>
  <c r="I1138" i="2"/>
  <c r="P1138" i="2" s="1"/>
  <c r="X1137" i="2"/>
  <c r="O1137" i="2"/>
  <c r="M1137" i="2" s="1"/>
  <c r="I1137" i="2"/>
  <c r="X1136" i="2"/>
  <c r="O1136" i="2"/>
  <c r="M1136" i="2" s="1"/>
  <c r="I1136" i="2"/>
  <c r="P1136" i="2" s="1"/>
  <c r="X1135" i="2"/>
  <c r="O1135" i="2"/>
  <c r="M1135" i="2" s="1"/>
  <c r="I1135" i="2"/>
  <c r="X1134" i="2"/>
  <c r="O1134" i="2"/>
  <c r="M1134" i="2" s="1"/>
  <c r="I1134" i="2"/>
  <c r="X1133" i="2"/>
  <c r="O1133" i="2"/>
  <c r="M1133" i="2" s="1"/>
  <c r="I1133" i="2"/>
  <c r="P1133" i="2" s="1"/>
  <c r="X1132" i="2"/>
  <c r="O1132" i="2"/>
  <c r="M1132" i="2" s="1"/>
  <c r="I1132" i="2"/>
  <c r="P1132" i="2" s="1"/>
  <c r="X1131" i="2"/>
  <c r="O1131" i="2"/>
  <c r="M1131" i="2" s="1"/>
  <c r="I1131" i="2"/>
  <c r="P1131" i="2" s="1"/>
  <c r="X1130" i="2"/>
  <c r="O1130" i="2"/>
  <c r="M1130" i="2" s="1"/>
  <c r="I1130" i="2"/>
  <c r="P1130" i="2" s="1"/>
  <c r="X1129" i="2"/>
  <c r="O1129" i="2"/>
  <c r="M1129" i="2" s="1"/>
  <c r="I1129" i="2"/>
  <c r="X1128" i="2"/>
  <c r="O1128" i="2"/>
  <c r="M1128" i="2" s="1"/>
  <c r="I1128" i="2"/>
  <c r="P1128" i="2" s="1"/>
  <c r="X1127" i="2"/>
  <c r="O1127" i="2"/>
  <c r="M1127" i="2" s="1"/>
  <c r="I1127" i="2"/>
  <c r="X1126" i="2"/>
  <c r="O1126" i="2"/>
  <c r="M1126" i="2" s="1"/>
  <c r="I1126" i="2"/>
  <c r="X1125" i="2"/>
  <c r="O1125" i="2"/>
  <c r="M1125" i="2" s="1"/>
  <c r="I1125" i="2"/>
  <c r="P1125" i="2" s="1"/>
  <c r="X1124" i="2"/>
  <c r="O1124" i="2"/>
  <c r="M1124" i="2" s="1"/>
  <c r="I1124" i="2"/>
  <c r="P1124" i="2" s="1"/>
  <c r="X1123" i="2"/>
  <c r="O1123" i="2"/>
  <c r="M1123" i="2" s="1"/>
  <c r="I1123" i="2"/>
  <c r="P1123" i="2" s="1"/>
  <c r="X1122" i="2"/>
  <c r="O1122" i="2"/>
  <c r="M1122" i="2" s="1"/>
  <c r="I1122" i="2"/>
  <c r="P1122" i="2" s="1"/>
  <c r="X1121" i="2"/>
  <c r="O1121" i="2"/>
  <c r="M1121" i="2" s="1"/>
  <c r="I1121" i="2"/>
  <c r="X1120" i="2"/>
  <c r="O1120" i="2"/>
  <c r="M1120" i="2" s="1"/>
  <c r="I1120" i="2"/>
  <c r="P1120" i="2" s="1"/>
  <c r="X1119" i="2"/>
  <c r="O1119" i="2"/>
  <c r="M1119" i="2" s="1"/>
  <c r="I1119" i="2"/>
  <c r="X1118" i="2"/>
  <c r="O1118" i="2"/>
  <c r="M1118" i="2" s="1"/>
  <c r="I1118" i="2"/>
  <c r="X1117" i="2"/>
  <c r="O1117" i="2"/>
  <c r="M1117" i="2" s="1"/>
  <c r="I1117" i="2"/>
  <c r="P1117" i="2" s="1"/>
  <c r="X1116" i="2"/>
  <c r="O1116" i="2"/>
  <c r="M1116" i="2" s="1"/>
  <c r="I1116" i="2"/>
  <c r="P1116" i="2" s="1"/>
  <c r="X1115" i="2"/>
  <c r="O1115" i="2"/>
  <c r="M1115" i="2" s="1"/>
  <c r="I1115" i="2"/>
  <c r="P1115" i="2" s="1"/>
  <c r="X1114" i="2"/>
  <c r="O1114" i="2"/>
  <c r="M1114" i="2" s="1"/>
  <c r="I1114" i="2"/>
  <c r="P1114" i="2" s="1"/>
  <c r="X1113" i="2"/>
  <c r="O1113" i="2"/>
  <c r="M1113" i="2" s="1"/>
  <c r="I1113" i="2"/>
  <c r="X1112" i="2"/>
  <c r="O1112" i="2"/>
  <c r="M1112" i="2" s="1"/>
  <c r="I1112" i="2"/>
  <c r="P1112" i="2" s="1"/>
  <c r="X1111" i="2"/>
  <c r="O1111" i="2"/>
  <c r="M1111" i="2" s="1"/>
  <c r="I1111" i="2"/>
  <c r="X1110" i="2"/>
  <c r="O1110" i="2"/>
  <c r="M1110" i="2" s="1"/>
  <c r="I1110" i="2"/>
  <c r="X1109" i="2"/>
  <c r="O1109" i="2"/>
  <c r="M1109" i="2" s="1"/>
  <c r="I1109" i="2"/>
  <c r="P1109" i="2" s="1"/>
  <c r="X1108" i="2"/>
  <c r="O1108" i="2"/>
  <c r="M1108" i="2" s="1"/>
  <c r="I1108" i="2"/>
  <c r="P1108" i="2" s="1"/>
  <c r="X1107" i="2"/>
  <c r="O1107" i="2"/>
  <c r="M1107" i="2" s="1"/>
  <c r="I1107" i="2"/>
  <c r="P1107" i="2" s="1"/>
  <c r="X1106" i="2"/>
  <c r="O1106" i="2"/>
  <c r="M1106" i="2" s="1"/>
  <c r="I1106" i="2"/>
  <c r="P1106" i="2" s="1"/>
  <c r="X1105" i="2"/>
  <c r="O1105" i="2"/>
  <c r="M1105" i="2" s="1"/>
  <c r="I1105" i="2"/>
  <c r="X1104" i="2"/>
  <c r="O1104" i="2"/>
  <c r="M1104" i="2" s="1"/>
  <c r="I1104" i="2"/>
  <c r="P1104" i="2" s="1"/>
  <c r="X1103" i="2"/>
  <c r="O1103" i="2"/>
  <c r="M1103" i="2" s="1"/>
  <c r="I1103" i="2"/>
  <c r="X1102" i="2"/>
  <c r="O1102" i="2"/>
  <c r="M1102" i="2" s="1"/>
  <c r="I1102" i="2"/>
  <c r="X1101" i="2"/>
  <c r="O1101" i="2"/>
  <c r="M1101" i="2" s="1"/>
  <c r="I1101" i="2"/>
  <c r="P1101" i="2" s="1"/>
  <c r="X1100" i="2"/>
  <c r="O1100" i="2"/>
  <c r="M1100" i="2" s="1"/>
  <c r="I1100" i="2"/>
  <c r="P1100" i="2" s="1"/>
  <c r="X1099" i="2"/>
  <c r="O1099" i="2"/>
  <c r="M1099" i="2" s="1"/>
  <c r="I1099" i="2"/>
  <c r="P1099" i="2" s="1"/>
  <c r="X1098" i="2"/>
  <c r="O1098" i="2"/>
  <c r="M1098" i="2" s="1"/>
  <c r="I1098" i="2"/>
  <c r="P1098" i="2" s="1"/>
  <c r="X1097" i="2"/>
  <c r="O1097" i="2"/>
  <c r="M1097" i="2" s="1"/>
  <c r="I1097" i="2"/>
  <c r="X1096" i="2"/>
  <c r="O1096" i="2"/>
  <c r="M1096" i="2" s="1"/>
  <c r="I1096" i="2"/>
  <c r="P1096" i="2" s="1"/>
  <c r="X1095" i="2"/>
  <c r="O1095" i="2"/>
  <c r="M1095" i="2" s="1"/>
  <c r="I1095" i="2"/>
  <c r="X1094" i="2"/>
  <c r="O1094" i="2"/>
  <c r="M1094" i="2" s="1"/>
  <c r="I1094" i="2"/>
  <c r="X1093" i="2"/>
  <c r="O1093" i="2"/>
  <c r="M1093" i="2" s="1"/>
  <c r="I1093" i="2"/>
  <c r="P1093" i="2" s="1"/>
  <c r="X1092" i="2"/>
  <c r="O1092" i="2"/>
  <c r="M1092" i="2" s="1"/>
  <c r="I1092" i="2"/>
  <c r="P1092" i="2" s="1"/>
  <c r="X1091" i="2"/>
  <c r="O1091" i="2"/>
  <c r="M1091" i="2" s="1"/>
  <c r="I1091" i="2"/>
  <c r="P1091" i="2" s="1"/>
  <c r="X1090" i="2"/>
  <c r="O1090" i="2"/>
  <c r="M1090" i="2" s="1"/>
  <c r="I1090" i="2"/>
  <c r="P1090" i="2" s="1"/>
  <c r="X1089" i="2"/>
  <c r="O1089" i="2"/>
  <c r="M1089" i="2" s="1"/>
  <c r="I1089" i="2"/>
  <c r="X1088" i="2"/>
  <c r="O1088" i="2"/>
  <c r="M1088" i="2" s="1"/>
  <c r="I1088" i="2"/>
  <c r="P1088" i="2" s="1"/>
  <c r="X1087" i="2"/>
  <c r="O1087" i="2"/>
  <c r="M1087" i="2" s="1"/>
  <c r="I1087" i="2"/>
  <c r="X1086" i="2"/>
  <c r="O1086" i="2"/>
  <c r="M1086" i="2" s="1"/>
  <c r="I1086" i="2"/>
  <c r="X1085" i="2"/>
  <c r="O1085" i="2"/>
  <c r="M1085" i="2" s="1"/>
  <c r="I1085" i="2"/>
  <c r="P1085" i="2" s="1"/>
  <c r="X1084" i="2"/>
  <c r="O1084" i="2"/>
  <c r="M1084" i="2" s="1"/>
  <c r="I1084" i="2"/>
  <c r="P1084" i="2" s="1"/>
  <c r="X1083" i="2"/>
  <c r="O1083" i="2"/>
  <c r="M1083" i="2" s="1"/>
  <c r="I1083" i="2"/>
  <c r="P1083" i="2" s="1"/>
  <c r="X1082" i="2"/>
  <c r="O1082" i="2"/>
  <c r="M1082" i="2" s="1"/>
  <c r="I1082" i="2"/>
  <c r="P1082" i="2" s="1"/>
  <c r="X1081" i="2"/>
  <c r="O1081" i="2"/>
  <c r="M1081" i="2" s="1"/>
  <c r="I1081" i="2"/>
  <c r="X1080" i="2"/>
  <c r="O1080" i="2"/>
  <c r="M1080" i="2" s="1"/>
  <c r="I1080" i="2"/>
  <c r="P1080" i="2" s="1"/>
  <c r="X1079" i="2"/>
  <c r="O1079" i="2"/>
  <c r="M1079" i="2" s="1"/>
  <c r="I1079" i="2"/>
  <c r="X1078" i="2"/>
  <c r="O1078" i="2"/>
  <c r="M1078" i="2" s="1"/>
  <c r="I1078" i="2"/>
  <c r="X1077" i="2"/>
  <c r="O1077" i="2"/>
  <c r="M1077" i="2" s="1"/>
  <c r="I1077" i="2"/>
  <c r="P1077" i="2" s="1"/>
  <c r="X1076" i="2"/>
  <c r="O1076" i="2"/>
  <c r="M1076" i="2" s="1"/>
  <c r="I1076" i="2"/>
  <c r="P1076" i="2" s="1"/>
  <c r="X1075" i="2"/>
  <c r="O1075" i="2"/>
  <c r="M1075" i="2" s="1"/>
  <c r="I1075" i="2"/>
  <c r="P1075" i="2" s="1"/>
  <c r="X1074" i="2"/>
  <c r="O1074" i="2"/>
  <c r="M1074" i="2" s="1"/>
  <c r="I1074" i="2"/>
  <c r="P1074" i="2" s="1"/>
  <c r="X1073" i="2"/>
  <c r="O1073" i="2"/>
  <c r="M1073" i="2" s="1"/>
  <c r="I1073" i="2"/>
  <c r="X1072" i="2"/>
  <c r="O1072" i="2"/>
  <c r="M1072" i="2" s="1"/>
  <c r="I1072" i="2"/>
  <c r="P1072" i="2" s="1"/>
  <c r="X1071" i="2"/>
  <c r="O1071" i="2"/>
  <c r="M1071" i="2" s="1"/>
  <c r="I1071" i="2"/>
  <c r="X1070" i="2"/>
  <c r="O1070" i="2"/>
  <c r="M1070" i="2" s="1"/>
  <c r="I1070" i="2"/>
  <c r="X1069" i="2"/>
  <c r="O1069" i="2"/>
  <c r="M1069" i="2" s="1"/>
  <c r="I1069" i="2"/>
  <c r="P1069" i="2" s="1"/>
  <c r="X1068" i="2"/>
  <c r="O1068" i="2"/>
  <c r="M1068" i="2" s="1"/>
  <c r="I1068" i="2"/>
  <c r="P1068" i="2" s="1"/>
  <c r="X1067" i="2"/>
  <c r="O1067" i="2"/>
  <c r="M1067" i="2" s="1"/>
  <c r="I1067" i="2"/>
  <c r="P1067" i="2" s="1"/>
  <c r="X1066" i="2"/>
  <c r="O1066" i="2"/>
  <c r="M1066" i="2" s="1"/>
  <c r="I1066" i="2"/>
  <c r="P1066" i="2" s="1"/>
  <c r="X1065" i="2"/>
  <c r="O1065" i="2"/>
  <c r="M1065" i="2" s="1"/>
  <c r="I1065" i="2"/>
  <c r="X1064" i="2"/>
  <c r="M1064" i="2"/>
  <c r="I1064" i="2"/>
  <c r="P1064" i="2" s="1"/>
  <c r="X1063" i="2"/>
  <c r="O1063" i="2"/>
  <c r="M1063" i="2" s="1"/>
  <c r="I1063" i="2"/>
  <c r="X1062" i="2"/>
  <c r="O1062" i="2"/>
  <c r="M1062" i="2"/>
  <c r="I1062" i="2"/>
  <c r="X1061" i="2"/>
  <c r="O1061" i="2"/>
  <c r="M1061" i="2" s="1"/>
  <c r="I1061" i="2"/>
  <c r="P1061" i="2" s="1"/>
  <c r="X1060" i="2"/>
  <c r="O1060" i="2"/>
  <c r="M1060" i="2"/>
  <c r="I1060" i="2"/>
  <c r="P1060" i="2" s="1"/>
  <c r="X1059" i="2"/>
  <c r="O1059" i="2"/>
  <c r="M1059" i="2" s="1"/>
  <c r="I1059" i="2"/>
  <c r="P1059" i="2" s="1"/>
  <c r="X1058" i="2"/>
  <c r="O1058" i="2"/>
  <c r="M1058" i="2"/>
  <c r="I1058" i="2"/>
  <c r="P1058" i="2" s="1"/>
  <c r="X1057" i="2"/>
  <c r="O1057" i="2"/>
  <c r="M1057" i="2" s="1"/>
  <c r="I1057" i="2"/>
  <c r="P1057" i="2" s="1"/>
  <c r="X1056" i="2"/>
  <c r="O1056" i="2"/>
  <c r="M1056" i="2"/>
  <c r="I1056" i="2"/>
  <c r="X1055" i="2"/>
  <c r="O1055" i="2"/>
  <c r="M1055" i="2" s="1"/>
  <c r="I1055" i="2"/>
  <c r="X1054" i="2"/>
  <c r="O1054" i="2"/>
  <c r="M1054" i="2" s="1"/>
  <c r="P1054" i="2" s="1"/>
  <c r="I1054" i="2"/>
  <c r="X1053" i="2"/>
  <c r="O1053" i="2"/>
  <c r="M1053" i="2" s="1"/>
  <c r="I1053" i="2"/>
  <c r="P1053" i="2" s="1"/>
  <c r="X1052" i="2"/>
  <c r="O1052" i="2"/>
  <c r="M1052" i="2"/>
  <c r="I1052" i="2"/>
  <c r="P1052" i="2" s="1"/>
  <c r="X1051" i="2"/>
  <c r="O1051" i="2"/>
  <c r="M1051" i="2" s="1"/>
  <c r="I1051" i="2"/>
  <c r="P1051" i="2" s="1"/>
  <c r="X1050" i="2"/>
  <c r="O1050" i="2"/>
  <c r="M1050" i="2"/>
  <c r="I1050" i="2"/>
  <c r="P1050" i="2" s="1"/>
  <c r="X1049" i="2"/>
  <c r="M1049" i="2"/>
  <c r="I1049" i="2"/>
  <c r="X1048" i="2"/>
  <c r="O1048" i="2"/>
  <c r="M1048" i="2" s="1"/>
  <c r="I1048" i="2"/>
  <c r="P1048" i="2" s="1"/>
  <c r="X1047" i="2"/>
  <c r="O1047" i="2"/>
  <c r="M1047" i="2" s="1"/>
  <c r="P1047" i="2" s="1"/>
  <c r="I1047" i="2"/>
  <c r="X1046" i="2"/>
  <c r="O1046" i="2"/>
  <c r="M1046" i="2"/>
  <c r="I1046" i="2"/>
  <c r="X1045" i="2"/>
  <c r="O1045" i="2"/>
  <c r="M1045" i="2" s="1"/>
  <c r="I1045" i="2"/>
  <c r="P1045" i="2" s="1"/>
  <c r="X1044" i="2"/>
  <c r="O1044" i="2"/>
  <c r="M1044" i="2" s="1"/>
  <c r="I1044" i="2"/>
  <c r="P1044" i="2" s="1"/>
  <c r="X1043" i="2"/>
  <c r="O1043" i="2"/>
  <c r="M1043" i="2" s="1"/>
  <c r="I1043" i="2"/>
  <c r="P1043" i="2" s="1"/>
  <c r="X1042" i="2"/>
  <c r="O1042" i="2"/>
  <c r="M1042" i="2" s="1"/>
  <c r="I1042" i="2"/>
  <c r="P1042" i="2" s="1"/>
  <c r="X1041" i="2"/>
  <c r="O1041" i="2"/>
  <c r="M1041" i="2" s="1"/>
  <c r="I1041" i="2"/>
  <c r="X1040" i="2"/>
  <c r="O1040" i="2"/>
  <c r="M1040" i="2"/>
  <c r="I1040" i="2"/>
  <c r="P1040" i="2" s="1"/>
  <c r="X1039" i="2"/>
  <c r="O1039" i="2"/>
  <c r="M1039" i="2" s="1"/>
  <c r="I1039" i="2"/>
  <c r="X1038" i="2"/>
  <c r="O1038" i="2"/>
  <c r="M1038" i="2"/>
  <c r="I1038" i="2"/>
  <c r="X1037" i="2"/>
  <c r="O1037" i="2"/>
  <c r="M1037" i="2" s="1"/>
  <c r="I1037" i="2"/>
  <c r="P1037" i="2" s="1"/>
  <c r="X1036" i="2"/>
  <c r="O1036" i="2"/>
  <c r="M1036" i="2"/>
  <c r="I1036" i="2"/>
  <c r="P1036" i="2" s="1"/>
  <c r="X1035" i="2"/>
  <c r="O1035" i="2"/>
  <c r="M1035" i="2" s="1"/>
  <c r="I1035" i="2"/>
  <c r="P1035" i="2" s="1"/>
  <c r="X1034" i="2"/>
  <c r="M1034" i="2"/>
  <c r="I1034" i="2"/>
  <c r="P1034" i="2" s="1"/>
  <c r="X1033" i="2"/>
  <c r="O1033" i="2"/>
  <c r="M1033" i="2"/>
  <c r="I1033" i="2"/>
  <c r="P1033" i="2" s="1"/>
  <c r="X1032" i="2"/>
  <c r="O1032" i="2"/>
  <c r="M1032" i="2" s="1"/>
  <c r="I1032" i="2"/>
  <c r="X1031" i="2"/>
  <c r="O1031" i="2"/>
  <c r="M1031" i="2"/>
  <c r="I1031" i="2"/>
  <c r="P1031" i="2" s="1"/>
  <c r="X1030" i="2"/>
  <c r="O1030" i="2"/>
  <c r="M1030" i="2" s="1"/>
  <c r="I1030" i="2"/>
  <c r="X1029" i="2"/>
  <c r="O1029" i="2"/>
  <c r="M1029" i="2"/>
  <c r="I1029" i="2"/>
  <c r="P1029" i="2" s="1"/>
  <c r="X1028" i="2"/>
  <c r="O1028" i="2"/>
  <c r="M1028" i="2" s="1"/>
  <c r="I1028" i="2"/>
  <c r="P1028" i="2" s="1"/>
  <c r="X1027" i="2"/>
  <c r="O1027" i="2"/>
  <c r="M1027" i="2"/>
  <c r="I1027" i="2"/>
  <c r="P1027" i="2" s="1"/>
  <c r="X1026" i="2"/>
  <c r="O1026" i="2"/>
  <c r="M1026" i="2" s="1"/>
  <c r="I1026" i="2"/>
  <c r="P1026" i="2" s="1"/>
  <c r="X1025" i="2"/>
  <c r="O1025" i="2"/>
  <c r="M1025" i="2" s="1"/>
  <c r="P1025" i="2" s="1"/>
  <c r="I1025" i="2"/>
  <c r="X1024" i="2"/>
  <c r="O1024" i="2"/>
  <c r="M1024" i="2" s="1"/>
  <c r="I1024" i="2"/>
  <c r="P1024" i="2" s="1"/>
  <c r="X1023" i="2"/>
  <c r="O1023" i="2"/>
  <c r="M1023" i="2"/>
  <c r="I1023" i="2"/>
  <c r="X1022" i="2"/>
  <c r="O1022" i="2"/>
  <c r="M1022" i="2" s="1"/>
  <c r="I1022" i="2"/>
  <c r="X1021" i="2"/>
  <c r="O1021" i="2"/>
  <c r="M1021" i="2" s="1"/>
  <c r="I1021" i="2"/>
  <c r="P1021" i="2" s="1"/>
  <c r="X1020" i="2"/>
  <c r="O1020" i="2"/>
  <c r="M1020" i="2" s="1"/>
  <c r="I1020" i="2"/>
  <c r="P1020" i="2" s="1"/>
  <c r="X1019" i="2"/>
  <c r="O1019" i="2"/>
  <c r="M1019" i="2" s="1"/>
  <c r="I1019" i="2"/>
  <c r="P1019" i="2" s="1"/>
  <c r="X1018" i="2"/>
  <c r="O1018" i="2"/>
  <c r="M1018" i="2" s="1"/>
  <c r="I1018" i="2"/>
  <c r="P1018" i="2" s="1"/>
  <c r="X1017" i="2"/>
  <c r="O1017" i="2"/>
  <c r="M1017" i="2"/>
  <c r="I1017" i="2"/>
  <c r="P1017" i="2" s="1"/>
  <c r="X1016" i="2"/>
  <c r="O1016" i="2"/>
  <c r="M1016" i="2" s="1"/>
  <c r="P1016" i="2" s="1"/>
  <c r="I1016" i="2"/>
  <c r="X1015" i="2"/>
  <c r="O1015" i="2"/>
  <c r="M1015" i="2"/>
  <c r="I1015" i="2"/>
  <c r="X1014" i="2"/>
  <c r="O1014" i="2"/>
  <c r="M1014" i="2" s="1"/>
  <c r="I1014" i="2"/>
  <c r="P1014" i="2" s="1"/>
  <c r="X1013" i="2"/>
  <c r="O1013" i="2"/>
  <c r="M1013" i="2" s="1"/>
  <c r="I1013" i="2"/>
  <c r="P1013" i="2" s="1"/>
  <c r="X1012" i="2"/>
  <c r="O1012" i="2"/>
  <c r="M1012" i="2" s="1"/>
  <c r="I1012" i="2"/>
  <c r="P1012" i="2" s="1"/>
  <c r="X1011" i="2"/>
  <c r="O1011" i="2"/>
  <c r="M1011" i="2"/>
  <c r="I1011" i="2"/>
  <c r="P1011" i="2" s="1"/>
  <c r="X1010" i="2"/>
  <c r="O1010" i="2"/>
  <c r="M1010" i="2" s="1"/>
  <c r="I1010" i="2"/>
  <c r="P1010" i="2" s="1"/>
  <c r="X1009" i="2"/>
  <c r="O1009" i="2"/>
  <c r="M1009" i="2" s="1"/>
  <c r="P1009" i="2" s="1"/>
  <c r="I1009" i="2"/>
  <c r="X1008" i="2"/>
  <c r="O1008" i="2"/>
  <c r="M1008" i="2" s="1"/>
  <c r="I1008" i="2"/>
  <c r="X1007" i="2"/>
  <c r="O1007" i="2"/>
  <c r="M1007" i="2"/>
  <c r="P1007" i="2" s="1"/>
  <c r="I1007" i="2"/>
  <c r="X1006" i="2"/>
  <c r="O1006" i="2"/>
  <c r="M1006" i="2" s="1"/>
  <c r="I1006" i="2"/>
  <c r="X1005" i="2"/>
  <c r="O1005" i="2"/>
  <c r="M1005" i="2" s="1"/>
  <c r="I1005" i="2"/>
  <c r="P1005" i="2" s="1"/>
  <c r="X1004" i="2"/>
  <c r="O1004" i="2"/>
  <c r="M1004" i="2" s="1"/>
  <c r="I1004" i="2"/>
  <c r="P1004" i="2" s="1"/>
  <c r="X1003" i="2"/>
  <c r="O1003" i="2"/>
  <c r="M1003" i="2" s="1"/>
  <c r="I1003" i="2"/>
  <c r="P1003" i="2" s="1"/>
  <c r="X1002" i="2"/>
  <c r="O1002" i="2"/>
  <c r="M1002" i="2" s="1"/>
  <c r="I1002" i="2"/>
  <c r="P1002" i="2" s="1"/>
  <c r="X1001" i="2"/>
  <c r="O1001" i="2"/>
  <c r="M1001" i="2" s="1"/>
  <c r="P1001" i="2" s="1"/>
  <c r="I1001" i="2"/>
  <c r="X1000" i="2"/>
  <c r="O1000" i="2"/>
  <c r="M1000" i="2" s="1"/>
  <c r="I1000" i="2"/>
  <c r="P1000" i="2" s="1"/>
  <c r="X999" i="2"/>
  <c r="O999" i="2"/>
  <c r="M999" i="2"/>
  <c r="I999" i="2"/>
  <c r="X998" i="2"/>
  <c r="O998" i="2"/>
  <c r="M998" i="2" s="1"/>
  <c r="I998" i="2"/>
  <c r="X997" i="2"/>
  <c r="O997" i="2"/>
  <c r="M997" i="2" s="1"/>
  <c r="I997" i="2"/>
  <c r="X996" i="2"/>
  <c r="O996" i="2"/>
  <c r="M996" i="2" s="1"/>
  <c r="I996" i="2"/>
  <c r="P996" i="2" s="1"/>
  <c r="X995" i="2"/>
  <c r="O995" i="2"/>
  <c r="M995" i="2"/>
  <c r="I995" i="2"/>
  <c r="P995" i="2" s="1"/>
  <c r="X994" i="2"/>
  <c r="O994" i="2"/>
  <c r="M994" i="2" s="1"/>
  <c r="I994" i="2"/>
  <c r="P994" i="2" s="1"/>
  <c r="P301" i="7"/>
  <c r="P300" i="7"/>
  <c r="P299" i="7"/>
  <c r="P298" i="7"/>
  <c r="P297" i="7"/>
  <c r="P296" i="7"/>
  <c r="P295" i="7"/>
  <c r="P294" i="7"/>
  <c r="P293" i="7"/>
  <c r="P292" i="7"/>
  <c r="P291" i="7"/>
  <c r="P290" i="7"/>
  <c r="P289" i="7"/>
  <c r="P288" i="7"/>
  <c r="P287" i="7"/>
  <c r="P286" i="7"/>
  <c r="P285" i="7"/>
  <c r="P284" i="7"/>
  <c r="P283" i="7"/>
  <c r="P282" i="7"/>
  <c r="P281" i="7"/>
  <c r="P280" i="7"/>
  <c r="P279" i="7"/>
  <c r="P278" i="7"/>
  <c r="P277" i="7"/>
  <c r="P276" i="7"/>
  <c r="P275" i="7"/>
  <c r="P274" i="7"/>
  <c r="P273" i="7"/>
  <c r="P272" i="7"/>
  <c r="P271" i="7"/>
  <c r="P270" i="7"/>
  <c r="P269" i="7"/>
  <c r="P268" i="7"/>
  <c r="P267" i="7"/>
  <c r="P266" i="7"/>
  <c r="P265" i="7"/>
  <c r="P264" i="7"/>
  <c r="P263" i="7"/>
  <c r="P262" i="7"/>
  <c r="P261" i="7"/>
  <c r="P260" i="7"/>
  <c r="P259" i="7"/>
  <c r="P258" i="7"/>
  <c r="P257" i="7"/>
  <c r="P256" i="7"/>
  <c r="P255" i="7"/>
  <c r="P254" i="7"/>
  <c r="P253" i="7"/>
  <c r="P252" i="7"/>
  <c r="P251" i="7"/>
  <c r="P250" i="7"/>
  <c r="P249" i="7"/>
  <c r="P248" i="7"/>
  <c r="P247" i="7"/>
  <c r="P246" i="7"/>
  <c r="P245" i="7"/>
  <c r="P244" i="7"/>
  <c r="P243" i="7"/>
  <c r="P242" i="7"/>
  <c r="P241" i="7"/>
  <c r="P240" i="7"/>
  <c r="P239" i="7"/>
  <c r="P238" i="7"/>
  <c r="P237" i="7"/>
  <c r="P236" i="7"/>
  <c r="P235" i="7"/>
  <c r="P234" i="7"/>
  <c r="P233" i="7"/>
  <c r="P232" i="7"/>
  <c r="P231" i="7"/>
  <c r="P230" i="7"/>
  <c r="P229" i="7"/>
  <c r="X64" i="5"/>
  <c r="O64" i="5"/>
  <c r="M64" i="5"/>
  <c r="I64" i="5"/>
  <c r="P226" i="7"/>
  <c r="X301" i="7"/>
  <c r="O301" i="7"/>
  <c r="M301" i="7" s="1"/>
  <c r="I301" i="7"/>
  <c r="X300" i="7"/>
  <c r="O300" i="7"/>
  <c r="M300" i="7" s="1"/>
  <c r="I300" i="7"/>
  <c r="X299" i="7"/>
  <c r="O299" i="7"/>
  <c r="M299" i="7" s="1"/>
  <c r="I299" i="7"/>
  <c r="X298" i="7"/>
  <c r="O298" i="7"/>
  <c r="M298" i="7" s="1"/>
  <c r="I298" i="7"/>
  <c r="X297" i="7"/>
  <c r="O297" i="7"/>
  <c r="M297" i="7" s="1"/>
  <c r="I297" i="7"/>
  <c r="X296" i="7"/>
  <c r="O296" i="7"/>
  <c r="M296" i="7" s="1"/>
  <c r="I296" i="7"/>
  <c r="X295" i="7"/>
  <c r="O295" i="7"/>
  <c r="M295" i="7" s="1"/>
  <c r="I295" i="7"/>
  <c r="X294" i="7"/>
  <c r="O294" i="7"/>
  <c r="M294" i="7" s="1"/>
  <c r="I294" i="7"/>
  <c r="X293" i="7"/>
  <c r="O293" i="7"/>
  <c r="M293" i="7" s="1"/>
  <c r="I293" i="7"/>
  <c r="X292" i="7"/>
  <c r="O292" i="7"/>
  <c r="M292" i="7" s="1"/>
  <c r="I292" i="7"/>
  <c r="X291" i="7"/>
  <c r="O291" i="7"/>
  <c r="M291" i="7" s="1"/>
  <c r="I291" i="7"/>
  <c r="X290" i="7"/>
  <c r="O290" i="7"/>
  <c r="M290" i="7" s="1"/>
  <c r="I290" i="7"/>
  <c r="X289" i="7"/>
  <c r="O289" i="7"/>
  <c r="M289" i="7" s="1"/>
  <c r="I289" i="7"/>
  <c r="X288" i="7"/>
  <c r="O288" i="7"/>
  <c r="M288" i="7" s="1"/>
  <c r="I288" i="7"/>
  <c r="X287" i="7"/>
  <c r="O287" i="7"/>
  <c r="M287" i="7" s="1"/>
  <c r="I287" i="7"/>
  <c r="X286" i="7"/>
  <c r="O286" i="7"/>
  <c r="M286" i="7" s="1"/>
  <c r="I286" i="7"/>
  <c r="X285" i="7"/>
  <c r="O285" i="7"/>
  <c r="M285" i="7" s="1"/>
  <c r="I285" i="7"/>
  <c r="X284" i="7"/>
  <c r="O284" i="7"/>
  <c r="M284" i="7" s="1"/>
  <c r="I284" i="7"/>
  <c r="X283" i="7"/>
  <c r="O283" i="7"/>
  <c r="M283" i="7" s="1"/>
  <c r="I283" i="7"/>
  <c r="X282" i="7"/>
  <c r="O282" i="7"/>
  <c r="M282" i="7" s="1"/>
  <c r="I282" i="7"/>
  <c r="X281" i="7"/>
  <c r="O281" i="7"/>
  <c r="M281" i="7" s="1"/>
  <c r="I281" i="7"/>
  <c r="X280" i="7"/>
  <c r="O280" i="7"/>
  <c r="M280" i="7" s="1"/>
  <c r="I280" i="7"/>
  <c r="X279" i="7"/>
  <c r="O279" i="7"/>
  <c r="M279" i="7" s="1"/>
  <c r="I279" i="7"/>
  <c r="X278" i="7"/>
  <c r="O278" i="7"/>
  <c r="M278" i="7" s="1"/>
  <c r="I278" i="7"/>
  <c r="X277" i="7"/>
  <c r="O277" i="7"/>
  <c r="M277" i="7" s="1"/>
  <c r="I277" i="7"/>
  <c r="X276" i="7"/>
  <c r="O276" i="7"/>
  <c r="M276" i="7" s="1"/>
  <c r="I276" i="7"/>
  <c r="X275" i="7"/>
  <c r="O275" i="7"/>
  <c r="M275" i="7" s="1"/>
  <c r="I275" i="7"/>
  <c r="X274" i="7"/>
  <c r="O274" i="7"/>
  <c r="M274" i="7" s="1"/>
  <c r="I274" i="7"/>
  <c r="X273" i="7"/>
  <c r="O273" i="7"/>
  <c r="M273" i="7" s="1"/>
  <c r="I273" i="7"/>
  <c r="X272" i="7"/>
  <c r="O272" i="7"/>
  <c r="M272" i="7" s="1"/>
  <c r="I272" i="7"/>
  <c r="X271" i="7"/>
  <c r="O271" i="7"/>
  <c r="M271" i="7" s="1"/>
  <c r="I271" i="7"/>
  <c r="X270" i="7"/>
  <c r="O270" i="7"/>
  <c r="M270" i="7" s="1"/>
  <c r="I270" i="7"/>
  <c r="X269" i="7"/>
  <c r="O269" i="7"/>
  <c r="M269" i="7" s="1"/>
  <c r="I269" i="7"/>
  <c r="X268" i="7"/>
  <c r="O268" i="7"/>
  <c r="M268" i="7" s="1"/>
  <c r="I268" i="7"/>
  <c r="X267" i="7"/>
  <c r="O267" i="7"/>
  <c r="M267" i="7" s="1"/>
  <c r="I267" i="7"/>
  <c r="X266" i="7"/>
  <c r="O266" i="7"/>
  <c r="M266" i="7" s="1"/>
  <c r="I266" i="7"/>
  <c r="X265" i="7"/>
  <c r="O265" i="7"/>
  <c r="M265" i="7" s="1"/>
  <c r="I265" i="7"/>
  <c r="X264" i="7"/>
  <c r="O264" i="7"/>
  <c r="M264" i="7" s="1"/>
  <c r="I264" i="7"/>
  <c r="X263" i="7"/>
  <c r="O263" i="7"/>
  <c r="M263" i="7" s="1"/>
  <c r="I263" i="7"/>
  <c r="X262" i="7"/>
  <c r="O262" i="7"/>
  <c r="M262" i="7" s="1"/>
  <c r="I262" i="7"/>
  <c r="X261" i="7"/>
  <c r="O261" i="7"/>
  <c r="M261" i="7" s="1"/>
  <c r="I261" i="7"/>
  <c r="X260" i="7"/>
  <c r="O260" i="7"/>
  <c r="M260" i="7" s="1"/>
  <c r="I260" i="7"/>
  <c r="X259" i="7"/>
  <c r="O259" i="7"/>
  <c r="M259" i="7" s="1"/>
  <c r="I259" i="7"/>
  <c r="X258" i="7"/>
  <c r="O258" i="7"/>
  <c r="M258" i="7" s="1"/>
  <c r="I258" i="7"/>
  <c r="X257" i="7"/>
  <c r="O257" i="7"/>
  <c r="M257" i="7" s="1"/>
  <c r="I257" i="7"/>
  <c r="X256" i="7"/>
  <c r="O256" i="7"/>
  <c r="M256" i="7" s="1"/>
  <c r="I256" i="7"/>
  <c r="X255" i="7"/>
  <c r="O255" i="7"/>
  <c r="M255" i="7" s="1"/>
  <c r="I255" i="7"/>
  <c r="X254" i="7"/>
  <c r="O254" i="7"/>
  <c r="M254" i="7" s="1"/>
  <c r="I254" i="7"/>
  <c r="X253" i="7"/>
  <c r="O253" i="7"/>
  <c r="M253" i="7" s="1"/>
  <c r="I253" i="7"/>
  <c r="X252" i="7"/>
  <c r="O252" i="7"/>
  <c r="M252" i="7" s="1"/>
  <c r="I252" i="7"/>
  <c r="X251" i="7"/>
  <c r="O251" i="7"/>
  <c r="M251" i="7" s="1"/>
  <c r="I251" i="7"/>
  <c r="X250" i="7"/>
  <c r="O250" i="7"/>
  <c r="M250" i="7" s="1"/>
  <c r="I250" i="7"/>
  <c r="X249" i="7"/>
  <c r="O249" i="7"/>
  <c r="M249" i="7" s="1"/>
  <c r="I249" i="7"/>
  <c r="X248" i="7"/>
  <c r="O248" i="7"/>
  <c r="M248" i="7" s="1"/>
  <c r="I248" i="7"/>
  <c r="X247" i="7"/>
  <c r="O247" i="7"/>
  <c r="M247" i="7" s="1"/>
  <c r="I247" i="7"/>
  <c r="X246" i="7"/>
  <c r="O246" i="7"/>
  <c r="M246" i="7" s="1"/>
  <c r="I246" i="7"/>
  <c r="X245" i="7"/>
  <c r="O245" i="7"/>
  <c r="M245" i="7" s="1"/>
  <c r="I245" i="7"/>
  <c r="X244" i="7"/>
  <c r="O244" i="7"/>
  <c r="M244" i="7" s="1"/>
  <c r="I244" i="7"/>
  <c r="X243" i="7"/>
  <c r="O243" i="7"/>
  <c r="M243" i="7" s="1"/>
  <c r="I243" i="7"/>
  <c r="X242" i="7"/>
  <c r="O242" i="7"/>
  <c r="M242" i="7" s="1"/>
  <c r="I242" i="7"/>
  <c r="X241" i="7"/>
  <c r="O241" i="7"/>
  <c r="M241" i="7" s="1"/>
  <c r="I241" i="7"/>
  <c r="X240" i="7"/>
  <c r="O240" i="7"/>
  <c r="M240" i="7" s="1"/>
  <c r="I240" i="7"/>
  <c r="X239" i="7"/>
  <c r="O239" i="7"/>
  <c r="M239" i="7" s="1"/>
  <c r="I239" i="7"/>
  <c r="X238" i="7"/>
  <c r="O238" i="7"/>
  <c r="M238" i="7" s="1"/>
  <c r="I238" i="7"/>
  <c r="X237" i="7"/>
  <c r="O237" i="7"/>
  <c r="M237" i="7" s="1"/>
  <c r="I237" i="7"/>
  <c r="X236" i="7"/>
  <c r="O236" i="7"/>
  <c r="M236" i="7" s="1"/>
  <c r="I236" i="7"/>
  <c r="X235" i="7"/>
  <c r="O235" i="7"/>
  <c r="M235" i="7" s="1"/>
  <c r="I235" i="7"/>
  <c r="X234" i="7"/>
  <c r="O234" i="7"/>
  <c r="M234" i="7" s="1"/>
  <c r="I234" i="7"/>
  <c r="X233" i="7"/>
  <c r="O233" i="7"/>
  <c r="M233" i="7" s="1"/>
  <c r="I233" i="7"/>
  <c r="X232" i="7"/>
  <c r="O232" i="7"/>
  <c r="M232" i="7" s="1"/>
  <c r="I232" i="7"/>
  <c r="X231" i="7"/>
  <c r="O231" i="7"/>
  <c r="M231" i="7" s="1"/>
  <c r="I231" i="7"/>
  <c r="X230" i="7"/>
  <c r="M230" i="7"/>
  <c r="I230" i="7"/>
  <c r="X229" i="7"/>
  <c r="O229" i="7"/>
  <c r="M229" i="7" s="1"/>
  <c r="I229" i="7"/>
  <c r="X228" i="7"/>
  <c r="O228" i="7"/>
  <c r="M228" i="7"/>
  <c r="P228" i="7" s="1"/>
  <c r="I228" i="7"/>
  <c r="X227" i="7"/>
  <c r="O227" i="7"/>
  <c r="M227" i="7"/>
  <c r="P227" i="7" s="1"/>
  <c r="I227" i="7"/>
  <c r="X226" i="7"/>
  <c r="O226" i="7"/>
  <c r="M226" i="7"/>
  <c r="I226" i="7"/>
  <c r="X225" i="7"/>
  <c r="O225" i="7"/>
  <c r="M225" i="7"/>
  <c r="I225" i="7"/>
  <c r="P225" i="7" s="1"/>
  <c r="X224" i="7"/>
  <c r="O224" i="7"/>
  <c r="M224" i="7"/>
  <c r="P224" i="7" s="1"/>
  <c r="I224" i="7"/>
  <c r="X223" i="7"/>
  <c r="O223" i="7"/>
  <c r="M223" i="7"/>
  <c r="P223" i="7" s="1"/>
  <c r="I223" i="7"/>
  <c r="X222" i="7"/>
  <c r="O222" i="7"/>
  <c r="M222" i="7"/>
  <c r="I222" i="7"/>
  <c r="P222" i="7" s="1"/>
  <c r="X221" i="7"/>
  <c r="O221" i="7"/>
  <c r="M221" i="7"/>
  <c r="I221" i="7"/>
  <c r="P221" i="7" s="1"/>
  <c r="P1601" i="3"/>
  <c r="P1600" i="3"/>
  <c r="P1599" i="3"/>
  <c r="P1598" i="3"/>
  <c r="P1597" i="3"/>
  <c r="P1596" i="3"/>
  <c r="P1595" i="3"/>
  <c r="P1594" i="3"/>
  <c r="P1593" i="3"/>
  <c r="P1592" i="3"/>
  <c r="P1591" i="3"/>
  <c r="P1590" i="3"/>
  <c r="P1589" i="3"/>
  <c r="P1588" i="3"/>
  <c r="P1587" i="3"/>
  <c r="P1586" i="3"/>
  <c r="P1585" i="3"/>
  <c r="P1584" i="3"/>
  <c r="P1583" i="3"/>
  <c r="P1582" i="3"/>
  <c r="P1581" i="3"/>
  <c r="P1580" i="3"/>
  <c r="P1579" i="3"/>
  <c r="P1578" i="3"/>
  <c r="P1577" i="3"/>
  <c r="P1576" i="3"/>
  <c r="P1575" i="3"/>
  <c r="P1574" i="3"/>
  <c r="P1573" i="3"/>
  <c r="P1572" i="3"/>
  <c r="P1571" i="3"/>
  <c r="P1570" i="3"/>
  <c r="P1569" i="3"/>
  <c r="P1568" i="3"/>
  <c r="P1567" i="3"/>
  <c r="P1566" i="3"/>
  <c r="P1565" i="3"/>
  <c r="P1564" i="3"/>
  <c r="P1563" i="3"/>
  <c r="P1562" i="3"/>
  <c r="P1561" i="3"/>
  <c r="P1560" i="3"/>
  <c r="P1559" i="3"/>
  <c r="P1558" i="3"/>
  <c r="P1557" i="3"/>
  <c r="P1556" i="3"/>
  <c r="P1555" i="3"/>
  <c r="P1554" i="3"/>
  <c r="P1553" i="3"/>
  <c r="P1552" i="3"/>
  <c r="P1551" i="3"/>
  <c r="P1550" i="3"/>
  <c r="P1549" i="3"/>
  <c r="P1548" i="3"/>
  <c r="P1547" i="3"/>
  <c r="P1546" i="3"/>
  <c r="P1545" i="3"/>
  <c r="P1544" i="3"/>
  <c r="P1543" i="3"/>
  <c r="P1542" i="3"/>
  <c r="P1541" i="3"/>
  <c r="P1540" i="3"/>
  <c r="P1539" i="3"/>
  <c r="P1538" i="3"/>
  <c r="P1537" i="3"/>
  <c r="P1536" i="3"/>
  <c r="P1535" i="3"/>
  <c r="P1534" i="3"/>
  <c r="P1533" i="3"/>
  <c r="P1532" i="3"/>
  <c r="P1531" i="3"/>
  <c r="P1530" i="3"/>
  <c r="P1529" i="3"/>
  <c r="P1528" i="3"/>
  <c r="P1527" i="3"/>
  <c r="P1526" i="3"/>
  <c r="P1525" i="3"/>
  <c r="P1524" i="3"/>
  <c r="P1523" i="3"/>
  <c r="P1522" i="3"/>
  <c r="P1521" i="3"/>
  <c r="P1520" i="3"/>
  <c r="P1519" i="3"/>
  <c r="P1518" i="3"/>
  <c r="P1517" i="3"/>
  <c r="P1516" i="3"/>
  <c r="P1515" i="3"/>
  <c r="P1514" i="3"/>
  <c r="P1513" i="3"/>
  <c r="P1512" i="3"/>
  <c r="P1511" i="3"/>
  <c r="P1510" i="3"/>
  <c r="P1509" i="3"/>
  <c r="P1508" i="3"/>
  <c r="P1507" i="3"/>
  <c r="P1506" i="3"/>
  <c r="P1505" i="3"/>
  <c r="P1504" i="3"/>
  <c r="P1503" i="3"/>
  <c r="P1502" i="3"/>
  <c r="P1501" i="3"/>
  <c r="P1500" i="3"/>
  <c r="P1499" i="3"/>
  <c r="P1498" i="3"/>
  <c r="P1497" i="3"/>
  <c r="P1496" i="3"/>
  <c r="P1495" i="3"/>
  <c r="P1494" i="3"/>
  <c r="P1493" i="3"/>
  <c r="P1492" i="3"/>
  <c r="P1491" i="3"/>
  <c r="P1490" i="3"/>
  <c r="P1489" i="3"/>
  <c r="P1488" i="3"/>
  <c r="P1487" i="3"/>
  <c r="P1486" i="3"/>
  <c r="P1485" i="3"/>
  <c r="P1484" i="3"/>
  <c r="P1483" i="3"/>
  <c r="P1482" i="3"/>
  <c r="P1481" i="3"/>
  <c r="P1480" i="3"/>
  <c r="P1479" i="3"/>
  <c r="P1478" i="3"/>
  <c r="P1477" i="3"/>
  <c r="P1476" i="3"/>
  <c r="P1475" i="3"/>
  <c r="P1474" i="3"/>
  <c r="P1473" i="3"/>
  <c r="P1472" i="3"/>
  <c r="P1471" i="3"/>
  <c r="P1470" i="3"/>
  <c r="P1469" i="3"/>
  <c r="P1468" i="3"/>
  <c r="P1467" i="3"/>
  <c r="P1466" i="3"/>
  <c r="P1465" i="3"/>
  <c r="P1464" i="3"/>
  <c r="P1463" i="3"/>
  <c r="P1462" i="3"/>
  <c r="P1461" i="3"/>
  <c r="P1460" i="3"/>
  <c r="P1459" i="3"/>
  <c r="P1458" i="3"/>
  <c r="P1457" i="3"/>
  <c r="P1456" i="3"/>
  <c r="P1455" i="3"/>
  <c r="P1454" i="3"/>
  <c r="P1453" i="3"/>
  <c r="P1452" i="3"/>
  <c r="P1451" i="3"/>
  <c r="P1450" i="3"/>
  <c r="P1449" i="3"/>
  <c r="P1448" i="3"/>
  <c r="P1447" i="3"/>
  <c r="P1446" i="3"/>
  <c r="P1445" i="3"/>
  <c r="P1444" i="3"/>
  <c r="P1443" i="3"/>
  <c r="P1442" i="3"/>
  <c r="P1441" i="3"/>
  <c r="P1440" i="3"/>
  <c r="P1439" i="3"/>
  <c r="P1438" i="3"/>
  <c r="P1437" i="3"/>
  <c r="P1436" i="3"/>
  <c r="P1435" i="3"/>
  <c r="P1434" i="3"/>
  <c r="P1433" i="3"/>
  <c r="P1432" i="3"/>
  <c r="P1431" i="3"/>
  <c r="P1430" i="3"/>
  <c r="P1429" i="3"/>
  <c r="P1428" i="3"/>
  <c r="P1427" i="3"/>
  <c r="P1426" i="3"/>
  <c r="P1425" i="3"/>
  <c r="P1424" i="3"/>
  <c r="P1423" i="3"/>
  <c r="P1422" i="3"/>
  <c r="P1421" i="3"/>
  <c r="P1420" i="3"/>
  <c r="P1419" i="3"/>
  <c r="P1418" i="3"/>
  <c r="P1417" i="3"/>
  <c r="P1416" i="3"/>
  <c r="P1415" i="3"/>
  <c r="P1414" i="3"/>
  <c r="P1413" i="3"/>
  <c r="P1412" i="3"/>
  <c r="P1411" i="3"/>
  <c r="P1410" i="3"/>
  <c r="P1409" i="3"/>
  <c r="P1408" i="3"/>
  <c r="P1407" i="3"/>
  <c r="P1406" i="3"/>
  <c r="P1405" i="3"/>
  <c r="P1404" i="3"/>
  <c r="P1403" i="3"/>
  <c r="P1402" i="3"/>
  <c r="P1401" i="3"/>
  <c r="P1400" i="3"/>
  <c r="P1399" i="3"/>
  <c r="P1398" i="3"/>
  <c r="P1397" i="3"/>
  <c r="P1396" i="3"/>
  <c r="P1395" i="3"/>
  <c r="P1394" i="3"/>
  <c r="P1393" i="3"/>
  <c r="P1392" i="3"/>
  <c r="P1391" i="3"/>
  <c r="P1390" i="3"/>
  <c r="P1389" i="3"/>
  <c r="M13" i="4"/>
  <c r="X1601" i="3"/>
  <c r="O1601" i="3"/>
  <c r="M1601" i="3" s="1"/>
  <c r="I1601" i="3"/>
  <c r="X1600" i="3"/>
  <c r="O1600" i="3"/>
  <c r="M1600" i="3"/>
  <c r="I1600" i="3"/>
  <c r="X1599" i="3"/>
  <c r="O1599" i="3"/>
  <c r="M1599" i="3" s="1"/>
  <c r="I1599" i="3"/>
  <c r="X1598" i="3"/>
  <c r="O1598" i="3"/>
  <c r="M1598" i="3"/>
  <c r="I1598" i="3"/>
  <c r="X1597" i="3"/>
  <c r="O1597" i="3"/>
  <c r="M1597" i="3" s="1"/>
  <c r="I1597" i="3"/>
  <c r="X1596" i="3"/>
  <c r="O1596" i="3"/>
  <c r="M1596" i="3" s="1"/>
  <c r="I1596" i="3"/>
  <c r="X1595" i="3"/>
  <c r="O1595" i="3"/>
  <c r="M1595" i="3" s="1"/>
  <c r="I1595" i="3"/>
  <c r="X1594" i="3"/>
  <c r="O1594" i="3"/>
  <c r="M1594" i="3"/>
  <c r="I1594" i="3"/>
  <c r="X1593" i="3"/>
  <c r="O1593" i="3"/>
  <c r="M1593" i="3" s="1"/>
  <c r="I1593" i="3"/>
  <c r="X1592" i="3"/>
  <c r="O1592" i="3"/>
  <c r="M1592" i="3" s="1"/>
  <c r="I1592" i="3"/>
  <c r="X1591" i="3"/>
  <c r="O1591" i="3"/>
  <c r="M1591" i="3" s="1"/>
  <c r="I1591" i="3"/>
  <c r="X1590" i="3"/>
  <c r="O1590" i="3"/>
  <c r="M1590" i="3" s="1"/>
  <c r="I1590" i="3"/>
  <c r="X1589" i="3"/>
  <c r="O1589" i="3"/>
  <c r="M1589" i="3" s="1"/>
  <c r="I1589" i="3"/>
  <c r="X1588" i="3"/>
  <c r="O1588" i="3"/>
  <c r="M1588" i="3"/>
  <c r="I1588" i="3"/>
  <c r="X1587" i="3"/>
  <c r="O1587" i="3"/>
  <c r="M1587" i="3" s="1"/>
  <c r="I1587" i="3"/>
  <c r="X1586" i="3"/>
  <c r="O1586" i="3"/>
  <c r="M1586" i="3"/>
  <c r="I1586" i="3"/>
  <c r="X1585" i="3"/>
  <c r="O1585" i="3"/>
  <c r="M1585" i="3" s="1"/>
  <c r="I1585" i="3"/>
  <c r="X1584" i="3"/>
  <c r="O1584" i="3"/>
  <c r="M1584" i="3"/>
  <c r="I1584" i="3"/>
  <c r="X1583" i="3"/>
  <c r="O1583" i="3"/>
  <c r="M1583" i="3" s="1"/>
  <c r="I1583" i="3"/>
  <c r="X1582" i="3"/>
  <c r="O1582" i="3"/>
  <c r="M1582" i="3"/>
  <c r="I1582" i="3"/>
  <c r="X1581" i="3"/>
  <c r="O1581" i="3"/>
  <c r="M1581" i="3" s="1"/>
  <c r="I1581" i="3"/>
  <c r="X1580" i="3"/>
  <c r="O1580" i="3"/>
  <c r="M1580" i="3" s="1"/>
  <c r="I1580" i="3"/>
  <c r="X1579" i="3"/>
  <c r="O1579" i="3"/>
  <c r="M1579" i="3" s="1"/>
  <c r="I1579" i="3"/>
  <c r="X1578" i="3"/>
  <c r="O1578" i="3"/>
  <c r="M1578" i="3" s="1"/>
  <c r="I1578" i="3"/>
  <c r="X1577" i="3"/>
  <c r="O1577" i="3"/>
  <c r="M1577" i="3" s="1"/>
  <c r="I1577" i="3"/>
  <c r="X1576" i="3"/>
  <c r="O1576" i="3"/>
  <c r="M1576" i="3" s="1"/>
  <c r="I1576" i="3"/>
  <c r="X1575" i="3"/>
  <c r="O1575" i="3"/>
  <c r="M1575" i="3" s="1"/>
  <c r="I1575" i="3"/>
  <c r="X1574" i="3"/>
  <c r="O1574" i="3"/>
  <c r="M1574" i="3" s="1"/>
  <c r="I1574" i="3"/>
  <c r="X1573" i="3"/>
  <c r="O1573" i="3"/>
  <c r="M1573" i="3" s="1"/>
  <c r="I1573" i="3"/>
  <c r="X1572" i="3"/>
  <c r="O1572" i="3"/>
  <c r="M1572" i="3"/>
  <c r="I1572" i="3"/>
  <c r="X1571" i="3"/>
  <c r="O1571" i="3"/>
  <c r="M1571" i="3" s="1"/>
  <c r="I1571" i="3"/>
  <c r="X1570" i="3"/>
  <c r="O1570" i="3"/>
  <c r="M1570" i="3"/>
  <c r="I1570" i="3"/>
  <c r="X1569" i="3"/>
  <c r="O1569" i="3"/>
  <c r="M1569" i="3" s="1"/>
  <c r="I1569" i="3"/>
  <c r="X1568" i="3"/>
  <c r="O1568" i="3"/>
  <c r="M1568" i="3"/>
  <c r="I1568" i="3"/>
  <c r="X1567" i="3"/>
  <c r="O1567" i="3"/>
  <c r="M1567" i="3" s="1"/>
  <c r="I1567" i="3"/>
  <c r="X1566" i="3"/>
  <c r="O1566" i="3"/>
  <c r="M1566" i="3" s="1"/>
  <c r="I1566" i="3"/>
  <c r="X1565" i="3"/>
  <c r="O1565" i="3"/>
  <c r="M1565" i="3" s="1"/>
  <c r="I1565" i="3"/>
  <c r="X1564" i="3"/>
  <c r="O1564" i="3"/>
  <c r="M1564" i="3"/>
  <c r="I1564" i="3"/>
  <c r="X1563" i="3"/>
  <c r="O1563" i="3"/>
  <c r="M1563" i="3" s="1"/>
  <c r="I1563" i="3"/>
  <c r="X1562" i="3"/>
  <c r="O1562" i="3"/>
  <c r="M1562" i="3" s="1"/>
  <c r="I1562" i="3"/>
  <c r="X1561" i="3"/>
  <c r="O1561" i="3"/>
  <c r="M1561" i="3" s="1"/>
  <c r="I1561" i="3"/>
  <c r="X1560" i="3"/>
  <c r="O1560" i="3"/>
  <c r="M1560" i="3" s="1"/>
  <c r="I1560" i="3"/>
  <c r="X1559" i="3"/>
  <c r="O1559" i="3"/>
  <c r="M1559" i="3" s="1"/>
  <c r="I1559" i="3"/>
  <c r="X1558" i="3"/>
  <c r="O1558" i="3"/>
  <c r="M1558" i="3" s="1"/>
  <c r="I1558" i="3"/>
  <c r="X1557" i="3"/>
  <c r="O1557" i="3"/>
  <c r="M1557" i="3" s="1"/>
  <c r="I1557" i="3"/>
  <c r="X1556" i="3"/>
  <c r="O1556" i="3"/>
  <c r="M1556" i="3" s="1"/>
  <c r="I1556" i="3"/>
  <c r="X1555" i="3"/>
  <c r="O1555" i="3"/>
  <c r="M1555" i="3" s="1"/>
  <c r="I1555" i="3"/>
  <c r="X1554" i="3"/>
  <c r="O1554" i="3"/>
  <c r="M1554" i="3"/>
  <c r="I1554" i="3"/>
  <c r="X1553" i="3"/>
  <c r="O1553" i="3"/>
  <c r="M1553" i="3" s="1"/>
  <c r="I1553" i="3"/>
  <c r="X1552" i="3"/>
  <c r="O1552" i="3"/>
  <c r="M1552" i="3"/>
  <c r="I1552" i="3"/>
  <c r="X1551" i="3"/>
  <c r="O1551" i="3"/>
  <c r="M1551" i="3" s="1"/>
  <c r="I1551" i="3"/>
  <c r="X1550" i="3"/>
  <c r="O1550" i="3"/>
  <c r="M1550" i="3"/>
  <c r="I1550" i="3"/>
  <c r="X1549" i="3"/>
  <c r="O1549" i="3"/>
  <c r="M1549" i="3" s="1"/>
  <c r="I1549" i="3"/>
  <c r="X1548" i="3"/>
  <c r="M1548" i="3"/>
  <c r="I1548" i="3"/>
  <c r="X1547" i="3"/>
  <c r="O1547" i="3"/>
  <c r="M1547" i="3"/>
  <c r="I1547" i="3"/>
  <c r="X1546" i="3"/>
  <c r="O1546" i="3"/>
  <c r="M1546" i="3" s="1"/>
  <c r="I1546" i="3"/>
  <c r="X1545" i="3"/>
  <c r="O1545" i="3"/>
  <c r="M1545" i="3"/>
  <c r="I1545" i="3"/>
  <c r="X1544" i="3"/>
  <c r="O1544" i="3"/>
  <c r="M1544" i="3" s="1"/>
  <c r="I1544" i="3"/>
  <c r="X1543" i="3"/>
  <c r="O1543" i="3"/>
  <c r="M1543" i="3"/>
  <c r="I1543" i="3"/>
  <c r="X1542" i="3"/>
  <c r="O1542" i="3"/>
  <c r="M1542" i="3" s="1"/>
  <c r="I1542" i="3"/>
  <c r="X1541" i="3"/>
  <c r="O1541" i="3"/>
  <c r="M1541" i="3"/>
  <c r="I1541" i="3"/>
  <c r="X1540" i="3"/>
  <c r="O1540" i="3"/>
  <c r="M1540" i="3" s="1"/>
  <c r="I1540" i="3"/>
  <c r="X1539" i="3"/>
  <c r="O1539" i="3"/>
  <c r="M1539" i="3"/>
  <c r="I1539" i="3"/>
  <c r="X1538" i="3"/>
  <c r="O1538" i="3"/>
  <c r="M1538" i="3" s="1"/>
  <c r="I1538" i="3"/>
  <c r="X1537" i="3"/>
  <c r="O1537" i="3"/>
  <c r="M1537" i="3"/>
  <c r="I1537" i="3"/>
  <c r="X1536" i="3"/>
  <c r="O1536" i="3"/>
  <c r="M1536" i="3" s="1"/>
  <c r="I1536" i="3"/>
  <c r="X1535" i="3"/>
  <c r="O1535" i="3"/>
  <c r="M1535" i="3"/>
  <c r="I1535" i="3"/>
  <c r="X1534" i="3"/>
  <c r="O1534" i="3"/>
  <c r="M1534" i="3" s="1"/>
  <c r="I1534" i="3"/>
  <c r="X1533" i="3"/>
  <c r="O1533" i="3"/>
  <c r="M1533" i="3" s="1"/>
  <c r="I1533" i="3"/>
  <c r="X1532" i="3"/>
  <c r="O1532" i="3"/>
  <c r="M1532" i="3" s="1"/>
  <c r="I1532" i="3"/>
  <c r="X1531" i="3"/>
  <c r="O1531" i="3"/>
  <c r="M1531" i="3"/>
  <c r="I1531" i="3"/>
  <c r="X1530" i="3"/>
  <c r="O1530" i="3"/>
  <c r="M1530" i="3" s="1"/>
  <c r="I1530" i="3"/>
  <c r="X1529" i="3"/>
  <c r="O1529" i="3"/>
  <c r="M1529" i="3"/>
  <c r="I1529" i="3"/>
  <c r="X1528" i="3"/>
  <c r="O1528" i="3"/>
  <c r="M1528" i="3"/>
  <c r="I1528" i="3"/>
  <c r="X1527" i="3"/>
  <c r="O1527" i="3"/>
  <c r="M1527" i="3"/>
  <c r="I1527" i="3"/>
  <c r="X1526" i="3"/>
  <c r="O1526" i="3"/>
  <c r="M1526" i="3"/>
  <c r="I1526" i="3"/>
  <c r="X1525" i="3"/>
  <c r="O1525" i="3"/>
  <c r="M1525" i="3"/>
  <c r="I1525" i="3"/>
  <c r="X1524" i="3"/>
  <c r="O1524" i="3"/>
  <c r="M1524" i="3"/>
  <c r="I1524" i="3"/>
  <c r="X1523" i="3"/>
  <c r="O1523" i="3"/>
  <c r="M1523" i="3"/>
  <c r="I1523" i="3"/>
  <c r="X1522" i="3"/>
  <c r="O1522" i="3"/>
  <c r="M1522" i="3"/>
  <c r="I1522" i="3"/>
  <c r="X1521" i="3"/>
  <c r="O1521" i="3"/>
  <c r="M1521" i="3"/>
  <c r="I1521" i="3"/>
  <c r="X1520" i="3"/>
  <c r="O1520" i="3"/>
  <c r="M1520" i="3"/>
  <c r="I1520" i="3"/>
  <c r="X1519" i="3"/>
  <c r="O1519" i="3"/>
  <c r="M1519" i="3"/>
  <c r="I1519" i="3"/>
  <c r="X1518" i="3"/>
  <c r="O1518" i="3"/>
  <c r="M1518" i="3"/>
  <c r="I1518" i="3"/>
  <c r="X1517" i="3"/>
  <c r="M1517" i="3"/>
  <c r="I1517" i="3"/>
  <c r="X1516" i="3"/>
  <c r="O1516" i="3"/>
  <c r="M1516" i="3" s="1"/>
  <c r="I1516" i="3"/>
  <c r="X1515" i="3"/>
  <c r="O1515" i="3"/>
  <c r="M1515" i="3" s="1"/>
  <c r="I1515" i="3"/>
  <c r="X1514" i="3"/>
  <c r="O1514" i="3"/>
  <c r="M1514" i="3" s="1"/>
  <c r="I1514" i="3"/>
  <c r="X1513" i="3"/>
  <c r="O1513" i="3"/>
  <c r="M1513" i="3" s="1"/>
  <c r="I1513" i="3"/>
  <c r="X1512" i="3"/>
  <c r="O1512" i="3"/>
  <c r="M1512" i="3"/>
  <c r="I1512" i="3"/>
  <c r="X1511" i="3"/>
  <c r="O1511" i="3"/>
  <c r="M1511" i="3" s="1"/>
  <c r="I1511" i="3"/>
  <c r="X1510" i="3"/>
  <c r="O1510" i="3"/>
  <c r="M1510" i="3"/>
  <c r="I1510" i="3"/>
  <c r="X1509" i="3"/>
  <c r="O1509" i="3"/>
  <c r="M1509" i="3" s="1"/>
  <c r="I1509" i="3"/>
  <c r="X1508" i="3"/>
  <c r="O1508" i="3"/>
  <c r="M1508" i="3"/>
  <c r="I1508" i="3"/>
  <c r="X1507" i="3"/>
  <c r="O1507" i="3"/>
  <c r="M1507" i="3" s="1"/>
  <c r="I1507" i="3"/>
  <c r="X1506" i="3"/>
  <c r="O1506" i="3"/>
  <c r="M1506" i="3"/>
  <c r="I1506" i="3"/>
  <c r="X1505" i="3"/>
  <c r="O1505" i="3"/>
  <c r="M1505" i="3" s="1"/>
  <c r="I1505" i="3"/>
  <c r="X1504" i="3"/>
  <c r="O1504" i="3"/>
  <c r="M1504" i="3" s="1"/>
  <c r="I1504" i="3"/>
  <c r="X1503" i="3"/>
  <c r="O1503" i="3"/>
  <c r="M1503" i="3" s="1"/>
  <c r="I1503" i="3"/>
  <c r="X1502" i="3"/>
  <c r="O1502" i="3"/>
  <c r="M1502" i="3" s="1"/>
  <c r="I1502" i="3"/>
  <c r="X1501" i="3"/>
  <c r="O1501" i="3"/>
  <c r="M1501" i="3" s="1"/>
  <c r="I1501" i="3"/>
  <c r="X1500" i="3"/>
  <c r="O1500" i="3"/>
  <c r="M1500" i="3" s="1"/>
  <c r="I1500" i="3"/>
  <c r="X1499" i="3"/>
  <c r="O1499" i="3"/>
  <c r="M1499" i="3" s="1"/>
  <c r="I1499" i="3"/>
  <c r="X1498" i="3"/>
  <c r="O1498" i="3"/>
  <c r="M1498" i="3" s="1"/>
  <c r="I1498" i="3"/>
  <c r="X1497" i="3"/>
  <c r="O1497" i="3"/>
  <c r="M1497" i="3" s="1"/>
  <c r="I1497" i="3"/>
  <c r="X1496" i="3"/>
  <c r="O1496" i="3"/>
  <c r="M1496" i="3"/>
  <c r="I1496" i="3"/>
  <c r="X1495" i="3"/>
  <c r="O1495" i="3"/>
  <c r="M1495" i="3" s="1"/>
  <c r="I1495" i="3"/>
  <c r="X1494" i="3"/>
  <c r="O1494" i="3"/>
  <c r="M1494" i="3"/>
  <c r="I1494" i="3"/>
  <c r="X1493" i="3"/>
  <c r="O1493" i="3"/>
  <c r="M1493" i="3" s="1"/>
  <c r="I1493" i="3"/>
  <c r="X1492" i="3"/>
  <c r="O1492" i="3"/>
  <c r="M1492" i="3" s="1"/>
  <c r="I1492" i="3"/>
  <c r="X1491" i="3"/>
  <c r="O1491" i="3"/>
  <c r="M1491" i="3" s="1"/>
  <c r="I1491" i="3"/>
  <c r="X1490" i="3"/>
  <c r="O1490" i="3"/>
  <c r="M1490" i="3" s="1"/>
  <c r="I1490" i="3"/>
  <c r="X1489" i="3"/>
  <c r="O1489" i="3"/>
  <c r="M1489" i="3" s="1"/>
  <c r="I1489" i="3"/>
  <c r="X1488" i="3"/>
  <c r="O1488" i="3"/>
  <c r="M1488" i="3"/>
  <c r="I1488" i="3"/>
  <c r="X1487" i="3"/>
  <c r="O1487" i="3"/>
  <c r="M1487" i="3" s="1"/>
  <c r="I1487" i="3"/>
  <c r="X1486" i="3"/>
  <c r="O1486" i="3"/>
  <c r="M1486" i="3"/>
  <c r="I1486" i="3"/>
  <c r="X1485" i="3"/>
  <c r="O1485" i="3"/>
  <c r="M1485" i="3" s="1"/>
  <c r="I1485" i="3"/>
  <c r="X1484" i="3"/>
  <c r="O1484" i="3"/>
  <c r="M1484" i="3" s="1"/>
  <c r="I1484" i="3"/>
  <c r="X1483" i="3"/>
  <c r="O1483" i="3"/>
  <c r="M1483" i="3" s="1"/>
  <c r="I1483" i="3"/>
  <c r="X1482" i="3"/>
  <c r="O1482" i="3"/>
  <c r="M1482" i="3" s="1"/>
  <c r="I1482" i="3"/>
  <c r="X1481" i="3"/>
  <c r="O1481" i="3"/>
  <c r="M1481" i="3" s="1"/>
  <c r="I1481" i="3"/>
  <c r="X1480" i="3"/>
  <c r="O1480" i="3"/>
  <c r="M1480" i="3" s="1"/>
  <c r="I1480" i="3"/>
  <c r="X1479" i="3"/>
  <c r="O1479" i="3"/>
  <c r="M1479" i="3" s="1"/>
  <c r="I1479" i="3"/>
  <c r="X1478" i="3"/>
  <c r="O1478" i="3"/>
  <c r="M1478" i="3" s="1"/>
  <c r="I1478" i="3"/>
  <c r="X1477" i="3"/>
  <c r="O1477" i="3"/>
  <c r="M1477" i="3" s="1"/>
  <c r="I1477" i="3"/>
  <c r="X1476" i="3"/>
  <c r="O1476" i="3"/>
  <c r="M1476" i="3"/>
  <c r="I1476" i="3"/>
  <c r="X1475" i="3"/>
  <c r="O1475" i="3"/>
  <c r="M1475" i="3" s="1"/>
  <c r="I1475" i="3"/>
  <c r="X1474" i="3"/>
  <c r="O1474" i="3"/>
  <c r="M1474" i="3"/>
  <c r="I1474" i="3"/>
  <c r="X1473" i="3"/>
  <c r="O1473" i="3"/>
  <c r="M1473" i="3" s="1"/>
  <c r="I1473" i="3"/>
  <c r="X1472" i="3"/>
  <c r="O1472" i="3"/>
  <c r="M1472" i="3"/>
  <c r="I1472" i="3"/>
  <c r="X1471" i="3"/>
  <c r="O1471" i="3"/>
  <c r="M1471" i="3" s="1"/>
  <c r="I1471" i="3"/>
  <c r="X1470" i="3"/>
  <c r="O1470" i="3"/>
  <c r="M1470" i="3" s="1"/>
  <c r="I1470" i="3"/>
  <c r="X1469" i="3"/>
  <c r="O1469" i="3"/>
  <c r="M1469" i="3" s="1"/>
  <c r="I1469" i="3"/>
  <c r="X1468" i="3"/>
  <c r="O1468" i="3"/>
  <c r="M1468" i="3" s="1"/>
  <c r="I1468" i="3"/>
  <c r="X1467" i="3"/>
  <c r="O1467" i="3"/>
  <c r="M1467" i="3" s="1"/>
  <c r="I1467" i="3"/>
  <c r="X1466" i="3"/>
  <c r="O1466" i="3"/>
  <c r="M1466" i="3" s="1"/>
  <c r="I1466" i="3"/>
  <c r="X1465" i="3"/>
  <c r="O1465" i="3"/>
  <c r="M1465" i="3" s="1"/>
  <c r="I1465" i="3"/>
  <c r="X1464" i="3"/>
  <c r="O1464" i="3"/>
  <c r="M1464" i="3"/>
  <c r="I1464" i="3"/>
  <c r="X1463" i="3"/>
  <c r="O1463" i="3"/>
  <c r="M1463" i="3" s="1"/>
  <c r="I1463" i="3"/>
  <c r="X1462" i="3"/>
  <c r="O1462" i="3"/>
  <c r="M1462" i="3"/>
  <c r="I1462" i="3"/>
  <c r="X1461" i="3"/>
  <c r="O1461" i="3"/>
  <c r="M1461" i="3" s="1"/>
  <c r="I1461" i="3"/>
  <c r="X1460" i="3"/>
  <c r="O1460" i="3"/>
  <c r="M1460" i="3"/>
  <c r="I1460" i="3"/>
  <c r="X1459" i="3"/>
  <c r="O1459" i="3"/>
  <c r="M1459" i="3" s="1"/>
  <c r="I1459" i="3"/>
  <c r="X1458" i="3"/>
  <c r="O1458" i="3"/>
  <c r="M1458" i="3"/>
  <c r="I1458" i="3"/>
  <c r="X1457" i="3"/>
  <c r="M1457" i="3"/>
  <c r="I1457" i="3"/>
  <c r="X1456" i="3"/>
  <c r="O1456" i="3"/>
  <c r="M1456" i="3" s="1"/>
  <c r="I1456" i="3"/>
  <c r="X1455" i="3"/>
  <c r="O1455" i="3"/>
  <c r="M1455" i="3"/>
  <c r="I1455" i="3"/>
  <c r="X1454" i="3"/>
  <c r="O1454" i="3"/>
  <c r="M1454" i="3" s="1"/>
  <c r="I1454" i="3"/>
  <c r="X1453" i="3"/>
  <c r="O1453" i="3"/>
  <c r="M1453" i="3"/>
  <c r="I1453" i="3"/>
  <c r="X1452" i="3"/>
  <c r="O1452" i="3"/>
  <c r="M1452" i="3" s="1"/>
  <c r="I1452" i="3"/>
  <c r="X1451" i="3"/>
  <c r="O1451" i="3"/>
  <c r="M1451" i="3"/>
  <c r="I1451" i="3"/>
  <c r="X1450" i="3"/>
  <c r="M1450" i="3"/>
  <c r="I1450" i="3"/>
  <c r="X1449" i="3"/>
  <c r="O1449" i="3"/>
  <c r="M1449" i="3"/>
  <c r="I1449" i="3"/>
  <c r="X1448" i="3"/>
  <c r="O1448" i="3"/>
  <c r="M1448" i="3" s="1"/>
  <c r="I1448" i="3"/>
  <c r="X1447" i="3"/>
  <c r="O1447" i="3"/>
  <c r="M1447" i="3" s="1"/>
  <c r="I1447" i="3"/>
  <c r="X1446" i="3"/>
  <c r="O1446" i="3"/>
  <c r="M1446" i="3" s="1"/>
  <c r="I1446" i="3"/>
  <c r="X1445" i="3"/>
  <c r="O1445" i="3"/>
  <c r="M1445" i="3"/>
  <c r="I1445" i="3"/>
  <c r="X1444" i="3"/>
  <c r="O1444" i="3"/>
  <c r="M1444" i="3" s="1"/>
  <c r="I1444" i="3"/>
  <c r="X1443" i="3"/>
  <c r="O1443" i="3"/>
  <c r="M1443" i="3" s="1"/>
  <c r="I1443" i="3"/>
  <c r="X1442" i="3"/>
  <c r="O1442" i="3"/>
  <c r="M1442" i="3" s="1"/>
  <c r="I1442" i="3"/>
  <c r="X1441" i="3"/>
  <c r="O1441" i="3"/>
  <c r="M1441" i="3"/>
  <c r="I1441" i="3"/>
  <c r="X1440" i="3"/>
  <c r="M1440" i="3"/>
  <c r="I1440" i="3"/>
  <c r="X1439" i="3"/>
  <c r="O1439" i="3"/>
  <c r="M1439" i="3"/>
  <c r="I1439" i="3"/>
  <c r="X1438" i="3"/>
  <c r="O1438" i="3"/>
  <c r="M1438" i="3" s="1"/>
  <c r="I1438" i="3"/>
  <c r="X1437" i="3"/>
  <c r="O1437" i="3"/>
  <c r="M1437" i="3"/>
  <c r="I1437" i="3"/>
  <c r="X1436" i="3"/>
  <c r="O1436" i="3"/>
  <c r="M1436" i="3" s="1"/>
  <c r="I1436" i="3"/>
  <c r="X1435" i="3"/>
  <c r="O1435" i="3"/>
  <c r="M1435" i="3" s="1"/>
  <c r="I1435" i="3"/>
  <c r="X1434" i="3"/>
  <c r="O1434" i="3"/>
  <c r="M1434" i="3" s="1"/>
  <c r="I1434" i="3"/>
  <c r="X1433" i="3"/>
  <c r="O1433" i="3"/>
  <c r="M1433" i="3" s="1"/>
  <c r="I1433" i="3"/>
  <c r="X1432" i="3"/>
  <c r="O1432" i="3"/>
  <c r="M1432" i="3" s="1"/>
  <c r="I1432" i="3"/>
  <c r="X1431" i="3"/>
  <c r="O1431" i="3"/>
  <c r="M1431" i="3"/>
  <c r="I1431" i="3"/>
  <c r="X1430" i="3"/>
  <c r="O1430" i="3"/>
  <c r="M1430" i="3" s="1"/>
  <c r="I1430" i="3"/>
  <c r="X1429" i="3"/>
  <c r="O1429" i="3"/>
  <c r="M1429" i="3"/>
  <c r="I1429" i="3"/>
  <c r="X1428" i="3"/>
  <c r="O1428" i="3"/>
  <c r="M1428" i="3" s="1"/>
  <c r="I1428" i="3"/>
  <c r="X1427" i="3"/>
  <c r="O1427" i="3"/>
  <c r="M1427" i="3"/>
  <c r="I1427" i="3"/>
  <c r="X1426" i="3"/>
  <c r="O1426" i="3"/>
  <c r="M1426" i="3" s="1"/>
  <c r="I1426" i="3"/>
  <c r="X1425" i="3"/>
  <c r="O1425" i="3"/>
  <c r="M1425" i="3"/>
  <c r="I1425" i="3"/>
  <c r="X1424" i="3"/>
  <c r="O1424" i="3"/>
  <c r="M1424" i="3" s="1"/>
  <c r="I1424" i="3"/>
  <c r="X1423" i="3"/>
  <c r="O1423" i="3"/>
  <c r="M1423" i="3"/>
  <c r="I1423" i="3"/>
  <c r="X1422" i="3"/>
  <c r="O1422" i="3"/>
  <c r="M1422" i="3" s="1"/>
  <c r="I1422" i="3"/>
  <c r="X1421" i="3"/>
  <c r="O1421" i="3"/>
  <c r="M1421" i="3"/>
  <c r="I1421" i="3"/>
  <c r="X1420" i="3"/>
  <c r="O1420" i="3"/>
  <c r="M1420" i="3" s="1"/>
  <c r="I1420" i="3"/>
  <c r="X1419" i="3"/>
  <c r="O1419" i="3"/>
  <c r="M1419" i="3"/>
  <c r="I1419" i="3"/>
  <c r="X1418" i="3"/>
  <c r="O1418" i="3"/>
  <c r="M1418" i="3" s="1"/>
  <c r="I1418" i="3"/>
  <c r="X1417" i="3"/>
  <c r="O1417" i="3"/>
  <c r="M1417" i="3"/>
  <c r="I1417" i="3"/>
  <c r="X1416" i="3"/>
  <c r="O1416" i="3"/>
  <c r="M1416" i="3" s="1"/>
  <c r="I1416" i="3"/>
  <c r="X1415" i="3"/>
  <c r="O1415" i="3"/>
  <c r="M1415" i="3"/>
  <c r="I1415" i="3"/>
  <c r="X1414" i="3"/>
  <c r="O1414" i="3"/>
  <c r="M1414" i="3" s="1"/>
  <c r="I1414" i="3"/>
  <c r="X1413" i="3"/>
  <c r="O1413" i="3"/>
  <c r="M1413" i="3"/>
  <c r="I1413" i="3"/>
  <c r="X1412" i="3"/>
  <c r="O1412" i="3"/>
  <c r="M1412" i="3" s="1"/>
  <c r="I1412" i="3"/>
  <c r="X1411" i="3"/>
  <c r="O1411" i="3"/>
  <c r="M1411" i="3"/>
  <c r="I1411" i="3"/>
  <c r="X1410" i="3"/>
  <c r="M1410" i="3"/>
  <c r="I1410" i="3"/>
  <c r="X1409" i="3"/>
  <c r="O1409" i="3"/>
  <c r="M1409" i="3"/>
  <c r="I1409" i="3"/>
  <c r="X1408" i="3"/>
  <c r="O1408" i="3"/>
  <c r="M1408" i="3" s="1"/>
  <c r="I1408" i="3"/>
  <c r="X1407" i="3"/>
  <c r="O1407" i="3"/>
  <c r="M1407" i="3"/>
  <c r="I1407" i="3"/>
  <c r="X1406" i="3"/>
  <c r="O1406" i="3"/>
  <c r="M1406" i="3" s="1"/>
  <c r="I1406" i="3"/>
  <c r="X1405" i="3"/>
  <c r="O1405" i="3"/>
  <c r="M1405" i="3"/>
  <c r="I1405" i="3"/>
  <c r="X1404" i="3"/>
  <c r="O1404" i="3"/>
  <c r="M1404" i="3" s="1"/>
  <c r="I1404" i="3"/>
  <c r="X1403" i="3"/>
  <c r="O1403" i="3"/>
  <c r="M1403" i="3" s="1"/>
  <c r="I1403" i="3"/>
  <c r="X1402" i="3"/>
  <c r="O1402" i="3"/>
  <c r="M1402" i="3" s="1"/>
  <c r="I1402" i="3"/>
  <c r="X1401" i="3"/>
  <c r="O1401" i="3"/>
  <c r="M1401" i="3" s="1"/>
  <c r="I1401" i="3"/>
  <c r="X1400" i="3"/>
  <c r="O1400" i="3"/>
  <c r="M1400" i="3" s="1"/>
  <c r="I1400" i="3"/>
  <c r="X1399" i="3"/>
  <c r="O1399" i="3"/>
  <c r="M1399" i="3" s="1"/>
  <c r="I1399" i="3"/>
  <c r="X1398" i="3"/>
  <c r="O1398" i="3"/>
  <c r="M1398" i="3" s="1"/>
  <c r="I1398" i="3"/>
  <c r="X1397" i="3"/>
  <c r="O1397" i="3"/>
  <c r="M1397" i="3"/>
  <c r="I1397" i="3"/>
  <c r="X1396" i="3"/>
  <c r="O1396" i="3"/>
  <c r="M1396" i="3" s="1"/>
  <c r="I1396" i="3"/>
  <c r="X1395" i="3"/>
  <c r="O1395" i="3"/>
  <c r="M1395" i="3"/>
  <c r="I1395" i="3"/>
  <c r="X1394" i="3"/>
  <c r="O1394" i="3"/>
  <c r="M1394" i="3" s="1"/>
  <c r="I1394" i="3"/>
  <c r="X1393" i="3"/>
  <c r="O1393" i="3"/>
  <c r="M1393" i="3"/>
  <c r="I1393" i="3"/>
  <c r="X1392" i="3"/>
  <c r="O1392" i="3"/>
  <c r="M1392" i="3" s="1"/>
  <c r="I1392" i="3"/>
  <c r="X1391" i="3"/>
  <c r="O1391" i="3"/>
  <c r="M1391" i="3" s="1"/>
  <c r="I1391" i="3"/>
  <c r="X1390" i="3"/>
  <c r="O1390" i="3"/>
  <c r="M1390" i="3" s="1"/>
  <c r="I1390" i="3"/>
  <c r="X1389" i="3"/>
  <c r="O1389" i="3"/>
  <c r="M1389" i="3" s="1"/>
  <c r="I1389" i="3"/>
  <c r="P997" i="2" l="1"/>
  <c r="P1271" i="1" l="1"/>
  <c r="P1238" i="1"/>
  <c r="X1403" i="1"/>
  <c r="O1403" i="1"/>
  <c r="M1403" i="1" s="1"/>
  <c r="I1403" i="1"/>
  <c r="X1402" i="1"/>
  <c r="O1402" i="1"/>
  <c r="M1402" i="1" s="1"/>
  <c r="I1402" i="1"/>
  <c r="X1401" i="1"/>
  <c r="O1401" i="1"/>
  <c r="M1401" i="1" s="1"/>
  <c r="P1401" i="1" s="1"/>
  <c r="I1401" i="1"/>
  <c r="X1400" i="1"/>
  <c r="O1400" i="1"/>
  <c r="M1400" i="1" s="1"/>
  <c r="I1400" i="1"/>
  <c r="X1399" i="1"/>
  <c r="O1399" i="1"/>
  <c r="M1399" i="1"/>
  <c r="I1399" i="1"/>
  <c r="X1398" i="1"/>
  <c r="O1398" i="1"/>
  <c r="M1398" i="1" s="1"/>
  <c r="I1398" i="1"/>
  <c r="X1397" i="1"/>
  <c r="O1397" i="1"/>
  <c r="M1397" i="1" s="1"/>
  <c r="I1397" i="1"/>
  <c r="X1396" i="1"/>
  <c r="O1396" i="1"/>
  <c r="M1396" i="1" s="1"/>
  <c r="I1396" i="1"/>
  <c r="X1395" i="1"/>
  <c r="O1395" i="1"/>
  <c r="M1395" i="1" s="1"/>
  <c r="I1395" i="1"/>
  <c r="P1395" i="1" s="1"/>
  <c r="X1394" i="1"/>
  <c r="O1394" i="1"/>
  <c r="M1394" i="1" s="1"/>
  <c r="I1394" i="1"/>
  <c r="X1393" i="1"/>
  <c r="O1393" i="1"/>
  <c r="M1393" i="1" s="1"/>
  <c r="I1393" i="1"/>
  <c r="P1393" i="1" s="1"/>
  <c r="X1392" i="1"/>
  <c r="O1392" i="1"/>
  <c r="M1392" i="1" s="1"/>
  <c r="I1392" i="1"/>
  <c r="X1391" i="1"/>
  <c r="O1391" i="1"/>
  <c r="M1391" i="1" s="1"/>
  <c r="I1391" i="1"/>
  <c r="X1390" i="1"/>
  <c r="O1390" i="1"/>
  <c r="M1390" i="1" s="1"/>
  <c r="I1390" i="1"/>
  <c r="X1389" i="1"/>
  <c r="O1389" i="1"/>
  <c r="M1389" i="1" s="1"/>
  <c r="I1389" i="1"/>
  <c r="X1388" i="1"/>
  <c r="O1388" i="1"/>
  <c r="M1388" i="1"/>
  <c r="I1388" i="1"/>
  <c r="X1387" i="1"/>
  <c r="O1387" i="1"/>
  <c r="M1387" i="1" s="1"/>
  <c r="I1387" i="1"/>
  <c r="X1386" i="1"/>
  <c r="O1386" i="1"/>
  <c r="M1386" i="1"/>
  <c r="I1386" i="1"/>
  <c r="P1386" i="1" s="1"/>
  <c r="X1385" i="1"/>
  <c r="O1385" i="1"/>
  <c r="M1385" i="1" s="1"/>
  <c r="I1385" i="1"/>
  <c r="X1384" i="1"/>
  <c r="O1384" i="1"/>
  <c r="M1384" i="1" s="1"/>
  <c r="I1384" i="1"/>
  <c r="X1383" i="1"/>
  <c r="O1383" i="1"/>
  <c r="M1383" i="1" s="1"/>
  <c r="I1383" i="1"/>
  <c r="X1382" i="1"/>
  <c r="M1382" i="1"/>
  <c r="I1382" i="1"/>
  <c r="P1382" i="1" s="1"/>
  <c r="X1381" i="1"/>
  <c r="O1381" i="1"/>
  <c r="M1381" i="1" s="1"/>
  <c r="I1381" i="1"/>
  <c r="P1381" i="1" s="1"/>
  <c r="X1380" i="1"/>
  <c r="O1380" i="1"/>
  <c r="M1380" i="1"/>
  <c r="I1380" i="1"/>
  <c r="X1379" i="1"/>
  <c r="O1379" i="1"/>
  <c r="M1379" i="1" s="1"/>
  <c r="I1379" i="1"/>
  <c r="X1378" i="1"/>
  <c r="O1378" i="1"/>
  <c r="M1378" i="1" s="1"/>
  <c r="I1378" i="1"/>
  <c r="X1377" i="1"/>
  <c r="O1377" i="1"/>
  <c r="M1377" i="1" s="1"/>
  <c r="I1377" i="1"/>
  <c r="P1377" i="1" s="1"/>
  <c r="X1376" i="1"/>
  <c r="O1376" i="1"/>
  <c r="M1376" i="1" s="1"/>
  <c r="I1376" i="1"/>
  <c r="P1376" i="1" s="1"/>
  <c r="X1375" i="1"/>
  <c r="O1375" i="1"/>
  <c r="M1375" i="1" s="1"/>
  <c r="I1375" i="1"/>
  <c r="P1375" i="1" s="1"/>
  <c r="X1374" i="1"/>
  <c r="O1374" i="1"/>
  <c r="M1374" i="1" s="1"/>
  <c r="I1374" i="1"/>
  <c r="P1374" i="1" s="1"/>
  <c r="X1373" i="1"/>
  <c r="O1373" i="1"/>
  <c r="M1373" i="1" s="1"/>
  <c r="I1373" i="1"/>
  <c r="P1373" i="1" s="1"/>
  <c r="X1372" i="1"/>
  <c r="O1372" i="1"/>
  <c r="M1372" i="1" s="1"/>
  <c r="I1372" i="1"/>
  <c r="X1371" i="1"/>
  <c r="O1371" i="1"/>
  <c r="M1371" i="1" s="1"/>
  <c r="I1371" i="1"/>
  <c r="X1370" i="1"/>
  <c r="O1370" i="1"/>
  <c r="M1370" i="1" s="1"/>
  <c r="I1370" i="1"/>
  <c r="X1369" i="1"/>
  <c r="O1369" i="1"/>
  <c r="M1369" i="1" s="1"/>
  <c r="I1369" i="1"/>
  <c r="X1368" i="1"/>
  <c r="O1368" i="1"/>
  <c r="M1368" i="1" s="1"/>
  <c r="I1368" i="1"/>
  <c r="P1368" i="1" s="1"/>
  <c r="X1367" i="1"/>
  <c r="O1367" i="1"/>
  <c r="M1367" i="1" s="1"/>
  <c r="I1367" i="1"/>
  <c r="P1367" i="1" s="1"/>
  <c r="X1366" i="1"/>
  <c r="O1366" i="1"/>
  <c r="M1366" i="1" s="1"/>
  <c r="I1366" i="1"/>
  <c r="X1365" i="1"/>
  <c r="O1365" i="1"/>
  <c r="M1365" i="1" s="1"/>
  <c r="I1365" i="1"/>
  <c r="P1365" i="1" s="1"/>
  <c r="X1364" i="1"/>
  <c r="O1364" i="1"/>
  <c r="M1364" i="1" s="1"/>
  <c r="I1364" i="1"/>
  <c r="X1363" i="1"/>
  <c r="O1363" i="1"/>
  <c r="M1363" i="1" s="1"/>
  <c r="I1363" i="1"/>
  <c r="X1362" i="1"/>
  <c r="O1362" i="1"/>
  <c r="M1362" i="1" s="1"/>
  <c r="I1362" i="1"/>
  <c r="X1361" i="1"/>
  <c r="O1361" i="1"/>
  <c r="M1361" i="1" s="1"/>
  <c r="I1361" i="1"/>
  <c r="X1360" i="1"/>
  <c r="O1360" i="1"/>
  <c r="M1360" i="1" s="1"/>
  <c r="I1360" i="1"/>
  <c r="P1360" i="1" s="1"/>
  <c r="X1359" i="1"/>
  <c r="O1359" i="1"/>
  <c r="M1359" i="1" s="1"/>
  <c r="I1359" i="1"/>
  <c r="X1358" i="1"/>
  <c r="O1358" i="1"/>
  <c r="M1358" i="1" s="1"/>
  <c r="I1358" i="1"/>
  <c r="X1357" i="1"/>
  <c r="O1357" i="1"/>
  <c r="M1357" i="1" s="1"/>
  <c r="I1357" i="1"/>
  <c r="X1356" i="1"/>
  <c r="O1356" i="1"/>
  <c r="M1356" i="1" s="1"/>
  <c r="I1356" i="1"/>
  <c r="X1355" i="1"/>
  <c r="O1355" i="1"/>
  <c r="M1355" i="1" s="1"/>
  <c r="I1355" i="1"/>
  <c r="P1355" i="1" s="1"/>
  <c r="X1354" i="1"/>
  <c r="O1354" i="1"/>
  <c r="M1354" i="1" s="1"/>
  <c r="I1354" i="1"/>
  <c r="X1353" i="1"/>
  <c r="O1353" i="1"/>
  <c r="M1353" i="1" s="1"/>
  <c r="I1353" i="1"/>
  <c r="P1353" i="1" s="1"/>
  <c r="X1352" i="1"/>
  <c r="O1352" i="1"/>
  <c r="M1352" i="1"/>
  <c r="I1352" i="1"/>
  <c r="X1351" i="1"/>
  <c r="O1351" i="1"/>
  <c r="M1351" i="1" s="1"/>
  <c r="I1351" i="1"/>
  <c r="X1350" i="1"/>
  <c r="O1350" i="1"/>
  <c r="M1350" i="1"/>
  <c r="I1350" i="1"/>
  <c r="P1350" i="1" s="1"/>
  <c r="X1349" i="1"/>
  <c r="O1349" i="1"/>
  <c r="M1349" i="1" s="1"/>
  <c r="I1349" i="1"/>
  <c r="X1348" i="1"/>
  <c r="O1348" i="1"/>
  <c r="M1348" i="1" s="1"/>
  <c r="I1348" i="1"/>
  <c r="X1347" i="1"/>
  <c r="O1347" i="1"/>
  <c r="M1347" i="1" s="1"/>
  <c r="I1347" i="1"/>
  <c r="X1346" i="1"/>
  <c r="O1346" i="1"/>
  <c r="M1346" i="1" s="1"/>
  <c r="I1346" i="1"/>
  <c r="X1345" i="1"/>
  <c r="O1345" i="1"/>
  <c r="M1345" i="1" s="1"/>
  <c r="I1345" i="1"/>
  <c r="X1344" i="1"/>
  <c r="O1344" i="1"/>
  <c r="M1344" i="1" s="1"/>
  <c r="I1344" i="1"/>
  <c r="X1343" i="1"/>
  <c r="O1343" i="1"/>
  <c r="M1343" i="1" s="1"/>
  <c r="I1343" i="1"/>
  <c r="X1342" i="1"/>
  <c r="O1342" i="1"/>
  <c r="M1342" i="1" s="1"/>
  <c r="I1342" i="1"/>
  <c r="X1341" i="1"/>
  <c r="O1341" i="1"/>
  <c r="M1341" i="1" s="1"/>
  <c r="I1341" i="1"/>
  <c r="X1340" i="1"/>
  <c r="O1340" i="1"/>
  <c r="M1340" i="1" s="1"/>
  <c r="I1340" i="1"/>
  <c r="P1340" i="1" s="1"/>
  <c r="X1339" i="1"/>
  <c r="O1339" i="1"/>
  <c r="M1339" i="1" s="1"/>
  <c r="I1339" i="1"/>
  <c r="X1338" i="1"/>
  <c r="O1338" i="1"/>
  <c r="M1338" i="1"/>
  <c r="I1338" i="1"/>
  <c r="X1337" i="1"/>
  <c r="O1337" i="1"/>
  <c r="M1337" i="1" s="1"/>
  <c r="I1337" i="1"/>
  <c r="X1336" i="1"/>
  <c r="O1336" i="1"/>
  <c r="M1336" i="1" s="1"/>
  <c r="I1336" i="1"/>
  <c r="X1335" i="1"/>
  <c r="M1335" i="1"/>
  <c r="I1335" i="1"/>
  <c r="X1334" i="1"/>
  <c r="O1334" i="1"/>
  <c r="M1334" i="1" s="1"/>
  <c r="I1334" i="1"/>
  <c r="X1333" i="1"/>
  <c r="O1333" i="1"/>
  <c r="M1333" i="1" s="1"/>
  <c r="I1333" i="1"/>
  <c r="P1333" i="1" s="1"/>
  <c r="X1332" i="1"/>
  <c r="O1332" i="1"/>
  <c r="M1332" i="1" s="1"/>
  <c r="I1332" i="1"/>
  <c r="P1332" i="1" s="1"/>
  <c r="X1331" i="1"/>
  <c r="O1331" i="1"/>
  <c r="M1331" i="1" s="1"/>
  <c r="I1331" i="1"/>
  <c r="X1330" i="1"/>
  <c r="O1330" i="1"/>
  <c r="M1330" i="1" s="1"/>
  <c r="I1330" i="1"/>
  <c r="X1329" i="1"/>
  <c r="O1329" i="1"/>
  <c r="M1329" i="1" s="1"/>
  <c r="I1329" i="1"/>
  <c r="X1328" i="1"/>
  <c r="O1328" i="1"/>
  <c r="M1328" i="1" s="1"/>
  <c r="I1328" i="1"/>
  <c r="X1327" i="1"/>
  <c r="O1327" i="1"/>
  <c r="M1327" i="1" s="1"/>
  <c r="I1327" i="1"/>
  <c r="P1327" i="1" s="1"/>
  <c r="X1326" i="1"/>
  <c r="O1326" i="1"/>
  <c r="M1326" i="1" s="1"/>
  <c r="I1326" i="1"/>
  <c r="X1325" i="1"/>
  <c r="O1325" i="1"/>
  <c r="M1325" i="1" s="1"/>
  <c r="I1325" i="1"/>
  <c r="P1325" i="1" s="1"/>
  <c r="X1324" i="1"/>
  <c r="O1324" i="1"/>
  <c r="M1324" i="1" s="1"/>
  <c r="I1324" i="1"/>
  <c r="P1324" i="1" s="1"/>
  <c r="X1323" i="1"/>
  <c r="O1323" i="1"/>
  <c r="M1323" i="1" s="1"/>
  <c r="I1323" i="1"/>
  <c r="X1322" i="1"/>
  <c r="O1322" i="1"/>
  <c r="M1322" i="1" s="1"/>
  <c r="I1322" i="1"/>
  <c r="X1321" i="1"/>
  <c r="M1321" i="1"/>
  <c r="I1321" i="1"/>
  <c r="X1320" i="1"/>
  <c r="M1320" i="1"/>
  <c r="I1320" i="1"/>
  <c r="X1319" i="1"/>
  <c r="O1319" i="1"/>
  <c r="M1319" i="1" s="1"/>
  <c r="I1319" i="1"/>
  <c r="P1319" i="1" s="1"/>
  <c r="X1318" i="1"/>
  <c r="M1318" i="1"/>
  <c r="I1318" i="1"/>
  <c r="P1318" i="1" s="1"/>
  <c r="X1317" i="1"/>
  <c r="O1317" i="1"/>
  <c r="M1317" i="1" s="1"/>
  <c r="I1317" i="1"/>
  <c r="P1317" i="1" s="1"/>
  <c r="X1316" i="1"/>
  <c r="O1316" i="1"/>
  <c r="M1316" i="1" s="1"/>
  <c r="I1316" i="1"/>
  <c r="P1316" i="1" s="1"/>
  <c r="X1315" i="1"/>
  <c r="O1315" i="1"/>
  <c r="M1315" i="1" s="1"/>
  <c r="I1315" i="1"/>
  <c r="X1314" i="1"/>
  <c r="O1314" i="1"/>
  <c r="M1314" i="1" s="1"/>
  <c r="I1314" i="1"/>
  <c r="P1314" i="1" s="1"/>
  <c r="X1313" i="1"/>
  <c r="M1313" i="1"/>
  <c r="I1313" i="1"/>
  <c r="P1313" i="1" s="1"/>
  <c r="X1312" i="1"/>
  <c r="O1312" i="1"/>
  <c r="M1312" i="1" s="1"/>
  <c r="I1312" i="1"/>
  <c r="P1312" i="1" s="1"/>
  <c r="X1311" i="1"/>
  <c r="O1311" i="1"/>
  <c r="M1311" i="1" s="1"/>
  <c r="I1311" i="1"/>
  <c r="X1310" i="1"/>
  <c r="O1310" i="1"/>
  <c r="M1310" i="1" s="1"/>
  <c r="I1310" i="1"/>
  <c r="X1309" i="1"/>
  <c r="O1309" i="1"/>
  <c r="M1309" i="1" s="1"/>
  <c r="I1309" i="1"/>
  <c r="X1308" i="1"/>
  <c r="M1308" i="1"/>
  <c r="I1308" i="1"/>
  <c r="X1307" i="1"/>
  <c r="O1307" i="1"/>
  <c r="M1307" i="1" s="1"/>
  <c r="I1307" i="1"/>
  <c r="P1307" i="1" s="1"/>
  <c r="X1306" i="1"/>
  <c r="O1306" i="1"/>
  <c r="M1306" i="1" s="1"/>
  <c r="I1306" i="1"/>
  <c r="P1306" i="1" s="1"/>
  <c r="X1305" i="1"/>
  <c r="O1305" i="1"/>
  <c r="M1305" i="1" s="1"/>
  <c r="I1305" i="1"/>
  <c r="X1304" i="1"/>
  <c r="O1304" i="1"/>
  <c r="M1304" i="1" s="1"/>
  <c r="I1304" i="1"/>
  <c r="X1303" i="1"/>
  <c r="O1303" i="1"/>
  <c r="M1303" i="1" s="1"/>
  <c r="I1303" i="1"/>
  <c r="X1302" i="1"/>
  <c r="O1302" i="1"/>
  <c r="M1302" i="1" s="1"/>
  <c r="I1302" i="1"/>
  <c r="X1301" i="1"/>
  <c r="O1301" i="1"/>
  <c r="M1301" i="1" s="1"/>
  <c r="I1301" i="1"/>
  <c r="P1301" i="1" s="1"/>
  <c r="X1300" i="1"/>
  <c r="O1300" i="1"/>
  <c r="M1300" i="1"/>
  <c r="I1300" i="1"/>
  <c r="X1299" i="1"/>
  <c r="O1299" i="1"/>
  <c r="M1299" i="1" s="1"/>
  <c r="I1299" i="1"/>
  <c r="X1298" i="1"/>
  <c r="O1298" i="1"/>
  <c r="M1298" i="1" s="1"/>
  <c r="I1298" i="1"/>
  <c r="X1297" i="1"/>
  <c r="O1297" i="1"/>
  <c r="M1297" i="1" s="1"/>
  <c r="I1297" i="1"/>
  <c r="X1296" i="1"/>
  <c r="M1296" i="1"/>
  <c r="I1296" i="1"/>
  <c r="P1296" i="1" s="1"/>
  <c r="X1295" i="1"/>
  <c r="O1295" i="1"/>
  <c r="M1295" i="1" s="1"/>
  <c r="I1295" i="1"/>
  <c r="P1295" i="1" s="1"/>
  <c r="X1294" i="1"/>
  <c r="O1294" i="1"/>
  <c r="M1294" i="1" s="1"/>
  <c r="I1294" i="1"/>
  <c r="X1293" i="1"/>
  <c r="O1293" i="1"/>
  <c r="M1293" i="1" s="1"/>
  <c r="I1293" i="1"/>
  <c r="X1292" i="1"/>
  <c r="O1292" i="1"/>
  <c r="M1292" i="1" s="1"/>
  <c r="I1292" i="1"/>
  <c r="X1291" i="1"/>
  <c r="O1291" i="1"/>
  <c r="M1291" i="1" s="1"/>
  <c r="I1291" i="1"/>
  <c r="X1290" i="1"/>
  <c r="O1290" i="1"/>
  <c r="M1290" i="1" s="1"/>
  <c r="I1290" i="1"/>
  <c r="X1289" i="1"/>
  <c r="O1289" i="1"/>
  <c r="M1289" i="1" s="1"/>
  <c r="I1289" i="1"/>
  <c r="X1288" i="1"/>
  <c r="O1288" i="1"/>
  <c r="M1288" i="1" s="1"/>
  <c r="I1288" i="1"/>
  <c r="P1288" i="1" s="1"/>
  <c r="X1287" i="1"/>
  <c r="O1287" i="1"/>
  <c r="M1287" i="1" s="1"/>
  <c r="I1287" i="1"/>
  <c r="X1286" i="1"/>
  <c r="O1286" i="1"/>
  <c r="M1286" i="1" s="1"/>
  <c r="I1286" i="1"/>
  <c r="X1285" i="1"/>
  <c r="M1285" i="1"/>
  <c r="I1285" i="1"/>
  <c r="P1285" i="1" s="1"/>
  <c r="X1284" i="1"/>
  <c r="O1284" i="1"/>
  <c r="M1284" i="1" s="1"/>
  <c r="I1284" i="1"/>
  <c r="X1283" i="1"/>
  <c r="O1283" i="1"/>
  <c r="M1283" i="1" s="1"/>
  <c r="I1283" i="1"/>
  <c r="X1282" i="1"/>
  <c r="O1282" i="1"/>
  <c r="M1282" i="1" s="1"/>
  <c r="I1282" i="1"/>
  <c r="X1281" i="1"/>
  <c r="O1281" i="1"/>
  <c r="M1281" i="1" s="1"/>
  <c r="I1281" i="1"/>
  <c r="P1281" i="1" s="1"/>
  <c r="X1280" i="1"/>
  <c r="O1280" i="1"/>
  <c r="M1280" i="1" s="1"/>
  <c r="I1280" i="1"/>
  <c r="P1280" i="1" s="1"/>
  <c r="X1279" i="1"/>
  <c r="O1279" i="1"/>
  <c r="M1279" i="1" s="1"/>
  <c r="I1279" i="1"/>
  <c r="P1279" i="1" s="1"/>
  <c r="X1278" i="1"/>
  <c r="O1278" i="1"/>
  <c r="M1278" i="1" s="1"/>
  <c r="I1278" i="1"/>
  <c r="P1278" i="1" s="1"/>
  <c r="X1277" i="1"/>
  <c r="O1277" i="1"/>
  <c r="M1277" i="1" s="1"/>
  <c r="I1277" i="1"/>
  <c r="X1276" i="1"/>
  <c r="O1276" i="1"/>
  <c r="M1276" i="1" s="1"/>
  <c r="I1276" i="1"/>
  <c r="X1275" i="1"/>
  <c r="O1275" i="1"/>
  <c r="M1275" i="1" s="1"/>
  <c r="I1275" i="1"/>
  <c r="X1274" i="1"/>
  <c r="O1274" i="1"/>
  <c r="M1274" i="1" s="1"/>
  <c r="I1274" i="1"/>
  <c r="X1273" i="1"/>
  <c r="O1273" i="1"/>
  <c r="M1273" i="1" s="1"/>
  <c r="I1273" i="1"/>
  <c r="X1272" i="1"/>
  <c r="M1272" i="1"/>
  <c r="I1272" i="1"/>
  <c r="X1271" i="1"/>
  <c r="O1271" i="1"/>
  <c r="M1271" i="1" s="1"/>
  <c r="I1271" i="1"/>
  <c r="X1270" i="1"/>
  <c r="M1270" i="1"/>
  <c r="I1270" i="1"/>
  <c r="X1269" i="1"/>
  <c r="O1269" i="1"/>
  <c r="M1269" i="1" s="1"/>
  <c r="I1269" i="1"/>
  <c r="X1268" i="1"/>
  <c r="M1268" i="1"/>
  <c r="I1268" i="1"/>
  <c r="P1268" i="1" s="1"/>
  <c r="X1267" i="1"/>
  <c r="O1267" i="1"/>
  <c r="M1267" i="1"/>
  <c r="I1267" i="1"/>
  <c r="X1266" i="1"/>
  <c r="O1266" i="1"/>
  <c r="M1266" i="1" s="1"/>
  <c r="I1266" i="1"/>
  <c r="X1265" i="1"/>
  <c r="O1265" i="1"/>
  <c r="M1265" i="1" s="1"/>
  <c r="I1265" i="1"/>
  <c r="X1264" i="1"/>
  <c r="O1264" i="1"/>
  <c r="M1264" i="1" s="1"/>
  <c r="I1264" i="1"/>
  <c r="X1263" i="1"/>
  <c r="O1263" i="1"/>
  <c r="M1263" i="1" s="1"/>
  <c r="I1263" i="1"/>
  <c r="X1262" i="1"/>
  <c r="O1262" i="1"/>
  <c r="M1262" i="1" s="1"/>
  <c r="I1262" i="1"/>
  <c r="P1262" i="1" s="1"/>
  <c r="X1261" i="1"/>
  <c r="O1261" i="1"/>
  <c r="M1261" i="1" s="1"/>
  <c r="I1261" i="1"/>
  <c r="X1260" i="1"/>
  <c r="O1260" i="1"/>
  <c r="M1260" i="1" s="1"/>
  <c r="I1260" i="1"/>
  <c r="P1260" i="1" s="1"/>
  <c r="X1259" i="1"/>
  <c r="M1259" i="1"/>
  <c r="I1259" i="1"/>
  <c r="X1258" i="1"/>
  <c r="M1258" i="1"/>
  <c r="I1258" i="1"/>
  <c r="P1258" i="1" s="1"/>
  <c r="X1257" i="1"/>
  <c r="M1257" i="1"/>
  <c r="I1257" i="1"/>
  <c r="P1257" i="1" s="1"/>
  <c r="X1256" i="1"/>
  <c r="M1256" i="1"/>
  <c r="I1256" i="1"/>
  <c r="X1255" i="1"/>
  <c r="O1255" i="1"/>
  <c r="M1255" i="1" s="1"/>
  <c r="I1255" i="1"/>
  <c r="X1254" i="1"/>
  <c r="O1254" i="1"/>
  <c r="M1254" i="1" s="1"/>
  <c r="I1254" i="1"/>
  <c r="X1253" i="1"/>
  <c r="M1253" i="1"/>
  <c r="I1253" i="1"/>
  <c r="P1253" i="1" s="1"/>
  <c r="X1252" i="1"/>
  <c r="O1252" i="1"/>
  <c r="M1252" i="1" s="1"/>
  <c r="I1252" i="1"/>
  <c r="X1251" i="1"/>
  <c r="O1251" i="1"/>
  <c r="M1251" i="1" s="1"/>
  <c r="I1251" i="1"/>
  <c r="X1250" i="1"/>
  <c r="O1250" i="1"/>
  <c r="M1250" i="1" s="1"/>
  <c r="I1250" i="1"/>
  <c r="X1249" i="1"/>
  <c r="O1249" i="1"/>
  <c r="M1249" i="1" s="1"/>
  <c r="I1249" i="1"/>
  <c r="X1248" i="1"/>
  <c r="O1248" i="1"/>
  <c r="M1248" i="1" s="1"/>
  <c r="I1248" i="1"/>
  <c r="X1247" i="1"/>
  <c r="M1247" i="1"/>
  <c r="I1247" i="1"/>
  <c r="X1246" i="1"/>
  <c r="M1246" i="1"/>
  <c r="I1246" i="1"/>
  <c r="P1246" i="1" s="1"/>
  <c r="X1245" i="1"/>
  <c r="M1245" i="1"/>
  <c r="I1245" i="1"/>
  <c r="X1244" i="1"/>
  <c r="O1244" i="1"/>
  <c r="M1244" i="1" s="1"/>
  <c r="I1244" i="1"/>
  <c r="X1243" i="1"/>
  <c r="O1243" i="1"/>
  <c r="M1243" i="1" s="1"/>
  <c r="I1243" i="1"/>
  <c r="X1242" i="1"/>
  <c r="O1242" i="1"/>
  <c r="M1242" i="1" s="1"/>
  <c r="I1242" i="1"/>
  <c r="X1241" i="1"/>
  <c r="O1241" i="1"/>
  <c r="M1241" i="1" s="1"/>
  <c r="I1241" i="1"/>
  <c r="X1240" i="1"/>
  <c r="M1240" i="1"/>
  <c r="I1240" i="1"/>
  <c r="X1239" i="1"/>
  <c r="O1239" i="1"/>
  <c r="M1239" i="1" s="1"/>
  <c r="P1239" i="1" s="1"/>
  <c r="I1239" i="1"/>
  <c r="X1238" i="1"/>
  <c r="M1238" i="1"/>
  <c r="I1238" i="1"/>
  <c r="X1237" i="1"/>
  <c r="O1237" i="1"/>
  <c r="M1237" i="1" s="1"/>
  <c r="I1237" i="1"/>
  <c r="P1237" i="1" s="1"/>
  <c r="X1236" i="1"/>
  <c r="O1236" i="1"/>
  <c r="M1236" i="1" s="1"/>
  <c r="I1236" i="1"/>
  <c r="P1236" i="1" s="1"/>
  <c r="X1235" i="1"/>
  <c r="M1235" i="1"/>
  <c r="I1235" i="1"/>
  <c r="P1235" i="1" s="1"/>
  <c r="X1234" i="1"/>
  <c r="O1234" i="1"/>
  <c r="M1234" i="1" s="1"/>
  <c r="I1234" i="1"/>
  <c r="X1233" i="1"/>
  <c r="O1233" i="1"/>
  <c r="M1233" i="1" s="1"/>
  <c r="I1233" i="1"/>
  <c r="X1232" i="1"/>
  <c r="M1232" i="1"/>
  <c r="I1232" i="1"/>
  <c r="X1231" i="1"/>
  <c r="O1231" i="1"/>
  <c r="M1231" i="1" s="1"/>
  <c r="I1231" i="1"/>
  <c r="P1231" i="1" s="1"/>
  <c r="X1230" i="1"/>
  <c r="O1230" i="1"/>
  <c r="M1230" i="1" s="1"/>
  <c r="I1230" i="1"/>
  <c r="P1230" i="1" s="1"/>
  <c r="X1229" i="1"/>
  <c r="O1229" i="1"/>
  <c r="M1229" i="1" s="1"/>
  <c r="I1229" i="1"/>
  <c r="P1229" i="1" s="1"/>
  <c r="X1228" i="1"/>
  <c r="O1228" i="1"/>
  <c r="M1228" i="1" s="1"/>
  <c r="I1228" i="1"/>
  <c r="X1227" i="1"/>
  <c r="M1227" i="1"/>
  <c r="I1227" i="1"/>
  <c r="X1226" i="1"/>
  <c r="M1226" i="1"/>
  <c r="I1226" i="1"/>
  <c r="P1226" i="1" s="1"/>
  <c r="X1225" i="1"/>
  <c r="O1225" i="1"/>
  <c r="M1225" i="1" s="1"/>
  <c r="I1225" i="1"/>
  <c r="X1224" i="1"/>
  <c r="O1224" i="1"/>
  <c r="M1224" i="1" s="1"/>
  <c r="I1224" i="1"/>
  <c r="P1224" i="1" s="1"/>
  <c r="X1223" i="1"/>
  <c r="M1223" i="1"/>
  <c r="I1223" i="1"/>
  <c r="X1222" i="1"/>
  <c r="M1222" i="1"/>
  <c r="I1222" i="1"/>
  <c r="X1221" i="1"/>
  <c r="O1221" i="1"/>
  <c r="M1221" i="1" s="1"/>
  <c r="I1221" i="1"/>
  <c r="X1220" i="1"/>
  <c r="M1220" i="1"/>
  <c r="I1220" i="1"/>
  <c r="X1219" i="1"/>
  <c r="M1219" i="1"/>
  <c r="I1219" i="1"/>
  <c r="P1219" i="1" s="1"/>
  <c r="X1218" i="1"/>
  <c r="M1218" i="1"/>
  <c r="I1218" i="1"/>
  <c r="X1217" i="1"/>
  <c r="M1217" i="1"/>
  <c r="I1217" i="1"/>
  <c r="X1216" i="1"/>
  <c r="O1216" i="1"/>
  <c r="M1216" i="1" s="1"/>
  <c r="I1216" i="1"/>
  <c r="X1215" i="1"/>
  <c r="M1215" i="1"/>
  <c r="I1215" i="1"/>
  <c r="X1214" i="1"/>
  <c r="M1214" i="1"/>
  <c r="I1214" i="1"/>
  <c r="P1214" i="1" s="1"/>
  <c r="X1213" i="1"/>
  <c r="O1213" i="1"/>
  <c r="M1213" i="1" s="1"/>
  <c r="I1213" i="1"/>
  <c r="X1212" i="1"/>
  <c r="O1212" i="1"/>
  <c r="M1212" i="1" s="1"/>
  <c r="I1212" i="1"/>
  <c r="X1211" i="1"/>
  <c r="M1211" i="1"/>
  <c r="I1211" i="1"/>
  <c r="X1210" i="1"/>
  <c r="M1210" i="1"/>
  <c r="I1210" i="1"/>
  <c r="P1210" i="1" s="1"/>
  <c r="X1209" i="1"/>
  <c r="O1209" i="1"/>
  <c r="M1209" i="1" s="1"/>
  <c r="I1209" i="1"/>
  <c r="X1208" i="1"/>
  <c r="O1208" i="1"/>
  <c r="M1208" i="1"/>
  <c r="I1208" i="1"/>
  <c r="X1207" i="1"/>
  <c r="M1207" i="1"/>
  <c r="I1207" i="1"/>
  <c r="X1206" i="1"/>
  <c r="M1206" i="1"/>
  <c r="I1206" i="1"/>
  <c r="X1205" i="1"/>
  <c r="O1205" i="1"/>
  <c r="M1205" i="1" s="1"/>
  <c r="I1205" i="1"/>
  <c r="P1205" i="1" s="1"/>
  <c r="X1204" i="1"/>
  <c r="O1204" i="1"/>
  <c r="M1204" i="1" s="1"/>
  <c r="I1204" i="1"/>
  <c r="X1203" i="1"/>
  <c r="O1203" i="1"/>
  <c r="M1203" i="1"/>
  <c r="I1203" i="1"/>
  <c r="X1202" i="1"/>
  <c r="O1202" i="1"/>
  <c r="M1202" i="1" s="1"/>
  <c r="I1202" i="1"/>
  <c r="X1201" i="1"/>
  <c r="O1201" i="1"/>
  <c r="M1201" i="1" s="1"/>
  <c r="I1201" i="1"/>
  <c r="X1200" i="1"/>
  <c r="O1200" i="1"/>
  <c r="M1200" i="1" s="1"/>
  <c r="I1200" i="1"/>
  <c r="X1199" i="1"/>
  <c r="O1199" i="1"/>
  <c r="M1199" i="1" s="1"/>
  <c r="I1199" i="1"/>
  <c r="X1198" i="1"/>
  <c r="O1198" i="1"/>
  <c r="M1198" i="1" s="1"/>
  <c r="I1198" i="1"/>
  <c r="X1197" i="1"/>
  <c r="O1197" i="1"/>
  <c r="M1197" i="1" s="1"/>
  <c r="I1197" i="1"/>
  <c r="X1196" i="1"/>
  <c r="O1196" i="1"/>
  <c r="M1196" i="1" s="1"/>
  <c r="I1196" i="1"/>
  <c r="X1195" i="1"/>
  <c r="O1195" i="1"/>
  <c r="M1195" i="1"/>
  <c r="I1195" i="1"/>
  <c r="X1194" i="1"/>
  <c r="O1194" i="1"/>
  <c r="M1194" i="1" s="1"/>
  <c r="I1194" i="1"/>
  <c r="X1193" i="1"/>
  <c r="O1193" i="1"/>
  <c r="M1193" i="1" s="1"/>
  <c r="I1193" i="1"/>
  <c r="X1192" i="1"/>
  <c r="O1192" i="1"/>
  <c r="M1192" i="1" s="1"/>
  <c r="I1192" i="1"/>
  <c r="X1191" i="1"/>
  <c r="O1191" i="1"/>
  <c r="M1191" i="1" s="1"/>
  <c r="I1191" i="1"/>
  <c r="X1190" i="1"/>
  <c r="O1190" i="1"/>
  <c r="M1190" i="1" s="1"/>
  <c r="I1190" i="1"/>
  <c r="P1190" i="1" s="1"/>
  <c r="X1189" i="1"/>
  <c r="O1189" i="1"/>
  <c r="M1189" i="1" s="1"/>
  <c r="I1189" i="1"/>
  <c r="X1188" i="1"/>
  <c r="O1188" i="1"/>
  <c r="M1188" i="1" s="1"/>
  <c r="I1188" i="1"/>
  <c r="P1188" i="1" s="1"/>
  <c r="X1187" i="1"/>
  <c r="O1187" i="1"/>
  <c r="M1187" i="1" s="1"/>
  <c r="I1187" i="1"/>
  <c r="X1186" i="1"/>
  <c r="O1186" i="1"/>
  <c r="M1186" i="1" s="1"/>
  <c r="I1186" i="1"/>
  <c r="X1185" i="1"/>
  <c r="O1185" i="1"/>
  <c r="M1185" i="1" s="1"/>
  <c r="I1185" i="1"/>
  <c r="X1184" i="1"/>
  <c r="O1184" i="1"/>
  <c r="M1184" i="1" s="1"/>
  <c r="I1184" i="1"/>
  <c r="X1183" i="1"/>
  <c r="O1183" i="1"/>
  <c r="M1183" i="1"/>
  <c r="I1183" i="1"/>
  <c r="X1182" i="1"/>
  <c r="O1182" i="1"/>
  <c r="M1182" i="1" s="1"/>
  <c r="I1182" i="1"/>
  <c r="P1182" i="1" s="1"/>
  <c r="X1181" i="1"/>
  <c r="O1181" i="1"/>
  <c r="M1181" i="1" s="1"/>
  <c r="I1181" i="1"/>
  <c r="X1180" i="1"/>
  <c r="O1180" i="1"/>
  <c r="M1180" i="1" s="1"/>
  <c r="I1180" i="1"/>
  <c r="P1180" i="1" s="1"/>
  <c r="X1179" i="1"/>
  <c r="O1179" i="1"/>
  <c r="M1179" i="1" s="1"/>
  <c r="I1179" i="1"/>
  <c r="X1178" i="1"/>
  <c r="O1178" i="1"/>
  <c r="M1178" i="1" s="1"/>
  <c r="I1178" i="1"/>
  <c r="P1178" i="1" s="1"/>
  <c r="X1177" i="1"/>
  <c r="O1177" i="1"/>
  <c r="M1177" i="1" s="1"/>
  <c r="I1177" i="1"/>
  <c r="X1176" i="1"/>
  <c r="O1176" i="1"/>
  <c r="M1176" i="1" s="1"/>
  <c r="I1176" i="1"/>
  <c r="X1175" i="1"/>
  <c r="O1175" i="1"/>
  <c r="M1175" i="1" s="1"/>
  <c r="I1175" i="1"/>
  <c r="X1174" i="1"/>
  <c r="O1174" i="1"/>
  <c r="M1174" i="1" s="1"/>
  <c r="P1174" i="1" s="1"/>
  <c r="I1174" i="1"/>
  <c r="X1173" i="1"/>
  <c r="O1173" i="1"/>
  <c r="M1173" i="1" s="1"/>
  <c r="I1173" i="1"/>
  <c r="X1172" i="1"/>
  <c r="O1172" i="1"/>
  <c r="M1172" i="1" s="1"/>
  <c r="I1172" i="1"/>
  <c r="X62" i="5"/>
  <c r="O62" i="5"/>
  <c r="M62" i="5"/>
  <c r="I62" i="5"/>
  <c r="X60" i="5"/>
  <c r="O60" i="5"/>
  <c r="M60" i="5" s="1"/>
  <c r="I60" i="5"/>
  <c r="X993" i="2"/>
  <c r="O993" i="2"/>
  <c r="M993" i="2" s="1"/>
  <c r="I993" i="2"/>
  <c r="X992" i="2"/>
  <c r="O992" i="2"/>
  <c r="M992" i="2" s="1"/>
  <c r="I992" i="2"/>
  <c r="X991" i="2"/>
  <c r="O991" i="2"/>
  <c r="M991" i="2" s="1"/>
  <c r="I991" i="2"/>
  <c r="X990" i="2"/>
  <c r="O990" i="2"/>
  <c r="M990" i="2" s="1"/>
  <c r="I990" i="2"/>
  <c r="P990" i="2" s="1"/>
  <c r="X989" i="2"/>
  <c r="O989" i="2"/>
  <c r="M989" i="2" s="1"/>
  <c r="I989" i="2"/>
  <c r="P989" i="2" s="1"/>
  <c r="X988" i="2"/>
  <c r="O988" i="2"/>
  <c r="M988" i="2" s="1"/>
  <c r="I988" i="2"/>
  <c r="X987" i="2"/>
  <c r="M987" i="2"/>
  <c r="I987" i="2"/>
  <c r="X986" i="2"/>
  <c r="O986" i="2"/>
  <c r="M986" i="2" s="1"/>
  <c r="I986" i="2"/>
  <c r="X985" i="2"/>
  <c r="O985" i="2"/>
  <c r="M985" i="2" s="1"/>
  <c r="I985" i="2"/>
  <c r="X984" i="2"/>
  <c r="O984" i="2"/>
  <c r="M984" i="2" s="1"/>
  <c r="I984" i="2"/>
  <c r="X983" i="2"/>
  <c r="O983" i="2"/>
  <c r="M983" i="2" s="1"/>
  <c r="I983" i="2"/>
  <c r="X982" i="2"/>
  <c r="O982" i="2"/>
  <c r="M982" i="2" s="1"/>
  <c r="I982" i="2"/>
  <c r="X981" i="2"/>
  <c r="O981" i="2"/>
  <c r="M981" i="2" s="1"/>
  <c r="I981" i="2"/>
  <c r="P981" i="2" s="1"/>
  <c r="X980" i="2"/>
  <c r="O980" i="2"/>
  <c r="M980" i="2" s="1"/>
  <c r="I980" i="2"/>
  <c r="P980" i="2" s="1"/>
  <c r="X979" i="2"/>
  <c r="O979" i="2"/>
  <c r="M979" i="2" s="1"/>
  <c r="I979" i="2"/>
  <c r="X978" i="2"/>
  <c r="O978" i="2"/>
  <c r="M978" i="2" s="1"/>
  <c r="I978" i="2"/>
  <c r="X977" i="2"/>
  <c r="O977" i="2"/>
  <c r="M977" i="2" s="1"/>
  <c r="I977" i="2"/>
  <c r="X976" i="2"/>
  <c r="O976" i="2"/>
  <c r="M976" i="2" s="1"/>
  <c r="I976" i="2"/>
  <c r="P976" i="2" s="1"/>
  <c r="X975" i="2"/>
  <c r="O975" i="2"/>
  <c r="M975" i="2" s="1"/>
  <c r="I975" i="2"/>
  <c r="X974" i="2"/>
  <c r="O974" i="2"/>
  <c r="M974" i="2" s="1"/>
  <c r="I974" i="2"/>
  <c r="X973" i="2"/>
  <c r="O973" i="2"/>
  <c r="M973" i="2" s="1"/>
  <c r="I973" i="2"/>
  <c r="X972" i="2"/>
  <c r="O972" i="2"/>
  <c r="M972" i="2" s="1"/>
  <c r="I972" i="2"/>
  <c r="X971" i="2"/>
  <c r="O971" i="2"/>
  <c r="M971" i="2" s="1"/>
  <c r="I971" i="2"/>
  <c r="X970" i="2"/>
  <c r="O970" i="2"/>
  <c r="M970" i="2" s="1"/>
  <c r="I970" i="2"/>
  <c r="X969" i="2"/>
  <c r="O969" i="2"/>
  <c r="M969" i="2" s="1"/>
  <c r="I969" i="2"/>
  <c r="X968" i="2"/>
  <c r="M968" i="2"/>
  <c r="I968" i="2"/>
  <c r="P968" i="2" s="1"/>
  <c r="X967" i="2"/>
  <c r="O967" i="2"/>
  <c r="M967" i="2" s="1"/>
  <c r="I967" i="2"/>
  <c r="X966" i="2"/>
  <c r="O966" i="2"/>
  <c r="M966" i="2" s="1"/>
  <c r="I966" i="2"/>
  <c r="P966" i="2" s="1"/>
  <c r="X965" i="2"/>
  <c r="O965" i="2"/>
  <c r="M965" i="2" s="1"/>
  <c r="I965" i="2"/>
  <c r="X964" i="2"/>
  <c r="O964" i="2"/>
  <c r="M964" i="2" s="1"/>
  <c r="I964" i="2"/>
  <c r="X963" i="2"/>
  <c r="O963" i="2"/>
  <c r="M963" i="2" s="1"/>
  <c r="I963" i="2"/>
  <c r="X962" i="2"/>
  <c r="O962" i="2"/>
  <c r="M962" i="2" s="1"/>
  <c r="I962" i="2"/>
  <c r="X961" i="2"/>
  <c r="O961" i="2"/>
  <c r="M961" i="2" s="1"/>
  <c r="I961" i="2"/>
  <c r="X960" i="2"/>
  <c r="M960" i="2"/>
  <c r="I960" i="2"/>
  <c r="P960" i="2" s="1"/>
  <c r="X959" i="2"/>
  <c r="O959" i="2"/>
  <c r="M959" i="2" s="1"/>
  <c r="I959" i="2"/>
  <c r="X958" i="2"/>
  <c r="O958" i="2"/>
  <c r="M958" i="2" s="1"/>
  <c r="I958" i="2"/>
  <c r="X957" i="2"/>
  <c r="O957" i="2"/>
  <c r="M957" i="2" s="1"/>
  <c r="I957" i="2"/>
  <c r="X956" i="2"/>
  <c r="O956" i="2"/>
  <c r="M956" i="2" s="1"/>
  <c r="I956" i="2"/>
  <c r="X955" i="2"/>
  <c r="O955" i="2"/>
  <c r="M955" i="2" s="1"/>
  <c r="I955" i="2"/>
  <c r="X954" i="2"/>
  <c r="O954" i="2"/>
  <c r="M954" i="2" s="1"/>
  <c r="I954" i="2"/>
  <c r="X953" i="2"/>
  <c r="O953" i="2"/>
  <c r="M953" i="2" s="1"/>
  <c r="I953" i="2"/>
  <c r="X952" i="2"/>
  <c r="O952" i="2"/>
  <c r="M952" i="2" s="1"/>
  <c r="I952" i="2"/>
  <c r="X951" i="2"/>
  <c r="O951" i="2"/>
  <c r="M951" i="2" s="1"/>
  <c r="I951" i="2"/>
  <c r="X950" i="2"/>
  <c r="O950" i="2"/>
  <c r="M950" i="2" s="1"/>
  <c r="I950" i="2"/>
  <c r="X949" i="2"/>
  <c r="O949" i="2"/>
  <c r="M949" i="2" s="1"/>
  <c r="I949" i="2"/>
  <c r="X948" i="2"/>
  <c r="O948" i="2"/>
  <c r="M948" i="2" s="1"/>
  <c r="I948" i="2"/>
  <c r="X947" i="2"/>
  <c r="O947" i="2"/>
  <c r="M947" i="2" s="1"/>
  <c r="I947" i="2"/>
  <c r="X946" i="2"/>
  <c r="O946" i="2"/>
  <c r="M946" i="2" s="1"/>
  <c r="I946" i="2"/>
  <c r="X945" i="2"/>
  <c r="O945" i="2"/>
  <c r="M945" i="2" s="1"/>
  <c r="I945" i="2"/>
  <c r="X944" i="2"/>
  <c r="O944" i="2"/>
  <c r="M944" i="2" s="1"/>
  <c r="I944" i="2"/>
  <c r="X943" i="2"/>
  <c r="O943" i="2"/>
  <c r="M943" i="2" s="1"/>
  <c r="I943" i="2"/>
  <c r="X942" i="2"/>
  <c r="O942" i="2"/>
  <c r="M942" i="2" s="1"/>
  <c r="I942" i="2"/>
  <c r="X941" i="2"/>
  <c r="O941" i="2"/>
  <c r="M941" i="2" s="1"/>
  <c r="I941" i="2"/>
  <c r="P941" i="2" s="1"/>
  <c r="X940" i="2"/>
  <c r="O940" i="2"/>
  <c r="M940" i="2" s="1"/>
  <c r="I940" i="2"/>
  <c r="P940" i="2" s="1"/>
  <c r="X939" i="2"/>
  <c r="M939" i="2"/>
  <c r="I939" i="2"/>
  <c r="X938" i="2"/>
  <c r="O938" i="2"/>
  <c r="M938" i="2" s="1"/>
  <c r="I938" i="2"/>
  <c r="X937" i="2"/>
  <c r="O937" i="2"/>
  <c r="M937" i="2" s="1"/>
  <c r="I937" i="2"/>
  <c r="X936" i="2"/>
  <c r="O936" i="2"/>
  <c r="M936" i="2" s="1"/>
  <c r="I936" i="2"/>
  <c r="X935" i="2"/>
  <c r="O935" i="2"/>
  <c r="M935" i="2" s="1"/>
  <c r="I935" i="2"/>
  <c r="X934" i="2"/>
  <c r="O934" i="2"/>
  <c r="M934" i="2" s="1"/>
  <c r="I934" i="2"/>
  <c r="X933" i="2"/>
  <c r="O933" i="2"/>
  <c r="M933" i="2" s="1"/>
  <c r="I933" i="2"/>
  <c r="P933" i="2" s="1"/>
  <c r="X932" i="2"/>
  <c r="O932" i="2"/>
  <c r="M932" i="2" s="1"/>
  <c r="I932" i="2"/>
  <c r="P932" i="2" s="1"/>
  <c r="X931" i="2"/>
  <c r="O931" i="2"/>
  <c r="M931" i="2" s="1"/>
  <c r="I931" i="2"/>
  <c r="X930" i="2"/>
  <c r="O930" i="2"/>
  <c r="M930" i="2" s="1"/>
  <c r="I930" i="2"/>
  <c r="X929" i="2"/>
  <c r="O929" i="2"/>
  <c r="M929" i="2" s="1"/>
  <c r="I929" i="2"/>
  <c r="X928" i="2"/>
  <c r="O928" i="2"/>
  <c r="M928" i="2" s="1"/>
  <c r="I928" i="2"/>
  <c r="X927" i="2"/>
  <c r="O927" i="2"/>
  <c r="M927" i="2" s="1"/>
  <c r="I927" i="2"/>
  <c r="X926" i="2"/>
  <c r="O926" i="2"/>
  <c r="M926" i="2" s="1"/>
  <c r="I926" i="2"/>
  <c r="X925" i="2"/>
  <c r="O925" i="2"/>
  <c r="M925" i="2" s="1"/>
  <c r="I925" i="2"/>
  <c r="P925" i="2" s="1"/>
  <c r="X924" i="2"/>
  <c r="O924" i="2"/>
  <c r="M924" i="2" s="1"/>
  <c r="I924" i="2"/>
  <c r="P924" i="2" s="1"/>
  <c r="X923" i="2"/>
  <c r="O923" i="2"/>
  <c r="M923" i="2" s="1"/>
  <c r="I923" i="2"/>
  <c r="X922" i="2"/>
  <c r="O922" i="2"/>
  <c r="M922" i="2" s="1"/>
  <c r="I922" i="2"/>
  <c r="X921" i="2"/>
  <c r="O921" i="2"/>
  <c r="M921" i="2" s="1"/>
  <c r="I921" i="2"/>
  <c r="X920" i="2"/>
  <c r="O920" i="2"/>
  <c r="M920" i="2" s="1"/>
  <c r="I920" i="2"/>
  <c r="X919" i="2"/>
  <c r="O919" i="2"/>
  <c r="M919" i="2" s="1"/>
  <c r="I919" i="2"/>
  <c r="X918" i="2"/>
  <c r="O918" i="2"/>
  <c r="M918" i="2" s="1"/>
  <c r="I918" i="2"/>
  <c r="X917" i="2"/>
  <c r="O917" i="2"/>
  <c r="M917" i="2" s="1"/>
  <c r="I917" i="2"/>
  <c r="P917" i="2" s="1"/>
  <c r="X916" i="2"/>
  <c r="O916" i="2"/>
  <c r="M916" i="2" s="1"/>
  <c r="I916" i="2"/>
  <c r="P916" i="2" s="1"/>
  <c r="X915" i="2"/>
  <c r="O915" i="2"/>
  <c r="M915" i="2" s="1"/>
  <c r="I915" i="2"/>
  <c r="X914" i="2"/>
  <c r="O914" i="2"/>
  <c r="M914" i="2" s="1"/>
  <c r="I914" i="2"/>
  <c r="X913" i="2"/>
  <c r="O913" i="2"/>
  <c r="M913" i="2" s="1"/>
  <c r="I913" i="2"/>
  <c r="X912" i="2"/>
  <c r="O912" i="2"/>
  <c r="M912" i="2" s="1"/>
  <c r="I912" i="2"/>
  <c r="X911" i="2"/>
  <c r="O911" i="2"/>
  <c r="M911" i="2" s="1"/>
  <c r="I911" i="2"/>
  <c r="X910" i="2"/>
  <c r="O910" i="2"/>
  <c r="M910" i="2" s="1"/>
  <c r="I910" i="2"/>
  <c r="X909" i="2"/>
  <c r="O909" i="2"/>
  <c r="M909" i="2" s="1"/>
  <c r="I909" i="2"/>
  <c r="P909" i="2" s="1"/>
  <c r="X908" i="2"/>
  <c r="O908" i="2"/>
  <c r="M908" i="2" s="1"/>
  <c r="I908" i="2"/>
  <c r="P908" i="2" s="1"/>
  <c r="X907" i="2"/>
  <c r="O907" i="2"/>
  <c r="M907" i="2" s="1"/>
  <c r="I907" i="2"/>
  <c r="X906" i="2"/>
  <c r="O906" i="2"/>
  <c r="M906" i="2" s="1"/>
  <c r="I906" i="2"/>
  <c r="X905" i="2"/>
  <c r="O905" i="2"/>
  <c r="M905" i="2" s="1"/>
  <c r="I905" i="2"/>
  <c r="X904" i="2"/>
  <c r="O904" i="2"/>
  <c r="M904" i="2" s="1"/>
  <c r="I904" i="2"/>
  <c r="X903" i="2"/>
  <c r="O903" i="2"/>
  <c r="M903" i="2" s="1"/>
  <c r="I903" i="2"/>
  <c r="X902" i="2"/>
  <c r="O902" i="2"/>
  <c r="M902" i="2" s="1"/>
  <c r="I902" i="2"/>
  <c r="X901" i="2"/>
  <c r="O901" i="2"/>
  <c r="M901" i="2" s="1"/>
  <c r="I901" i="2"/>
  <c r="P901" i="2" s="1"/>
  <c r="X900" i="2"/>
  <c r="O900" i="2"/>
  <c r="M900" i="2" s="1"/>
  <c r="I900" i="2"/>
  <c r="P900" i="2" s="1"/>
  <c r="X899" i="2"/>
  <c r="O899" i="2"/>
  <c r="M899" i="2" s="1"/>
  <c r="I899" i="2"/>
  <c r="X898" i="2"/>
  <c r="O898" i="2"/>
  <c r="M898" i="2" s="1"/>
  <c r="I898" i="2"/>
  <c r="X897" i="2"/>
  <c r="O897" i="2"/>
  <c r="M897" i="2" s="1"/>
  <c r="I897" i="2"/>
  <c r="X896" i="2"/>
  <c r="O896" i="2"/>
  <c r="M896" i="2" s="1"/>
  <c r="I896" i="2"/>
  <c r="X895" i="2"/>
  <c r="O895" i="2"/>
  <c r="M895" i="2" s="1"/>
  <c r="I895" i="2"/>
  <c r="X894" i="2"/>
  <c r="O894" i="2"/>
  <c r="M894" i="2" s="1"/>
  <c r="I894" i="2"/>
  <c r="P894" i="2" s="1"/>
  <c r="X893" i="2"/>
  <c r="O893" i="2"/>
  <c r="M893" i="2" s="1"/>
  <c r="I893" i="2"/>
  <c r="P893" i="2" s="1"/>
  <c r="X892" i="2"/>
  <c r="O892" i="2"/>
  <c r="M892" i="2" s="1"/>
  <c r="I892" i="2"/>
  <c r="P892" i="2" s="1"/>
  <c r="X891" i="2"/>
  <c r="O891" i="2"/>
  <c r="M891" i="2" s="1"/>
  <c r="I891" i="2"/>
  <c r="X890" i="2"/>
  <c r="O890" i="2"/>
  <c r="M890" i="2" s="1"/>
  <c r="I890" i="2"/>
  <c r="X889" i="2"/>
  <c r="O889" i="2"/>
  <c r="M889" i="2" s="1"/>
  <c r="I889" i="2"/>
  <c r="X888" i="2"/>
  <c r="O888" i="2"/>
  <c r="M888" i="2" s="1"/>
  <c r="I888" i="2"/>
  <c r="X887" i="2"/>
  <c r="O887" i="2"/>
  <c r="M887" i="2" s="1"/>
  <c r="I887" i="2"/>
  <c r="X886" i="2"/>
  <c r="O886" i="2"/>
  <c r="M886" i="2" s="1"/>
  <c r="I886" i="2"/>
  <c r="X885" i="2"/>
  <c r="O885" i="2"/>
  <c r="M885" i="2" s="1"/>
  <c r="I885" i="2"/>
  <c r="X884" i="2"/>
  <c r="M884" i="2"/>
  <c r="I884" i="2"/>
  <c r="X883" i="2"/>
  <c r="M883" i="2"/>
  <c r="I883" i="2"/>
  <c r="X882" i="2"/>
  <c r="O882" i="2"/>
  <c r="M882" i="2" s="1"/>
  <c r="I882" i="2"/>
  <c r="X881" i="2"/>
  <c r="O881" i="2"/>
  <c r="M881" i="2" s="1"/>
  <c r="I881" i="2"/>
  <c r="P881" i="2" s="1"/>
  <c r="X880" i="2"/>
  <c r="O880" i="2"/>
  <c r="M880" i="2" s="1"/>
  <c r="I880" i="2"/>
  <c r="X879" i="2"/>
  <c r="O879" i="2"/>
  <c r="M879" i="2" s="1"/>
  <c r="I879" i="2"/>
  <c r="X878" i="2"/>
  <c r="O878" i="2"/>
  <c r="M878" i="2" s="1"/>
  <c r="I878" i="2"/>
  <c r="X877" i="2"/>
  <c r="O877" i="2"/>
  <c r="M877" i="2" s="1"/>
  <c r="I877" i="2"/>
  <c r="X876" i="2"/>
  <c r="M876" i="2"/>
  <c r="I876" i="2"/>
  <c r="X875" i="2"/>
  <c r="M875" i="2"/>
  <c r="I875" i="2"/>
  <c r="X874" i="2"/>
  <c r="O874" i="2"/>
  <c r="M874" i="2" s="1"/>
  <c r="I874" i="2"/>
  <c r="X873" i="2"/>
  <c r="O873" i="2"/>
  <c r="M873" i="2" s="1"/>
  <c r="I873" i="2"/>
  <c r="X872" i="2"/>
  <c r="O872" i="2"/>
  <c r="M872" i="2" s="1"/>
  <c r="I872" i="2"/>
  <c r="X871" i="2"/>
  <c r="O871" i="2"/>
  <c r="M871" i="2" s="1"/>
  <c r="I871" i="2"/>
  <c r="X870" i="2"/>
  <c r="O870" i="2"/>
  <c r="M870" i="2" s="1"/>
  <c r="I870" i="2"/>
  <c r="X869" i="2"/>
  <c r="O869" i="2"/>
  <c r="M869" i="2" s="1"/>
  <c r="I869" i="2"/>
  <c r="X868" i="2"/>
  <c r="M868" i="2"/>
  <c r="I868" i="2"/>
  <c r="X867" i="2"/>
  <c r="M867" i="2"/>
  <c r="I867" i="2"/>
  <c r="X866" i="2"/>
  <c r="M866" i="2"/>
  <c r="I866" i="2"/>
  <c r="X865" i="2"/>
  <c r="M865" i="2"/>
  <c r="I865" i="2"/>
  <c r="P865" i="2" s="1"/>
  <c r="X864" i="2"/>
  <c r="M864" i="2"/>
  <c r="I864" i="2"/>
  <c r="X863" i="2"/>
  <c r="M863" i="2"/>
  <c r="I863" i="2"/>
  <c r="X862" i="2"/>
  <c r="M862" i="2"/>
  <c r="I862" i="2"/>
  <c r="P862" i="2" s="1"/>
  <c r="X861" i="2"/>
  <c r="O861" i="2"/>
  <c r="M861" i="2" s="1"/>
  <c r="I861" i="2"/>
  <c r="X860" i="2"/>
  <c r="O860" i="2"/>
  <c r="M860" i="2" s="1"/>
  <c r="I860" i="2"/>
  <c r="X859" i="2"/>
  <c r="O859" i="2"/>
  <c r="M859" i="2" s="1"/>
  <c r="I859" i="2"/>
  <c r="X858" i="2"/>
  <c r="O858" i="2"/>
  <c r="M858" i="2" s="1"/>
  <c r="I858" i="2"/>
  <c r="X857" i="2"/>
  <c r="O857" i="2"/>
  <c r="M857" i="2" s="1"/>
  <c r="I857" i="2"/>
  <c r="P857" i="2" s="1"/>
  <c r="X856" i="2"/>
  <c r="M856" i="2"/>
  <c r="I856" i="2"/>
  <c r="X855" i="2"/>
  <c r="M855" i="2"/>
  <c r="I855" i="2"/>
  <c r="X854" i="2"/>
  <c r="M854" i="2"/>
  <c r="I854" i="2"/>
  <c r="P854" i="2" s="1"/>
  <c r="X853" i="2"/>
  <c r="O853" i="2"/>
  <c r="M853" i="2" s="1"/>
  <c r="I853" i="2"/>
  <c r="X852" i="2"/>
  <c r="O852" i="2"/>
  <c r="M852" i="2" s="1"/>
  <c r="I852" i="2"/>
  <c r="X851" i="2"/>
  <c r="M851" i="2"/>
  <c r="I851" i="2"/>
  <c r="X850" i="2"/>
  <c r="M850" i="2"/>
  <c r="I850" i="2"/>
  <c r="X849" i="2"/>
  <c r="O849" i="2"/>
  <c r="M849" i="2" s="1"/>
  <c r="I849" i="2"/>
  <c r="P849" i="2" s="1"/>
  <c r="X848" i="2"/>
  <c r="O848" i="2"/>
  <c r="M848" i="2" s="1"/>
  <c r="I848" i="2"/>
  <c r="X847" i="2"/>
  <c r="M847" i="2"/>
  <c r="I847" i="2"/>
  <c r="X846" i="2"/>
  <c r="M846" i="2"/>
  <c r="I846" i="2"/>
  <c r="P846" i="2" s="1"/>
  <c r="X845" i="2"/>
  <c r="O845" i="2"/>
  <c r="M845" i="2" s="1"/>
  <c r="I845" i="2"/>
  <c r="X844" i="2"/>
  <c r="M844" i="2"/>
  <c r="I844" i="2"/>
  <c r="X843" i="2"/>
  <c r="M843" i="2"/>
  <c r="I843" i="2"/>
  <c r="X842" i="2"/>
  <c r="M842" i="2"/>
  <c r="I842" i="2"/>
  <c r="X841" i="2"/>
  <c r="M841" i="2"/>
  <c r="I841" i="2"/>
  <c r="P841" i="2" s="1"/>
  <c r="X840" i="2"/>
  <c r="O840" i="2"/>
  <c r="M840" i="2" s="1"/>
  <c r="I840" i="2"/>
  <c r="X839" i="2"/>
  <c r="O839" i="2"/>
  <c r="M839" i="2" s="1"/>
  <c r="I839" i="2"/>
  <c r="X838" i="2"/>
  <c r="M838" i="2"/>
  <c r="I838" i="2"/>
  <c r="X837" i="2"/>
  <c r="O837" i="2"/>
  <c r="M837" i="2" s="1"/>
  <c r="I837" i="2"/>
  <c r="X836" i="2"/>
  <c r="M836" i="2"/>
  <c r="I836" i="2"/>
  <c r="P836" i="2" s="1"/>
  <c r="X835" i="2"/>
  <c r="M835" i="2"/>
  <c r="I835" i="2"/>
  <c r="X834" i="2"/>
  <c r="M834" i="2"/>
  <c r="I834" i="2"/>
  <c r="X833" i="2"/>
  <c r="M833" i="2"/>
  <c r="I833" i="2"/>
  <c r="P833" i="2" s="1"/>
  <c r="X832" i="2"/>
  <c r="O832" i="2"/>
  <c r="M832" i="2" s="1"/>
  <c r="I832" i="2"/>
  <c r="X831" i="2"/>
  <c r="O831" i="2"/>
  <c r="M831" i="2" s="1"/>
  <c r="I831" i="2"/>
  <c r="X830" i="2"/>
  <c r="O830" i="2"/>
  <c r="M830" i="2"/>
  <c r="I830" i="2"/>
  <c r="X829" i="2"/>
  <c r="O829" i="2"/>
  <c r="M829" i="2" s="1"/>
  <c r="I829" i="2"/>
  <c r="X828" i="2"/>
  <c r="O828" i="2"/>
  <c r="M828" i="2" s="1"/>
  <c r="I828" i="2"/>
  <c r="X827" i="2"/>
  <c r="O827" i="2"/>
  <c r="M827" i="2" s="1"/>
  <c r="I827" i="2"/>
  <c r="X826" i="2"/>
  <c r="O826" i="2"/>
  <c r="M826" i="2" s="1"/>
  <c r="I826" i="2"/>
  <c r="X825" i="2"/>
  <c r="O825" i="2"/>
  <c r="M825" i="2" s="1"/>
  <c r="I825" i="2"/>
  <c r="X824" i="2"/>
  <c r="O824" i="2"/>
  <c r="M824" i="2" s="1"/>
  <c r="I824" i="2"/>
  <c r="X823" i="2"/>
  <c r="O823" i="2"/>
  <c r="M823" i="2" s="1"/>
  <c r="I823" i="2"/>
  <c r="X822" i="2"/>
  <c r="O822" i="2"/>
  <c r="M822" i="2" s="1"/>
  <c r="I822" i="2"/>
  <c r="X821" i="2"/>
  <c r="O821" i="2"/>
  <c r="M821" i="2" s="1"/>
  <c r="I821" i="2"/>
  <c r="X820" i="2"/>
  <c r="O820" i="2"/>
  <c r="M820" i="2" s="1"/>
  <c r="I820" i="2"/>
  <c r="X819" i="2"/>
  <c r="O819" i="2"/>
  <c r="M819" i="2"/>
  <c r="I819" i="2"/>
  <c r="X818" i="2"/>
  <c r="O818" i="2"/>
  <c r="M818" i="2" s="1"/>
  <c r="I818" i="2"/>
  <c r="X817" i="2"/>
  <c r="O817" i="2"/>
  <c r="M817" i="2" s="1"/>
  <c r="I817" i="2"/>
  <c r="X58" i="5"/>
  <c r="O58" i="5"/>
  <c r="M58" i="5"/>
  <c r="I58" i="5"/>
  <c r="X56" i="5"/>
  <c r="O56" i="5"/>
  <c r="M56" i="5"/>
  <c r="I56" i="5"/>
  <c r="X220" i="7"/>
  <c r="O220" i="7"/>
  <c r="M220" i="7" s="1"/>
  <c r="I220" i="7"/>
  <c r="P220" i="7" s="1"/>
  <c r="X219" i="7"/>
  <c r="O219" i="7"/>
  <c r="M219" i="7"/>
  <c r="I219" i="7"/>
  <c r="X218" i="7"/>
  <c r="O218" i="7"/>
  <c r="M218" i="7" s="1"/>
  <c r="I218" i="7"/>
  <c r="X217" i="7"/>
  <c r="O217" i="7"/>
  <c r="M217" i="7" s="1"/>
  <c r="I217" i="7"/>
  <c r="X216" i="7"/>
  <c r="O216" i="7"/>
  <c r="M216" i="7" s="1"/>
  <c r="I216" i="7"/>
  <c r="X215" i="7"/>
  <c r="O215" i="7"/>
  <c r="M215" i="7"/>
  <c r="I215" i="7"/>
  <c r="X214" i="7"/>
  <c r="O214" i="7"/>
  <c r="M214" i="7" s="1"/>
  <c r="I214" i="7"/>
  <c r="X213" i="7"/>
  <c r="O213" i="7"/>
  <c r="M213" i="7" s="1"/>
  <c r="I213" i="7"/>
  <c r="X212" i="7"/>
  <c r="O212" i="7"/>
  <c r="M212" i="7" s="1"/>
  <c r="I212" i="7"/>
  <c r="X211" i="7"/>
  <c r="O211" i="7"/>
  <c r="M211" i="7" s="1"/>
  <c r="I211" i="7"/>
  <c r="X210" i="7"/>
  <c r="O210" i="7"/>
  <c r="M210" i="7" s="1"/>
  <c r="I210" i="7"/>
  <c r="X209" i="7"/>
  <c r="O209" i="7"/>
  <c r="M209" i="7" s="1"/>
  <c r="I209" i="7"/>
  <c r="X208" i="7"/>
  <c r="O208" i="7"/>
  <c r="M208" i="7" s="1"/>
  <c r="I208" i="7"/>
  <c r="X207" i="7"/>
  <c r="O207" i="7"/>
  <c r="M207" i="7" s="1"/>
  <c r="I207" i="7"/>
  <c r="X206" i="7"/>
  <c r="O206" i="7"/>
  <c r="M206" i="7" s="1"/>
  <c r="I206" i="7"/>
  <c r="X205" i="7"/>
  <c r="O205" i="7"/>
  <c r="M205" i="7" s="1"/>
  <c r="I205" i="7"/>
  <c r="X204" i="7"/>
  <c r="O204" i="7"/>
  <c r="M204" i="7" s="1"/>
  <c r="I204" i="7"/>
  <c r="X203" i="7"/>
  <c r="O203" i="7"/>
  <c r="M203" i="7" s="1"/>
  <c r="I203" i="7"/>
  <c r="X202" i="7"/>
  <c r="O202" i="7"/>
  <c r="M202" i="7" s="1"/>
  <c r="I202" i="7"/>
  <c r="X201" i="7"/>
  <c r="O201" i="7"/>
  <c r="M201" i="7" s="1"/>
  <c r="I201" i="7"/>
  <c r="X200" i="7"/>
  <c r="O200" i="7"/>
  <c r="M200" i="7" s="1"/>
  <c r="I200" i="7"/>
  <c r="X199" i="7"/>
  <c r="O199" i="7"/>
  <c r="M199" i="7" s="1"/>
  <c r="I199" i="7"/>
  <c r="X198" i="7"/>
  <c r="O198" i="7"/>
  <c r="M198" i="7" s="1"/>
  <c r="I198" i="7"/>
  <c r="X197" i="7"/>
  <c r="O197" i="7"/>
  <c r="M197" i="7" s="1"/>
  <c r="I197" i="7"/>
  <c r="X196" i="7"/>
  <c r="O196" i="7"/>
  <c r="M196" i="7" s="1"/>
  <c r="I196" i="7"/>
  <c r="X195" i="7"/>
  <c r="O195" i="7"/>
  <c r="M195" i="7" s="1"/>
  <c r="I195" i="7"/>
  <c r="X194" i="7"/>
  <c r="O194" i="7"/>
  <c r="M194" i="7"/>
  <c r="I194" i="7"/>
  <c r="X193" i="7"/>
  <c r="O193" i="7"/>
  <c r="M193" i="7" s="1"/>
  <c r="I193" i="7"/>
  <c r="X192" i="7"/>
  <c r="O192" i="7"/>
  <c r="M192" i="7" s="1"/>
  <c r="I192" i="7"/>
  <c r="X191" i="7"/>
  <c r="O191" i="7"/>
  <c r="M191" i="7" s="1"/>
  <c r="I191" i="7"/>
  <c r="X190" i="7"/>
  <c r="O190" i="7"/>
  <c r="M190" i="7" s="1"/>
  <c r="I190" i="7"/>
  <c r="X189" i="7"/>
  <c r="O189" i="7"/>
  <c r="M189" i="7" s="1"/>
  <c r="I189" i="7"/>
  <c r="X188" i="7"/>
  <c r="O188" i="7"/>
  <c r="M188" i="7" s="1"/>
  <c r="I188" i="7"/>
  <c r="X187" i="7"/>
  <c r="O187" i="7"/>
  <c r="M187" i="7" s="1"/>
  <c r="I187" i="7"/>
  <c r="X186" i="7"/>
  <c r="O186" i="7"/>
  <c r="M186" i="7" s="1"/>
  <c r="I186" i="7"/>
  <c r="X185" i="7"/>
  <c r="O185" i="7"/>
  <c r="M185" i="7" s="1"/>
  <c r="I185" i="7"/>
  <c r="X184" i="7"/>
  <c r="O184" i="7"/>
  <c r="M184" i="7" s="1"/>
  <c r="I184" i="7"/>
  <c r="X183" i="7"/>
  <c r="O183" i="7"/>
  <c r="M183" i="7" s="1"/>
  <c r="I183" i="7"/>
  <c r="X182" i="7"/>
  <c r="O182" i="7"/>
  <c r="M182" i="7" s="1"/>
  <c r="I182" i="7"/>
  <c r="X181" i="7"/>
  <c r="O181" i="7"/>
  <c r="M181" i="7" s="1"/>
  <c r="I181" i="7"/>
  <c r="X180" i="7"/>
  <c r="O180" i="7"/>
  <c r="M180" i="7" s="1"/>
  <c r="I180" i="7"/>
  <c r="X179" i="7"/>
  <c r="M179" i="7"/>
  <c r="I179" i="7"/>
  <c r="X178" i="7"/>
  <c r="O178" i="7"/>
  <c r="M178" i="7" s="1"/>
  <c r="I178" i="7"/>
  <c r="P178" i="7" s="1"/>
  <c r="X177" i="7"/>
  <c r="M177" i="7"/>
  <c r="I177" i="7"/>
  <c r="X176" i="7"/>
  <c r="M176" i="7"/>
  <c r="I176" i="7"/>
  <c r="X175" i="7"/>
  <c r="O175" i="7"/>
  <c r="M175" i="7" s="1"/>
  <c r="I175" i="7"/>
  <c r="X174" i="7"/>
  <c r="O174" i="7"/>
  <c r="M174" i="7" s="1"/>
  <c r="I174" i="7"/>
  <c r="X173" i="7"/>
  <c r="M173" i="7"/>
  <c r="I173" i="7"/>
  <c r="X172" i="7"/>
  <c r="M172" i="7"/>
  <c r="I172" i="7"/>
  <c r="X171" i="7"/>
  <c r="O171" i="7"/>
  <c r="M171" i="7" s="1"/>
  <c r="I171" i="7"/>
  <c r="X170" i="7"/>
  <c r="O170" i="7"/>
  <c r="M170" i="7" s="1"/>
  <c r="I170" i="7"/>
  <c r="P170" i="7" s="1"/>
  <c r="X169" i="7"/>
  <c r="M169" i="7"/>
  <c r="I169" i="7"/>
  <c r="X168" i="7"/>
  <c r="M168" i="7"/>
  <c r="I168" i="7"/>
  <c r="X167" i="7"/>
  <c r="M167" i="7"/>
  <c r="I167" i="7"/>
  <c r="X166" i="7"/>
  <c r="M166" i="7"/>
  <c r="I166" i="7"/>
  <c r="X165" i="7"/>
  <c r="O165" i="7"/>
  <c r="M165" i="7" s="1"/>
  <c r="I165" i="7"/>
  <c r="X164" i="7"/>
  <c r="O164" i="7"/>
  <c r="M164" i="7" s="1"/>
  <c r="I164" i="7"/>
  <c r="X163" i="7"/>
  <c r="M163" i="7"/>
  <c r="I163" i="7"/>
  <c r="X162" i="7"/>
  <c r="M162" i="7"/>
  <c r="I162" i="7"/>
  <c r="P162" i="7" s="1"/>
  <c r="X161" i="7"/>
  <c r="O161" i="7"/>
  <c r="M161" i="7" s="1"/>
  <c r="I161" i="7"/>
  <c r="X160" i="7"/>
  <c r="O160" i="7"/>
  <c r="M160" i="7" s="1"/>
  <c r="I160" i="7"/>
  <c r="X159" i="7"/>
  <c r="M159" i="7"/>
  <c r="I159" i="7"/>
  <c r="X158" i="7"/>
  <c r="O158" i="7"/>
  <c r="M158" i="7" s="1"/>
  <c r="I158" i="7"/>
  <c r="X157" i="7"/>
  <c r="O157" i="7"/>
  <c r="M157" i="7" s="1"/>
  <c r="I157" i="7"/>
  <c r="X156" i="7"/>
  <c r="O156" i="7"/>
  <c r="M156" i="7" s="1"/>
  <c r="I156" i="7"/>
  <c r="X155" i="7"/>
  <c r="O155" i="7"/>
  <c r="M155" i="7"/>
  <c r="I155" i="7"/>
  <c r="X154" i="7"/>
  <c r="O154" i="7"/>
  <c r="M154" i="7" s="1"/>
  <c r="I154" i="7"/>
  <c r="X54" i="5"/>
  <c r="O54" i="5"/>
  <c r="M54" i="5"/>
  <c r="I54" i="5"/>
  <c r="X1388" i="3"/>
  <c r="O1388" i="3"/>
  <c r="M1388" i="3" s="1"/>
  <c r="I1388" i="3"/>
  <c r="X1387" i="3"/>
  <c r="O1387" i="3"/>
  <c r="M1387" i="3"/>
  <c r="I1387" i="3"/>
  <c r="X1386" i="3"/>
  <c r="O1386" i="3"/>
  <c r="M1386" i="3" s="1"/>
  <c r="I1386" i="3"/>
  <c r="X1385" i="3"/>
  <c r="O1385" i="3"/>
  <c r="M1385" i="3"/>
  <c r="I1385" i="3"/>
  <c r="P1385" i="3" s="1"/>
  <c r="X1384" i="3"/>
  <c r="O1384" i="3"/>
  <c r="M1384" i="3" s="1"/>
  <c r="I1384" i="3"/>
  <c r="P1384" i="3" s="1"/>
  <c r="X1383" i="3"/>
  <c r="O1383" i="3"/>
  <c r="M1383" i="3" s="1"/>
  <c r="P1383" i="3" s="1"/>
  <c r="I1383" i="3"/>
  <c r="X1382" i="3"/>
  <c r="O1382" i="3"/>
  <c r="M1382" i="3" s="1"/>
  <c r="I1382" i="3"/>
  <c r="X1381" i="3"/>
  <c r="O1381" i="3"/>
  <c r="M1381" i="3" s="1"/>
  <c r="P1381" i="3" s="1"/>
  <c r="I1381" i="3"/>
  <c r="X1380" i="3"/>
  <c r="O1380" i="3"/>
  <c r="M1380" i="3" s="1"/>
  <c r="I1380" i="3"/>
  <c r="X1379" i="3"/>
  <c r="O1379" i="3"/>
  <c r="M1379" i="3" s="1"/>
  <c r="I1379" i="3"/>
  <c r="X1378" i="3"/>
  <c r="O1378" i="3"/>
  <c r="M1378" i="3" s="1"/>
  <c r="I1378" i="3"/>
  <c r="X1377" i="3"/>
  <c r="O1377" i="3"/>
  <c r="M1377" i="3"/>
  <c r="I1377" i="3"/>
  <c r="X1376" i="3"/>
  <c r="O1376" i="3"/>
  <c r="M1376" i="3" s="1"/>
  <c r="I1376" i="3"/>
  <c r="P1376" i="3" s="1"/>
  <c r="X1375" i="3"/>
  <c r="O1375" i="3"/>
  <c r="M1375" i="3"/>
  <c r="I1375" i="3"/>
  <c r="X1374" i="3"/>
  <c r="O1374" i="3"/>
  <c r="M1374" i="3" s="1"/>
  <c r="P1374" i="3" s="1"/>
  <c r="I1374" i="3"/>
  <c r="X1373" i="3"/>
  <c r="O1373" i="3"/>
  <c r="M1373" i="3" s="1"/>
  <c r="I1373" i="3"/>
  <c r="X1372" i="3"/>
  <c r="O1372" i="3"/>
  <c r="M1372" i="3" s="1"/>
  <c r="I1372" i="3"/>
  <c r="X1371" i="3"/>
  <c r="O1371" i="3"/>
  <c r="M1371" i="3"/>
  <c r="I1371" i="3"/>
  <c r="X1370" i="3"/>
  <c r="O1370" i="3"/>
  <c r="M1370" i="3" s="1"/>
  <c r="I1370" i="3"/>
  <c r="X1369" i="3"/>
  <c r="O1369" i="3"/>
  <c r="M1369" i="3" s="1"/>
  <c r="I1369" i="3"/>
  <c r="X1368" i="3"/>
  <c r="O1368" i="3"/>
  <c r="M1368" i="3" s="1"/>
  <c r="I1368" i="3"/>
  <c r="P1368" i="3" s="1"/>
  <c r="X1367" i="3"/>
  <c r="O1367" i="3"/>
  <c r="M1367" i="3" s="1"/>
  <c r="I1367" i="3"/>
  <c r="X1366" i="3"/>
  <c r="O1366" i="3"/>
  <c r="M1366" i="3" s="1"/>
  <c r="I1366" i="3"/>
  <c r="X1365" i="3"/>
  <c r="O1365" i="3"/>
  <c r="M1365" i="3"/>
  <c r="P1365" i="3" s="1"/>
  <c r="I1365" i="3"/>
  <c r="X1364" i="3"/>
  <c r="O1364" i="3"/>
  <c r="M1364" i="3" s="1"/>
  <c r="I1364" i="3"/>
  <c r="X1363" i="3"/>
  <c r="O1363" i="3"/>
  <c r="M1363" i="3" s="1"/>
  <c r="I1363" i="3"/>
  <c r="X1362" i="3"/>
  <c r="O1362" i="3"/>
  <c r="M1362" i="3" s="1"/>
  <c r="I1362" i="3"/>
  <c r="X1361" i="3"/>
  <c r="O1361" i="3"/>
  <c r="M1361" i="3" s="1"/>
  <c r="I1361" i="3"/>
  <c r="X1360" i="3"/>
  <c r="O1360" i="3"/>
  <c r="M1360" i="3" s="1"/>
  <c r="I1360" i="3"/>
  <c r="X1359" i="3"/>
  <c r="O1359" i="3"/>
  <c r="M1359" i="3"/>
  <c r="I1359" i="3"/>
  <c r="X1358" i="3"/>
  <c r="O1358" i="3"/>
  <c r="M1358" i="3" s="1"/>
  <c r="I1358" i="3"/>
  <c r="X1357" i="3"/>
  <c r="O1357" i="3"/>
  <c r="M1357" i="3" s="1"/>
  <c r="P1357" i="3" s="1"/>
  <c r="I1357" i="3"/>
  <c r="X1356" i="3"/>
  <c r="M1356" i="3"/>
  <c r="I1356" i="3"/>
  <c r="P1356" i="3" s="1"/>
  <c r="X1355" i="3"/>
  <c r="M1355" i="3"/>
  <c r="I1355" i="3"/>
  <c r="X1354" i="3"/>
  <c r="O1354" i="3"/>
  <c r="M1354" i="3" s="1"/>
  <c r="I1354" i="3"/>
  <c r="P1354" i="3" s="1"/>
  <c r="X1353" i="3"/>
  <c r="O1353" i="3"/>
  <c r="M1353" i="3" s="1"/>
  <c r="I1353" i="3"/>
  <c r="X1352" i="3"/>
  <c r="O1352" i="3"/>
  <c r="M1352" i="3" s="1"/>
  <c r="I1352" i="3"/>
  <c r="X1351" i="3"/>
  <c r="M1351" i="3"/>
  <c r="I1351" i="3"/>
  <c r="X1350" i="3"/>
  <c r="O1350" i="3"/>
  <c r="M1350" i="3"/>
  <c r="I1350" i="3"/>
  <c r="X1349" i="3"/>
  <c r="O1349" i="3"/>
  <c r="M1349" i="3" s="1"/>
  <c r="I1349" i="3"/>
  <c r="P1349" i="3" s="1"/>
  <c r="X1348" i="3"/>
  <c r="O1348" i="3"/>
  <c r="M1348" i="3" s="1"/>
  <c r="I1348" i="3"/>
  <c r="X1347" i="3"/>
  <c r="O1347" i="3"/>
  <c r="M1347" i="3" s="1"/>
  <c r="I1347" i="3"/>
  <c r="X1346" i="3"/>
  <c r="O1346" i="3"/>
  <c r="M1346" i="3" s="1"/>
  <c r="I1346" i="3"/>
  <c r="X1345" i="3"/>
  <c r="O1345" i="3"/>
  <c r="M1345" i="3" s="1"/>
  <c r="I1345" i="3"/>
  <c r="P1345" i="3" s="1"/>
  <c r="X1344" i="3"/>
  <c r="O1344" i="3"/>
  <c r="M1344" i="3" s="1"/>
  <c r="I1344" i="3"/>
  <c r="P1344" i="3" s="1"/>
  <c r="X1343" i="3"/>
  <c r="O1343" i="3"/>
  <c r="M1343" i="3" s="1"/>
  <c r="I1343" i="3"/>
  <c r="P1343" i="3" s="1"/>
  <c r="X1342" i="3"/>
  <c r="O1342" i="3"/>
  <c r="M1342" i="3" s="1"/>
  <c r="P1342" i="3" s="1"/>
  <c r="I1342" i="3"/>
  <c r="X1341" i="3"/>
  <c r="O1341" i="3"/>
  <c r="M1341" i="3" s="1"/>
  <c r="I1341" i="3"/>
  <c r="X1340" i="3"/>
  <c r="O1340" i="3"/>
  <c r="M1340" i="3" s="1"/>
  <c r="I1340" i="3"/>
  <c r="P1340" i="3" s="1"/>
  <c r="X1339" i="3"/>
  <c r="M1339" i="3"/>
  <c r="I1339" i="3"/>
  <c r="P1339" i="3" s="1"/>
  <c r="X1338" i="3"/>
  <c r="O1338" i="3"/>
  <c r="M1338" i="3"/>
  <c r="I1338" i="3"/>
  <c r="X1337" i="3"/>
  <c r="O1337" i="3"/>
  <c r="M1337" i="3" s="1"/>
  <c r="I1337" i="3"/>
  <c r="X1336" i="3"/>
  <c r="O1336" i="3"/>
  <c r="M1336" i="3" s="1"/>
  <c r="I1336" i="3"/>
  <c r="X1335" i="3"/>
  <c r="O1335" i="3"/>
  <c r="M1335" i="3" s="1"/>
  <c r="I1335" i="3"/>
  <c r="P1335" i="3" s="1"/>
  <c r="X1334" i="3"/>
  <c r="O1334" i="3"/>
  <c r="M1334" i="3" s="1"/>
  <c r="I1334" i="3"/>
  <c r="P1334" i="3" s="1"/>
  <c r="X1333" i="3"/>
  <c r="O1333" i="3"/>
  <c r="M1333" i="3" s="1"/>
  <c r="I1333" i="3"/>
  <c r="P1333" i="3" s="1"/>
  <c r="X1332" i="3"/>
  <c r="O1332" i="3"/>
  <c r="M1332" i="3" s="1"/>
  <c r="P1332" i="3" s="1"/>
  <c r="I1332" i="3"/>
  <c r="X1331" i="3"/>
  <c r="O1331" i="3"/>
  <c r="M1331" i="3" s="1"/>
  <c r="I1331" i="3"/>
  <c r="X1330" i="3"/>
  <c r="O1330" i="3"/>
  <c r="M1330" i="3"/>
  <c r="I1330" i="3"/>
  <c r="X1329" i="3"/>
  <c r="O1329" i="3"/>
  <c r="M1329" i="3" s="1"/>
  <c r="I1329" i="3"/>
  <c r="P1329" i="3" s="1"/>
  <c r="X1328" i="3"/>
  <c r="O1328" i="3"/>
  <c r="M1328" i="3" s="1"/>
  <c r="I1328" i="3"/>
  <c r="X1327" i="3"/>
  <c r="O1327" i="3"/>
  <c r="M1327" i="3" s="1"/>
  <c r="I1327" i="3"/>
  <c r="X1326" i="3"/>
  <c r="O1326" i="3"/>
  <c r="M1326" i="3" s="1"/>
  <c r="P1326" i="3" s="1"/>
  <c r="I1326" i="3"/>
  <c r="X1325" i="3"/>
  <c r="O1325" i="3"/>
  <c r="M1325" i="3" s="1"/>
  <c r="I1325" i="3"/>
  <c r="P1325" i="3" s="1"/>
  <c r="X1324" i="3"/>
  <c r="O1324" i="3"/>
  <c r="M1324" i="3" s="1"/>
  <c r="I1324" i="3"/>
  <c r="P1324" i="3" s="1"/>
  <c r="X1323" i="3"/>
  <c r="O1323" i="3"/>
  <c r="M1323" i="3" s="1"/>
  <c r="I1323" i="3"/>
  <c r="P1323" i="3" s="1"/>
  <c r="X1322" i="3"/>
  <c r="O1322" i="3"/>
  <c r="M1322" i="3" s="1"/>
  <c r="I1322" i="3"/>
  <c r="X1321" i="3"/>
  <c r="O1321" i="3"/>
  <c r="M1321" i="3" s="1"/>
  <c r="I1321" i="3"/>
  <c r="X1320" i="3"/>
  <c r="O1320" i="3"/>
  <c r="M1320" i="3" s="1"/>
  <c r="I1320" i="3"/>
  <c r="X1319" i="3"/>
  <c r="O1319" i="3"/>
  <c r="M1319" i="3" s="1"/>
  <c r="I1319" i="3"/>
  <c r="P1319" i="3" s="1"/>
  <c r="X1318" i="3"/>
  <c r="O1318" i="3"/>
  <c r="M1318" i="3" s="1"/>
  <c r="I1318" i="3"/>
  <c r="X1317" i="3"/>
  <c r="O1317" i="3"/>
  <c r="M1317" i="3" s="1"/>
  <c r="I1317" i="3"/>
  <c r="X1316" i="3"/>
  <c r="O1316" i="3"/>
  <c r="M1316" i="3" s="1"/>
  <c r="I1316" i="3"/>
  <c r="P1316" i="3" s="1"/>
  <c r="X1315" i="3"/>
  <c r="O1315" i="3"/>
  <c r="M1315" i="3" s="1"/>
  <c r="I1315" i="3"/>
  <c r="X1314" i="3"/>
  <c r="O1314" i="3"/>
  <c r="M1314" i="3" s="1"/>
  <c r="I1314" i="3"/>
  <c r="X1313" i="3"/>
  <c r="M1313" i="3"/>
  <c r="I1313" i="3"/>
  <c r="X1312" i="3"/>
  <c r="O1312" i="3"/>
  <c r="M1312" i="3" s="1"/>
  <c r="I1312" i="3"/>
  <c r="P1312" i="3" s="1"/>
  <c r="X1311" i="3"/>
  <c r="O1311" i="3"/>
  <c r="M1311" i="3" s="1"/>
  <c r="I1311" i="3"/>
  <c r="P1311" i="3" s="1"/>
  <c r="X1310" i="3"/>
  <c r="O1310" i="3"/>
  <c r="M1310" i="3" s="1"/>
  <c r="I1310" i="3"/>
  <c r="X1309" i="3"/>
  <c r="O1309" i="3"/>
  <c r="M1309" i="3" s="1"/>
  <c r="I1309" i="3"/>
  <c r="X1308" i="3"/>
  <c r="O1308" i="3"/>
  <c r="M1308" i="3" s="1"/>
  <c r="I1308" i="3"/>
  <c r="P1308" i="3" s="1"/>
  <c r="X1307" i="3"/>
  <c r="O1307" i="3"/>
  <c r="M1307" i="3" s="1"/>
  <c r="I1307" i="3"/>
  <c r="P1307" i="3" s="1"/>
  <c r="X1306" i="3"/>
  <c r="O1306" i="3"/>
  <c r="M1306" i="3" s="1"/>
  <c r="I1306" i="3"/>
  <c r="X1305" i="3"/>
  <c r="O1305" i="3"/>
  <c r="M1305" i="3" s="1"/>
  <c r="I1305" i="3"/>
  <c r="X1304" i="3"/>
  <c r="O1304" i="3"/>
  <c r="M1304" i="3" s="1"/>
  <c r="I1304" i="3"/>
  <c r="P1304" i="3" s="1"/>
  <c r="X1303" i="3"/>
  <c r="O1303" i="3"/>
  <c r="M1303" i="3" s="1"/>
  <c r="I1303" i="3"/>
  <c r="P1303" i="3" s="1"/>
  <c r="X1302" i="3"/>
  <c r="O1302" i="3"/>
  <c r="M1302" i="3" s="1"/>
  <c r="P1302" i="3" s="1"/>
  <c r="I1302" i="3"/>
  <c r="X1301" i="3"/>
  <c r="O1301" i="3"/>
  <c r="M1301" i="3" s="1"/>
  <c r="I1301" i="3"/>
  <c r="X1300" i="3"/>
  <c r="O1300" i="3"/>
  <c r="M1300" i="3" s="1"/>
  <c r="I1300" i="3"/>
  <c r="X1299" i="3"/>
  <c r="O1299" i="3"/>
  <c r="M1299" i="3"/>
  <c r="I1299" i="3"/>
  <c r="P1299" i="3" s="1"/>
  <c r="X1298" i="3"/>
  <c r="O1298" i="3"/>
  <c r="M1298" i="3" s="1"/>
  <c r="I1298" i="3"/>
  <c r="P1298" i="3" s="1"/>
  <c r="X1297" i="3"/>
  <c r="O1297" i="3"/>
  <c r="M1297" i="3" s="1"/>
  <c r="I1297" i="3"/>
  <c r="X1296" i="3"/>
  <c r="O1296" i="3"/>
  <c r="M1296" i="3" s="1"/>
  <c r="I1296" i="3"/>
  <c r="X1295" i="3"/>
  <c r="O1295" i="3"/>
  <c r="M1295" i="3" s="1"/>
  <c r="I1295" i="3"/>
  <c r="X1294" i="3"/>
  <c r="O1294" i="3"/>
  <c r="M1294" i="3" s="1"/>
  <c r="I1294" i="3"/>
  <c r="P1294" i="3" s="1"/>
  <c r="X1293" i="3"/>
  <c r="O1293" i="3"/>
  <c r="M1293" i="3" s="1"/>
  <c r="I1293" i="3"/>
  <c r="X1292" i="3"/>
  <c r="O1292" i="3"/>
  <c r="M1292" i="3" s="1"/>
  <c r="P1292" i="3" s="1"/>
  <c r="I1292" i="3"/>
  <c r="X1291" i="3"/>
  <c r="M1291" i="3"/>
  <c r="I1291" i="3"/>
  <c r="X1290" i="3"/>
  <c r="O1290" i="3"/>
  <c r="M1290" i="3" s="1"/>
  <c r="I1290" i="3"/>
  <c r="X1289" i="3"/>
  <c r="O1289" i="3"/>
  <c r="M1289" i="3" s="1"/>
  <c r="I1289" i="3"/>
  <c r="P1289" i="3" s="1"/>
  <c r="X1288" i="3"/>
  <c r="O1288" i="3"/>
  <c r="M1288" i="3" s="1"/>
  <c r="I1288" i="3"/>
  <c r="X1287" i="3"/>
  <c r="O1287" i="3"/>
  <c r="M1287" i="3" s="1"/>
  <c r="P1287" i="3" s="1"/>
  <c r="I1287" i="3"/>
  <c r="X1286" i="3"/>
  <c r="O1286" i="3"/>
  <c r="M1286" i="3" s="1"/>
  <c r="I1286" i="3"/>
  <c r="P1286" i="3" s="1"/>
  <c r="X1285" i="3"/>
  <c r="O1285" i="3"/>
  <c r="M1285" i="3" s="1"/>
  <c r="I1285" i="3"/>
  <c r="X1284" i="3"/>
  <c r="O1284" i="3"/>
  <c r="M1284" i="3" s="1"/>
  <c r="I1284" i="3"/>
  <c r="P1284" i="3" s="1"/>
  <c r="X1283" i="3"/>
  <c r="O1283" i="3"/>
  <c r="M1283" i="3" s="1"/>
  <c r="I1283" i="3"/>
  <c r="X1282" i="3"/>
  <c r="O1282" i="3"/>
  <c r="M1282" i="3" s="1"/>
  <c r="I1282" i="3"/>
  <c r="X1281" i="3"/>
  <c r="O1281" i="3"/>
  <c r="M1281" i="3" s="1"/>
  <c r="I1281" i="3"/>
  <c r="P1281" i="3" s="1"/>
  <c r="X1280" i="3"/>
  <c r="O1280" i="3"/>
  <c r="M1280" i="3" s="1"/>
  <c r="I1280" i="3"/>
  <c r="P1280" i="3" s="1"/>
  <c r="X1279" i="3"/>
  <c r="O1279" i="3"/>
  <c r="M1279" i="3" s="1"/>
  <c r="P1279" i="3" s="1"/>
  <c r="I1279" i="3"/>
  <c r="X1278" i="3"/>
  <c r="O1278" i="3"/>
  <c r="M1278" i="3" s="1"/>
  <c r="I1278" i="3"/>
  <c r="X1277" i="3"/>
  <c r="O1277" i="3"/>
  <c r="M1277" i="3" s="1"/>
  <c r="I1277" i="3"/>
  <c r="X1276" i="3"/>
  <c r="O1276" i="3"/>
  <c r="M1276" i="3" s="1"/>
  <c r="I1276" i="3"/>
  <c r="P1276" i="3" s="1"/>
  <c r="X1275" i="3"/>
  <c r="M1275" i="3"/>
  <c r="I1275" i="3"/>
  <c r="X1274" i="3"/>
  <c r="O1274" i="3"/>
  <c r="M1274" i="3" s="1"/>
  <c r="I1274" i="3"/>
  <c r="X1273" i="3"/>
  <c r="O1273" i="3"/>
  <c r="M1273" i="3" s="1"/>
  <c r="I1273" i="3"/>
  <c r="P1273" i="3" s="1"/>
  <c r="X1272" i="3"/>
  <c r="O1272" i="3"/>
  <c r="M1272" i="3"/>
  <c r="I1272" i="3"/>
  <c r="X1271" i="3"/>
  <c r="O1271" i="3"/>
  <c r="M1271" i="3" s="1"/>
  <c r="I1271" i="3"/>
  <c r="P1271" i="3" s="1"/>
  <c r="X1270" i="3"/>
  <c r="O1270" i="3"/>
  <c r="M1270" i="3" s="1"/>
  <c r="I1270" i="3"/>
  <c r="X1269" i="3"/>
  <c r="O1269" i="3"/>
  <c r="M1269" i="3" s="1"/>
  <c r="I1269" i="3"/>
  <c r="X1268" i="3"/>
  <c r="O1268" i="3"/>
  <c r="M1268" i="3"/>
  <c r="I1268" i="3"/>
  <c r="P1268" i="3" s="1"/>
  <c r="X1267" i="3"/>
  <c r="O1267" i="3"/>
  <c r="M1267" i="3" s="1"/>
  <c r="I1267" i="3"/>
  <c r="X1266" i="3"/>
  <c r="O1266" i="3"/>
  <c r="M1266" i="3" s="1"/>
  <c r="I1266" i="3"/>
  <c r="P1266" i="3" s="1"/>
  <c r="X1265" i="3"/>
  <c r="O1265" i="3"/>
  <c r="M1265" i="3" s="1"/>
  <c r="I1265" i="3"/>
  <c r="X1264" i="3"/>
  <c r="O1264" i="3"/>
  <c r="M1264" i="3" s="1"/>
  <c r="I1264" i="3"/>
  <c r="X1263" i="3"/>
  <c r="M1263" i="3"/>
  <c r="I1263" i="3"/>
  <c r="X1262" i="3"/>
  <c r="M1262" i="3"/>
  <c r="I1262" i="3"/>
  <c r="X1261" i="3"/>
  <c r="O1261" i="3"/>
  <c r="M1261" i="3" s="1"/>
  <c r="I1261" i="3"/>
  <c r="P1261" i="3" s="1"/>
  <c r="X1260" i="3"/>
  <c r="O1260" i="3"/>
  <c r="M1260" i="3" s="1"/>
  <c r="I1260" i="3"/>
  <c r="X1259" i="3"/>
  <c r="M1259" i="3"/>
  <c r="I1259" i="3"/>
  <c r="P1259" i="3" s="1"/>
  <c r="X1258" i="3"/>
  <c r="O1258" i="3"/>
  <c r="M1258" i="3" s="1"/>
  <c r="I1258" i="3"/>
  <c r="P1258" i="3" s="1"/>
  <c r="X1257" i="3"/>
  <c r="O1257" i="3"/>
  <c r="M1257" i="3"/>
  <c r="I1257" i="3"/>
  <c r="X1256" i="3"/>
  <c r="O1256" i="3"/>
  <c r="M1256" i="3" s="1"/>
  <c r="I1256" i="3"/>
  <c r="P1256" i="3" s="1"/>
  <c r="X1255" i="3"/>
  <c r="M1255" i="3"/>
  <c r="I1255" i="3"/>
  <c r="X1254" i="3"/>
  <c r="O1254" i="3"/>
  <c r="M1254" i="3"/>
  <c r="I1254" i="3"/>
  <c r="X1253" i="3"/>
  <c r="O1253" i="3"/>
  <c r="M1253" i="3" s="1"/>
  <c r="I1253" i="3"/>
  <c r="P1253" i="3" s="1"/>
  <c r="X1252" i="3"/>
  <c r="O1252" i="3"/>
  <c r="M1252" i="3" s="1"/>
  <c r="I1252" i="3"/>
  <c r="X1251" i="3"/>
  <c r="O1251" i="3"/>
  <c r="M1251" i="3" s="1"/>
  <c r="I1251" i="3"/>
  <c r="P1251" i="3" s="1"/>
  <c r="X1250" i="3"/>
  <c r="O1250" i="3"/>
  <c r="M1250" i="3" s="1"/>
  <c r="I1250" i="3"/>
  <c r="X1249" i="3"/>
  <c r="M1249" i="3"/>
  <c r="I1249" i="3"/>
  <c r="X1248" i="3"/>
  <c r="M1248" i="3"/>
  <c r="I1248" i="3"/>
  <c r="X1247" i="3"/>
  <c r="O1247" i="3"/>
  <c r="M1247" i="3" s="1"/>
  <c r="I1247" i="3"/>
  <c r="X1246" i="3"/>
  <c r="M1246" i="3"/>
  <c r="I1246" i="3"/>
  <c r="P1246" i="3" s="1"/>
  <c r="X1245" i="3"/>
  <c r="O1245" i="3"/>
  <c r="M1245" i="3" s="1"/>
  <c r="I1245" i="3"/>
  <c r="X1244" i="3"/>
  <c r="O1244" i="3"/>
  <c r="M1244" i="3" s="1"/>
  <c r="I1244" i="3"/>
  <c r="P1244" i="3" s="1"/>
  <c r="X1243" i="3"/>
  <c r="M1243" i="3"/>
  <c r="I1243" i="3"/>
  <c r="P1243" i="3" s="1"/>
  <c r="X1242" i="3"/>
  <c r="O1242" i="3"/>
  <c r="M1242" i="3" s="1"/>
  <c r="I1242" i="3"/>
  <c r="P1242" i="3" s="1"/>
  <c r="X1241" i="3"/>
  <c r="M1241" i="3"/>
  <c r="I1241" i="3"/>
  <c r="X1240" i="3"/>
  <c r="M1240" i="3"/>
  <c r="I1240" i="3"/>
  <c r="X1239" i="3"/>
  <c r="M1239" i="3"/>
  <c r="I1239" i="3"/>
  <c r="X1238" i="3"/>
  <c r="O1238" i="3"/>
  <c r="M1238" i="3" s="1"/>
  <c r="I1238" i="3"/>
  <c r="X1237" i="3"/>
  <c r="O1237" i="3"/>
  <c r="M1237" i="3" s="1"/>
  <c r="I1237" i="3"/>
  <c r="X1236" i="3"/>
  <c r="O1236" i="3"/>
  <c r="M1236" i="3" s="1"/>
  <c r="I1236" i="3"/>
  <c r="P1236" i="3" s="1"/>
  <c r="X1235" i="3"/>
  <c r="O1235" i="3"/>
  <c r="M1235" i="3" s="1"/>
  <c r="I1235" i="3"/>
  <c r="P1235" i="3" s="1"/>
  <c r="X1234" i="3"/>
  <c r="M1234" i="3"/>
  <c r="I1234" i="3"/>
  <c r="P1234" i="3" s="1"/>
  <c r="X1233" i="3"/>
  <c r="O1233" i="3"/>
  <c r="M1233" i="3" s="1"/>
  <c r="I1233" i="3"/>
  <c r="X1232" i="3"/>
  <c r="O1232" i="3"/>
  <c r="M1232" i="3" s="1"/>
  <c r="I1232" i="3"/>
  <c r="P1232" i="3" s="1"/>
  <c r="X1231" i="3"/>
  <c r="M1231" i="3"/>
  <c r="I1231" i="3"/>
  <c r="P1231" i="3" s="1"/>
  <c r="X1230" i="3"/>
  <c r="O1230" i="3"/>
  <c r="M1230" i="3" s="1"/>
  <c r="I1230" i="3"/>
  <c r="P1230" i="3" s="1"/>
  <c r="X1229" i="3"/>
  <c r="O1229" i="3"/>
  <c r="M1229" i="3" s="1"/>
  <c r="I1229" i="3"/>
  <c r="X1228" i="3"/>
  <c r="O1228" i="3"/>
  <c r="M1228" i="3" s="1"/>
  <c r="I1228" i="3"/>
  <c r="X1227" i="3"/>
  <c r="M1227" i="3"/>
  <c r="I1227" i="3"/>
  <c r="X1226" i="3"/>
  <c r="O1226" i="3"/>
  <c r="M1226" i="3" s="1"/>
  <c r="I1226" i="3"/>
  <c r="X1225" i="3"/>
  <c r="M1225" i="3"/>
  <c r="I1225" i="3"/>
  <c r="X1224" i="3"/>
  <c r="O1224" i="3"/>
  <c r="M1224" i="3"/>
  <c r="I1224" i="3"/>
  <c r="X1223" i="3"/>
  <c r="O1223" i="3"/>
  <c r="M1223" i="3" s="1"/>
  <c r="I1223" i="3"/>
  <c r="X1222" i="3"/>
  <c r="O1222" i="3"/>
  <c r="M1222" i="3" s="1"/>
  <c r="I1222" i="3"/>
  <c r="X1221" i="3"/>
  <c r="M1221" i="3"/>
  <c r="I1221" i="3"/>
  <c r="P1221" i="3" s="1"/>
  <c r="X1220" i="3"/>
  <c r="O1220" i="3"/>
  <c r="M1220" i="3" s="1"/>
  <c r="I1220" i="3"/>
  <c r="X1219" i="3"/>
  <c r="O1219" i="3"/>
  <c r="M1219" i="3" s="1"/>
  <c r="I1219" i="3"/>
  <c r="P1219" i="3" s="1"/>
  <c r="X1218" i="3"/>
  <c r="O1218" i="3"/>
  <c r="M1218" i="3" s="1"/>
  <c r="I1218" i="3"/>
  <c r="P1218" i="3" s="1"/>
  <c r="X1217" i="3"/>
  <c r="O1217" i="3"/>
  <c r="M1217" i="3" s="1"/>
  <c r="I1217" i="3"/>
  <c r="P1217" i="3" s="1"/>
  <c r="X1216" i="3"/>
  <c r="M1216" i="3"/>
  <c r="I1216" i="3"/>
  <c r="X1215" i="3"/>
  <c r="O1215" i="3"/>
  <c r="M1215" i="3" s="1"/>
  <c r="I1215" i="3"/>
  <c r="X1214" i="3"/>
  <c r="O1214" i="3"/>
  <c r="M1214" i="3" s="1"/>
  <c r="I1214" i="3"/>
  <c r="X1213" i="3"/>
  <c r="O1213" i="3"/>
  <c r="M1213" i="3" s="1"/>
  <c r="I1213" i="3"/>
  <c r="X1212" i="3"/>
  <c r="M1212" i="3"/>
  <c r="I1212" i="3"/>
  <c r="X1211" i="3"/>
  <c r="O1211" i="3"/>
  <c r="M1211" i="3" s="1"/>
  <c r="I1211" i="3"/>
  <c r="P1211" i="3" s="1"/>
  <c r="X1210" i="3"/>
  <c r="O1210" i="3"/>
  <c r="M1210" i="3" s="1"/>
  <c r="I1210" i="3"/>
  <c r="P1210" i="3" s="1"/>
  <c r="X1209" i="3"/>
  <c r="O1209" i="3"/>
  <c r="M1209" i="3" s="1"/>
  <c r="I1209" i="3"/>
  <c r="P1209" i="3" s="1"/>
  <c r="X1208" i="3"/>
  <c r="O1208" i="3"/>
  <c r="M1208" i="3" s="1"/>
  <c r="I1208" i="3"/>
  <c r="X1207" i="3"/>
  <c r="M1207" i="3"/>
  <c r="I1207" i="3"/>
  <c r="X1206" i="3"/>
  <c r="M1206" i="3"/>
  <c r="I1206" i="3"/>
  <c r="X1205" i="3"/>
  <c r="M1205" i="3"/>
  <c r="I1205" i="3"/>
  <c r="P1205" i="3" s="1"/>
  <c r="X1204" i="3"/>
  <c r="M1204" i="3"/>
  <c r="I1204" i="3"/>
  <c r="X1203" i="3"/>
  <c r="M1203" i="3"/>
  <c r="I1203" i="3"/>
  <c r="P1203" i="3" s="1"/>
  <c r="X1202" i="3"/>
  <c r="M1202" i="3"/>
  <c r="I1202" i="3"/>
  <c r="P1202" i="3" s="1"/>
  <c r="X1201" i="3"/>
  <c r="O1201" i="3"/>
  <c r="M1201" i="3" s="1"/>
  <c r="I1201" i="3"/>
  <c r="P1201" i="3" s="1"/>
  <c r="X1200" i="3"/>
  <c r="O1200" i="3"/>
  <c r="M1200" i="3" s="1"/>
  <c r="I1200" i="3"/>
  <c r="X1199" i="3"/>
  <c r="O1199" i="3"/>
  <c r="M1199" i="3" s="1"/>
  <c r="I1199" i="3"/>
  <c r="X1198" i="3"/>
  <c r="O1198" i="3"/>
  <c r="M1198" i="3" s="1"/>
  <c r="I1198" i="3"/>
  <c r="X1197" i="3"/>
  <c r="O1197" i="3"/>
  <c r="M1197" i="3" s="1"/>
  <c r="I1197" i="3"/>
  <c r="X1196" i="3"/>
  <c r="O1196" i="3"/>
  <c r="M1196" i="3" s="1"/>
  <c r="P1196" i="3" s="1"/>
  <c r="I1196" i="3"/>
  <c r="X1195" i="3"/>
  <c r="O1195" i="3"/>
  <c r="M1195" i="3" s="1"/>
  <c r="I1195" i="3"/>
  <c r="P1195" i="3" s="1"/>
  <c r="X1194" i="3"/>
  <c r="O1194" i="3"/>
  <c r="M1194" i="3" s="1"/>
  <c r="I1194" i="3"/>
  <c r="P1194" i="3" s="1"/>
  <c r="X1193" i="3"/>
  <c r="O1193" i="3"/>
  <c r="M1193" i="3" s="1"/>
  <c r="I1193" i="3"/>
  <c r="P1193" i="3" s="1"/>
  <c r="X1192" i="3"/>
  <c r="O1192" i="3"/>
  <c r="M1192" i="3" s="1"/>
  <c r="I1192" i="3"/>
  <c r="X1191" i="3"/>
  <c r="O1191" i="3"/>
  <c r="M1191" i="3" s="1"/>
  <c r="I1191" i="3"/>
  <c r="X1190" i="3"/>
  <c r="O1190" i="3"/>
  <c r="M1190" i="3" s="1"/>
  <c r="I1190" i="3"/>
  <c r="P1190" i="3" s="1"/>
  <c r="X1189" i="3"/>
  <c r="O1189" i="3"/>
  <c r="M1189" i="3" s="1"/>
  <c r="I1189" i="3"/>
  <c r="X1188" i="3"/>
  <c r="O1188" i="3"/>
  <c r="M1188" i="3" s="1"/>
  <c r="I1188" i="3"/>
  <c r="X1187" i="3"/>
  <c r="O1187" i="3"/>
  <c r="M1187" i="3" s="1"/>
  <c r="I1187" i="3"/>
  <c r="P1187" i="3" s="1"/>
  <c r="X1186" i="3"/>
  <c r="O1186" i="3"/>
  <c r="M1186" i="3" s="1"/>
  <c r="I1186" i="3"/>
  <c r="X1185" i="3"/>
  <c r="O1185" i="3"/>
  <c r="M1185" i="3" s="1"/>
  <c r="I1185" i="3"/>
  <c r="X1184" i="3"/>
  <c r="O1184" i="3"/>
  <c r="M1184" i="3" s="1"/>
  <c r="I1184" i="3"/>
  <c r="X1183" i="3"/>
  <c r="O1183" i="3"/>
  <c r="M1183" i="3" s="1"/>
  <c r="I1183" i="3"/>
  <c r="P1183" i="3" s="1"/>
  <c r="P1201" i="1" l="1"/>
  <c r="P1216" i="1"/>
  <c r="P1221" i="1"/>
  <c r="P1254" i="1"/>
  <c r="P1390" i="1"/>
  <c r="P1173" i="1"/>
  <c r="P1191" i="1"/>
  <c r="P1196" i="1"/>
  <c r="P1206" i="1"/>
  <c r="P1211" i="1"/>
  <c r="P1249" i="1"/>
  <c r="P1269" i="1"/>
  <c r="P1303" i="1"/>
  <c r="P1321" i="1"/>
  <c r="P1326" i="1"/>
  <c r="P1329" i="1"/>
  <c r="P1334" i="1"/>
  <c r="P1337" i="1"/>
  <c r="P1342" i="1"/>
  <c r="P1352" i="1"/>
  <c r="P1357" i="1"/>
  <c r="P1370" i="1"/>
  <c r="P1378" i="1"/>
  <c r="P1388" i="1"/>
  <c r="P1199" i="1"/>
  <c r="P1247" i="1"/>
  <c r="P1265" i="1"/>
  <c r="P1309" i="1"/>
  <c r="P1348" i="1"/>
  <c r="P1398" i="1"/>
  <c r="P1192" i="1"/>
  <c r="P1202" i="1"/>
  <c r="P1207" i="1"/>
  <c r="P1209" i="1"/>
  <c r="P1212" i="1"/>
  <c r="P1217" i="1"/>
  <c r="P1222" i="1"/>
  <c r="P1240" i="1"/>
  <c r="P1245" i="1"/>
  <c r="P1250" i="1"/>
  <c r="P1255" i="1"/>
  <c r="P1270" i="1"/>
  <c r="P1275" i="1"/>
  <c r="P1283" i="1"/>
  <c r="P1299" i="1"/>
  <c r="P1322" i="1"/>
  <c r="P1338" i="1"/>
  <c r="P1343" i="1"/>
  <c r="P1358" i="1"/>
  <c r="P1363" i="1"/>
  <c r="P1371" i="1"/>
  <c r="P1391" i="1"/>
  <c r="P1172" i="1"/>
  <c r="P1177" i="1"/>
  <c r="P1225" i="1"/>
  <c r="P1228" i="1"/>
  <c r="P1233" i="1"/>
  <c r="P1261" i="1"/>
  <c r="P1289" i="1"/>
  <c r="P1361" i="1"/>
  <c r="P1399" i="1"/>
  <c r="P1248" i="1"/>
  <c r="P1183" i="1"/>
  <c r="P1193" i="1"/>
  <c r="P1198" i="1"/>
  <c r="P1203" i="1"/>
  <c r="P1208" i="1"/>
  <c r="P1213" i="1"/>
  <c r="P1218" i="1"/>
  <c r="P1223" i="1"/>
  <c r="P1251" i="1"/>
  <c r="P1256" i="1"/>
  <c r="P1266" i="1"/>
  <c r="P1276" i="1"/>
  <c r="P1302" i="1"/>
  <c r="P1310" i="1"/>
  <c r="P1323" i="1"/>
  <c r="P1331" i="1"/>
  <c r="P1344" i="1"/>
  <c r="P1349" i="1"/>
  <c r="P1351" i="1"/>
  <c r="P1359" i="1"/>
  <c r="P1397" i="1"/>
  <c r="P1311" i="1"/>
  <c r="P1187" i="1"/>
  <c r="P1195" i="1"/>
  <c r="P1200" i="1"/>
  <c r="P1215" i="1"/>
  <c r="P1220" i="1"/>
  <c r="P1252" i="1"/>
  <c r="P1267" i="1"/>
  <c r="P1272" i="1"/>
  <c r="P1277" i="1"/>
  <c r="P1290" i="1"/>
  <c r="P1298" i="1"/>
  <c r="P1305" i="1"/>
  <c r="P1308" i="1"/>
  <c r="P1339" i="1"/>
  <c r="P1347" i="1"/>
  <c r="P1354" i="1"/>
  <c r="P1362" i="1"/>
  <c r="P1369" i="1"/>
  <c r="P1372" i="1"/>
  <c r="P1380" i="1"/>
  <c r="P1387" i="1"/>
  <c r="P1176" i="1"/>
  <c r="P1186" i="1"/>
  <c r="P1194" i="1"/>
  <c r="P1234" i="1"/>
  <c r="P1241" i="1"/>
  <c r="P1286" i="1"/>
  <c r="P1294" i="1"/>
  <c r="P1346" i="1"/>
  <c r="P1366" i="1"/>
  <c r="P1379" i="1"/>
  <c r="P1384" i="1"/>
  <c r="P1385" i="1"/>
  <c r="P1175" i="1"/>
  <c r="P1383" i="1"/>
  <c r="P1273" i="1"/>
  <c r="P1335" i="1"/>
  <c r="P1179" i="1"/>
  <c r="P1184" i="1"/>
  <c r="P1189" i="1"/>
  <c r="P1204" i="1"/>
  <c r="P1227" i="1"/>
  <c r="P1232" i="1"/>
  <c r="P1244" i="1"/>
  <c r="P1259" i="1"/>
  <c r="P1264" i="1"/>
  <c r="P1297" i="1"/>
  <c r="P1300" i="1"/>
  <c r="P1315" i="1"/>
  <c r="P1320" i="1"/>
  <c r="P1328" i="1"/>
  <c r="P1341" i="1"/>
  <c r="P1356" i="1"/>
  <c r="P1396" i="1"/>
  <c r="P1403" i="1"/>
  <c r="P1185" i="1"/>
  <c r="P1345" i="1"/>
  <c r="P1242" i="1"/>
  <c r="P1282" i="1"/>
  <c r="P1394" i="1"/>
  <c r="P1293" i="1"/>
  <c r="P1392" i="1"/>
  <c r="P1243" i="1"/>
  <c r="P1263" i="1"/>
  <c r="P1291" i="1"/>
  <c r="P1402" i="1"/>
  <c r="P1181" i="1"/>
  <c r="P1304" i="1"/>
  <c r="P1330" i="1"/>
  <c r="P1400" i="1"/>
  <c r="P1284" i="1"/>
  <c r="P1292" i="1"/>
  <c r="P1336" i="1"/>
  <c r="P1197" i="1"/>
  <c r="P1274" i="1"/>
  <c r="P1287" i="1"/>
  <c r="P1364" i="1"/>
  <c r="P1389" i="1"/>
  <c r="P850" i="2"/>
  <c r="P827" i="2"/>
  <c r="P955" i="2"/>
  <c r="P979" i="2"/>
  <c r="P987" i="2"/>
  <c r="P866" i="2"/>
  <c r="P953" i="2"/>
  <c r="P988" i="2"/>
  <c r="P874" i="2"/>
  <c r="P890" i="2"/>
  <c r="P839" i="2"/>
  <c r="P847" i="2"/>
  <c r="P855" i="2"/>
  <c r="P863" i="2"/>
  <c r="P967" i="2"/>
  <c r="P975" i="2"/>
  <c r="P835" i="2"/>
  <c r="P883" i="2"/>
  <c r="P978" i="2"/>
  <c r="P986" i="2"/>
  <c r="P871" i="2"/>
  <c r="P879" i="2"/>
  <c r="P887" i="2"/>
  <c r="P974" i="2"/>
  <c r="P834" i="2"/>
  <c r="P972" i="2"/>
  <c r="P954" i="2"/>
  <c r="P840" i="2"/>
  <c r="P848" i="2"/>
  <c r="P856" i="2"/>
  <c r="P864" i="2"/>
  <c r="P872" i="2"/>
  <c r="P880" i="2"/>
  <c r="P888" i="2"/>
  <c r="P896" i="2"/>
  <c r="P904" i="2"/>
  <c r="P912" i="2"/>
  <c r="P920" i="2"/>
  <c r="P928" i="2"/>
  <c r="P936" i="2"/>
  <c r="P949" i="2"/>
  <c r="P962" i="2"/>
  <c r="P970" i="2"/>
  <c r="P983" i="2"/>
  <c r="P991" i="2"/>
  <c r="P851" i="2"/>
  <c r="P875" i="2"/>
  <c r="P993" i="2"/>
  <c r="P831" i="2"/>
  <c r="P886" i="2"/>
  <c r="P889" i="2"/>
  <c r="P902" i="2"/>
  <c r="P910" i="2"/>
  <c r="P918" i="2"/>
  <c r="P926" i="2"/>
  <c r="P934" i="2"/>
  <c r="P942" i="2"/>
  <c r="P843" i="2"/>
  <c r="P859" i="2"/>
  <c r="P985" i="2"/>
  <c r="P977" i="2"/>
  <c r="P963" i="2"/>
  <c r="P971" i="2"/>
  <c r="P973" i="2"/>
  <c r="P946" i="2"/>
  <c r="P982" i="2"/>
  <c r="P842" i="2"/>
  <c r="P858" i="2"/>
  <c r="P882" i="2"/>
  <c r="P943" i="2"/>
  <c r="P948" i="2"/>
  <c r="P961" i="2"/>
  <c r="P969" i="2"/>
  <c r="P984" i="2"/>
  <c r="P992" i="2"/>
  <c r="P825" i="2"/>
  <c r="P830" i="2"/>
  <c r="P845" i="2"/>
  <c r="P853" i="2"/>
  <c r="P861" i="2"/>
  <c r="P877" i="2"/>
  <c r="P885" i="2"/>
  <c r="P898" i="2"/>
  <c r="P906" i="2"/>
  <c r="P914" i="2"/>
  <c r="P922" i="2"/>
  <c r="P930" i="2"/>
  <c r="P938" i="2"/>
  <c r="P951" i="2"/>
  <c r="P956" i="2"/>
  <c r="P964" i="2"/>
  <c r="P817" i="2"/>
  <c r="P822" i="2"/>
  <c r="P832" i="2"/>
  <c r="P837" i="2"/>
  <c r="P895" i="2"/>
  <c r="P903" i="2"/>
  <c r="P911" i="2"/>
  <c r="P919" i="2"/>
  <c r="P927" i="2"/>
  <c r="P935" i="2"/>
  <c r="P945" i="2"/>
  <c r="P947" i="2"/>
  <c r="P950" i="2"/>
  <c r="P958" i="2"/>
  <c r="P818" i="2"/>
  <c r="P828" i="2"/>
  <c r="P867" i="2"/>
  <c r="P891" i="2"/>
  <c r="P899" i="2"/>
  <c r="P907" i="2"/>
  <c r="P915" i="2"/>
  <c r="P923" i="2"/>
  <c r="P931" i="2"/>
  <c r="P939" i="2"/>
  <c r="P944" i="2"/>
  <c r="P959" i="2"/>
  <c r="P826" i="2"/>
  <c r="P838" i="2"/>
  <c r="P870" i="2"/>
  <c r="P878" i="2"/>
  <c r="P819" i="2"/>
  <c r="P821" i="2"/>
  <c r="P824" i="2"/>
  <c r="P829" i="2"/>
  <c r="P844" i="2"/>
  <c r="P852" i="2"/>
  <c r="P868" i="2"/>
  <c r="P876" i="2"/>
  <c r="P884" i="2"/>
  <c r="P897" i="2"/>
  <c r="P905" i="2"/>
  <c r="P913" i="2"/>
  <c r="P921" i="2"/>
  <c r="P929" i="2"/>
  <c r="P937" i="2"/>
  <c r="P957" i="2"/>
  <c r="P965" i="2"/>
  <c r="P201" i="7"/>
  <c r="P216" i="7"/>
  <c r="P219" i="7"/>
  <c r="P181" i="7"/>
  <c r="P199" i="7"/>
  <c r="P210" i="7"/>
  <c r="P215" i="7"/>
  <c r="P206" i="7"/>
  <c r="P211" i="7"/>
  <c r="P202" i="7"/>
  <c r="P158" i="7"/>
  <c r="P166" i="7"/>
  <c r="P174" i="7"/>
  <c r="P192" i="7"/>
  <c r="P197" i="7"/>
  <c r="P207" i="7"/>
  <c r="P212" i="7"/>
  <c r="P217" i="7"/>
  <c r="P205" i="7"/>
  <c r="P183" i="7"/>
  <c r="P213" i="7"/>
  <c r="P218" i="7"/>
  <c r="P209" i="7"/>
  <c r="P214" i="7"/>
  <c r="P159" i="7"/>
  <c r="P167" i="7"/>
  <c r="P175" i="7"/>
  <c r="P195" i="7"/>
  <c r="P203" i="7"/>
  <c r="P155" i="7"/>
  <c r="P160" i="7"/>
  <c r="P168" i="7"/>
  <c r="P176" i="7"/>
  <c r="P191" i="7"/>
  <c r="P196" i="7"/>
  <c r="P171" i="7"/>
  <c r="P179" i="7"/>
  <c r="P163" i="7"/>
  <c r="P187" i="7"/>
  <c r="P200" i="7"/>
  <c r="P1358" i="3"/>
  <c r="P1214" i="3"/>
  <c r="P1348" i="3"/>
  <c r="P1380" i="3"/>
  <c r="P1220" i="3"/>
  <c r="P1254" i="3"/>
  <c r="P1341" i="3"/>
  <c r="P1351" i="3"/>
  <c r="P1373" i="3"/>
  <c r="P1309" i="3"/>
  <c r="P1269" i="3"/>
  <c r="P1274" i="3"/>
  <c r="P1282" i="3"/>
  <c r="P1305" i="3"/>
  <c r="P1313" i="3"/>
  <c r="P1321" i="3"/>
  <c r="P1369" i="3"/>
  <c r="P1278" i="3"/>
  <c r="P1301" i="3"/>
  <c r="P1222" i="3"/>
  <c r="P1228" i="3"/>
  <c r="P1364" i="3"/>
  <c r="P1206" i="3"/>
  <c r="P1191" i="3"/>
  <c r="P1239" i="3"/>
  <c r="P1247" i="3"/>
  <c r="P1250" i="3"/>
  <c r="P1252" i="3"/>
  <c r="P1262" i="3"/>
  <c r="P1288" i="3"/>
  <c r="P1293" i="3"/>
  <c r="P1300" i="3"/>
  <c r="P1198" i="3"/>
  <c r="P1192" i="3"/>
  <c r="P1197" i="3"/>
  <c r="P1200" i="3"/>
  <c r="P1208" i="3"/>
  <c r="P1213" i="3"/>
  <c r="P1216" i="3"/>
  <c r="P1224" i="3"/>
  <c r="P1229" i="3"/>
  <c r="P1245" i="3"/>
  <c r="P1255" i="3"/>
  <c r="P1260" i="3"/>
  <c r="P1265" i="3"/>
  <c r="P1270" i="3"/>
  <c r="P1275" i="3"/>
  <c r="P1283" i="3"/>
  <c r="P1306" i="3"/>
  <c r="P1322" i="3"/>
  <c r="P1327" i="3"/>
  <c r="P1330" i="3"/>
  <c r="P1350" i="3"/>
  <c r="P1355" i="3"/>
  <c r="P1360" i="3"/>
  <c r="P1367" i="3"/>
  <c r="P1188" i="3"/>
  <c r="P1318" i="3"/>
  <c r="P1363" i="3"/>
  <c r="P1379" i="3"/>
  <c r="P1184" i="3"/>
  <c r="P1189" i="3"/>
  <c r="P1226" i="3"/>
  <c r="P1257" i="3"/>
  <c r="P1267" i="3"/>
  <c r="P1272" i="3"/>
  <c r="P1277" i="3"/>
  <c r="P1285" i="3"/>
  <c r="P1290" i="3"/>
  <c r="P1295" i="3"/>
  <c r="P1331" i="3"/>
  <c r="P1336" i="3"/>
  <c r="P1346" i="3"/>
  <c r="P1361" i="3"/>
  <c r="P1370" i="3"/>
  <c r="P1372" i="3"/>
  <c r="P1377" i="3"/>
  <c r="P1386" i="3"/>
  <c r="P1388" i="3"/>
  <c r="P1314" i="3"/>
  <c r="P1359" i="3"/>
  <c r="P1375" i="3"/>
  <c r="P1185" i="3"/>
  <c r="P1227" i="3"/>
  <c r="P1237" i="3"/>
  <c r="P1240" i="3"/>
  <c r="P1248" i="3"/>
  <c r="P1263" i="3"/>
  <c r="P1291" i="3"/>
  <c r="P1296" i="3"/>
  <c r="P1337" i="3"/>
  <c r="P1347" i="3"/>
  <c r="P1352" i="3"/>
  <c r="P1366" i="3"/>
  <c r="P1371" i="3"/>
  <c r="P1382" i="3"/>
  <c r="P1387" i="3"/>
  <c r="P1204" i="3"/>
  <c r="P1212" i="3"/>
  <c r="P1225" i="3"/>
  <c r="P1233" i="3"/>
  <c r="P1238" i="3"/>
  <c r="P1317" i="3"/>
  <c r="P1186" i="3"/>
  <c r="P1199" i="3"/>
  <c r="P1207" i="3"/>
  <c r="P1215" i="3"/>
  <c r="P1223" i="3"/>
  <c r="P1241" i="3"/>
  <c r="P1249" i="3"/>
  <c r="P1264" i="3"/>
  <c r="P1297" i="3"/>
  <c r="P1310" i="3"/>
  <c r="P1315" i="3"/>
  <c r="P1320" i="3"/>
  <c r="P1328" i="3"/>
  <c r="P1338" i="3"/>
  <c r="P1353" i="3"/>
  <c r="P1362" i="3"/>
  <c r="P1378" i="3"/>
  <c r="P873" i="2"/>
  <c r="P860" i="2"/>
  <c r="P952" i="2"/>
  <c r="P869" i="2"/>
  <c r="P820" i="2"/>
  <c r="P823" i="2"/>
  <c r="P184" i="7"/>
  <c r="P204" i="7"/>
  <c r="P198" i="7"/>
  <c r="P208" i="7"/>
  <c r="P157" i="7"/>
  <c r="P165" i="7"/>
  <c r="P173" i="7"/>
  <c r="P185" i="7"/>
  <c r="P190" i="7"/>
  <c r="P188" i="7"/>
  <c r="P186" i="7"/>
  <c r="P156" i="7"/>
  <c r="P161" i="7"/>
  <c r="P169" i="7"/>
  <c r="P177" i="7"/>
  <c r="P182" i="7"/>
  <c r="P193" i="7"/>
  <c r="P154" i="7"/>
  <c r="P164" i="7"/>
  <c r="P172" i="7"/>
  <c r="P180" i="7"/>
  <c r="P194" i="7"/>
  <c r="P189" i="7"/>
  <c r="X1171" i="1" l="1"/>
  <c r="O1171" i="1"/>
  <c r="M1171" i="1" s="1"/>
  <c r="I1171" i="1"/>
  <c r="X1170" i="1"/>
  <c r="O1170" i="1"/>
  <c r="M1170" i="1" s="1"/>
  <c r="I1170" i="1"/>
  <c r="X1169" i="1"/>
  <c r="O1169" i="1"/>
  <c r="M1169" i="1" s="1"/>
  <c r="I1169" i="1"/>
  <c r="X1168" i="1"/>
  <c r="O1168" i="1"/>
  <c r="M1168" i="1" s="1"/>
  <c r="I1168" i="1"/>
  <c r="X1167" i="1"/>
  <c r="O1167" i="1"/>
  <c r="M1167" i="1" s="1"/>
  <c r="I1167" i="1"/>
  <c r="X1166" i="1"/>
  <c r="O1166" i="1"/>
  <c r="M1166" i="1" s="1"/>
  <c r="I1166" i="1"/>
  <c r="X1165" i="1"/>
  <c r="O1165" i="1"/>
  <c r="M1165" i="1" s="1"/>
  <c r="I1165" i="1"/>
  <c r="X1164" i="1"/>
  <c r="O1164" i="1"/>
  <c r="M1164" i="1" s="1"/>
  <c r="I1164" i="1"/>
  <c r="P1164" i="1" s="1"/>
  <c r="X1163" i="1"/>
  <c r="O1163" i="1"/>
  <c r="M1163" i="1" s="1"/>
  <c r="I1163" i="1"/>
  <c r="X1162" i="1"/>
  <c r="O1162" i="1"/>
  <c r="M1162" i="1" s="1"/>
  <c r="I1162" i="1"/>
  <c r="X1161" i="1"/>
  <c r="O1161" i="1"/>
  <c r="M1161" i="1" s="1"/>
  <c r="I1161" i="1"/>
  <c r="X1160" i="1"/>
  <c r="O1160" i="1"/>
  <c r="M1160" i="1" s="1"/>
  <c r="I1160" i="1"/>
  <c r="X1159" i="1"/>
  <c r="O1159" i="1"/>
  <c r="M1159" i="1" s="1"/>
  <c r="I1159" i="1"/>
  <c r="X1158" i="1"/>
  <c r="O1158" i="1"/>
  <c r="M1158" i="1" s="1"/>
  <c r="I1158" i="1"/>
  <c r="X1157" i="1"/>
  <c r="O1157" i="1"/>
  <c r="M1157" i="1" s="1"/>
  <c r="I1157" i="1"/>
  <c r="X1156" i="1"/>
  <c r="O1156" i="1"/>
  <c r="M1156" i="1" s="1"/>
  <c r="I1156" i="1"/>
  <c r="P1156" i="1" s="1"/>
  <c r="X1155" i="1"/>
  <c r="O1155" i="1"/>
  <c r="M1155" i="1" s="1"/>
  <c r="I1155" i="1"/>
  <c r="X1154" i="1"/>
  <c r="O1154" i="1"/>
  <c r="M1154" i="1" s="1"/>
  <c r="I1154" i="1"/>
  <c r="X1153" i="1"/>
  <c r="O1153" i="1"/>
  <c r="M1153" i="1" s="1"/>
  <c r="I1153" i="1"/>
  <c r="X1152" i="1"/>
  <c r="O1152" i="1"/>
  <c r="M1152" i="1" s="1"/>
  <c r="I1152" i="1"/>
  <c r="X1151" i="1"/>
  <c r="O1151" i="1"/>
  <c r="M1151" i="1" s="1"/>
  <c r="I1151" i="1"/>
  <c r="X1150" i="1"/>
  <c r="O1150" i="1"/>
  <c r="M1150" i="1" s="1"/>
  <c r="I1150" i="1"/>
  <c r="X1149" i="1"/>
  <c r="O1149" i="1"/>
  <c r="M1149" i="1" s="1"/>
  <c r="I1149" i="1"/>
  <c r="X1148" i="1"/>
  <c r="O1148" i="1"/>
  <c r="M1148" i="1" s="1"/>
  <c r="I1148" i="1"/>
  <c r="P1148" i="1" s="1"/>
  <c r="X1147" i="1"/>
  <c r="O1147" i="1"/>
  <c r="M1147" i="1" s="1"/>
  <c r="I1147" i="1"/>
  <c r="P1147" i="1" s="1"/>
  <c r="X1146" i="1"/>
  <c r="O1146" i="1"/>
  <c r="M1146" i="1" s="1"/>
  <c r="I1146" i="1"/>
  <c r="X1145" i="1"/>
  <c r="O1145" i="1"/>
  <c r="M1145" i="1" s="1"/>
  <c r="I1145" i="1"/>
  <c r="X1144" i="1"/>
  <c r="O1144" i="1"/>
  <c r="M1144" i="1" s="1"/>
  <c r="I1144" i="1"/>
  <c r="X1143" i="1"/>
  <c r="O1143" i="1"/>
  <c r="M1143" i="1" s="1"/>
  <c r="I1143" i="1"/>
  <c r="X1142" i="1"/>
  <c r="O1142" i="1"/>
  <c r="M1142" i="1" s="1"/>
  <c r="I1142" i="1"/>
  <c r="X1141" i="1"/>
  <c r="O1141" i="1"/>
  <c r="M1141" i="1" s="1"/>
  <c r="I1141" i="1"/>
  <c r="X1140" i="1"/>
  <c r="O1140" i="1"/>
  <c r="M1140" i="1" s="1"/>
  <c r="I1140" i="1"/>
  <c r="X1139" i="1"/>
  <c r="O1139" i="1"/>
  <c r="M1139" i="1" s="1"/>
  <c r="I1139" i="1"/>
  <c r="P1139" i="1" s="1"/>
  <c r="X1138" i="1"/>
  <c r="O1138" i="1"/>
  <c r="M1138" i="1" s="1"/>
  <c r="I1138" i="1"/>
  <c r="X1137" i="1"/>
  <c r="O1137" i="1"/>
  <c r="M1137" i="1" s="1"/>
  <c r="I1137" i="1"/>
  <c r="X1136" i="1"/>
  <c r="O1136" i="1"/>
  <c r="M1136" i="1" s="1"/>
  <c r="I1136" i="1"/>
  <c r="X1135" i="1"/>
  <c r="O1135" i="1"/>
  <c r="M1135" i="1" s="1"/>
  <c r="I1135" i="1"/>
  <c r="X1134" i="1"/>
  <c r="O1134" i="1"/>
  <c r="M1134" i="1" s="1"/>
  <c r="I1134" i="1"/>
  <c r="X1133" i="1"/>
  <c r="O1133" i="1"/>
  <c r="M1133" i="1" s="1"/>
  <c r="I1133" i="1"/>
  <c r="X1132" i="1"/>
  <c r="O1132" i="1"/>
  <c r="M1132" i="1" s="1"/>
  <c r="I1132" i="1"/>
  <c r="X1131" i="1"/>
  <c r="O1131" i="1"/>
  <c r="M1131" i="1"/>
  <c r="I1131" i="1"/>
  <c r="X1130" i="1"/>
  <c r="O1130" i="1"/>
  <c r="M1130" i="1" s="1"/>
  <c r="I1130" i="1"/>
  <c r="X1129" i="1"/>
  <c r="O1129" i="1"/>
  <c r="M1129" i="1" s="1"/>
  <c r="I1129" i="1"/>
  <c r="X1128" i="1"/>
  <c r="O1128" i="1"/>
  <c r="M1128" i="1" s="1"/>
  <c r="I1128" i="1"/>
  <c r="X1127" i="1"/>
  <c r="O1127" i="1"/>
  <c r="M1127" i="1" s="1"/>
  <c r="I1127" i="1"/>
  <c r="X1126" i="1"/>
  <c r="O1126" i="1"/>
  <c r="M1126" i="1" s="1"/>
  <c r="I1126" i="1"/>
  <c r="X1125" i="1"/>
  <c r="O1125" i="1"/>
  <c r="M1125" i="1"/>
  <c r="I1125" i="1"/>
  <c r="X1124" i="1"/>
  <c r="O1124" i="1"/>
  <c r="M1124" i="1" s="1"/>
  <c r="I1124" i="1"/>
  <c r="X1123" i="1"/>
  <c r="O1123" i="1"/>
  <c r="M1123" i="1" s="1"/>
  <c r="I1123" i="1"/>
  <c r="X1122" i="1"/>
  <c r="O1122" i="1"/>
  <c r="M1122" i="1" s="1"/>
  <c r="I1122" i="1"/>
  <c r="X1121" i="1"/>
  <c r="O1121" i="1"/>
  <c r="M1121" i="1" s="1"/>
  <c r="I1121" i="1"/>
  <c r="X1120" i="1"/>
  <c r="O1120" i="1"/>
  <c r="M1120" i="1" s="1"/>
  <c r="I1120" i="1"/>
  <c r="X1119" i="1"/>
  <c r="O1119" i="1"/>
  <c r="M1119" i="1" s="1"/>
  <c r="I1119" i="1"/>
  <c r="X1118" i="1"/>
  <c r="O1118" i="1"/>
  <c r="M1118" i="1" s="1"/>
  <c r="I1118" i="1"/>
  <c r="X1117" i="1"/>
  <c r="O1117" i="1"/>
  <c r="M1117" i="1" s="1"/>
  <c r="I1117" i="1"/>
  <c r="X1116" i="1"/>
  <c r="O1116" i="1"/>
  <c r="M1116" i="1" s="1"/>
  <c r="I1116" i="1"/>
  <c r="X1115" i="1"/>
  <c r="O1115" i="1"/>
  <c r="M1115" i="1" s="1"/>
  <c r="I1115" i="1"/>
  <c r="X1114" i="1"/>
  <c r="O1114" i="1"/>
  <c r="M1114" i="1" s="1"/>
  <c r="I1114" i="1"/>
  <c r="X1113" i="1"/>
  <c r="O1113" i="1"/>
  <c r="M1113" i="1"/>
  <c r="I1113" i="1"/>
  <c r="X1112" i="1"/>
  <c r="O1112" i="1"/>
  <c r="M1112" i="1" s="1"/>
  <c r="I1112" i="1"/>
  <c r="X1111" i="1"/>
  <c r="O1111" i="1"/>
  <c r="M1111" i="1" s="1"/>
  <c r="I1111" i="1"/>
  <c r="X1110" i="1"/>
  <c r="O1110" i="1"/>
  <c r="M1110" i="1" s="1"/>
  <c r="I1110" i="1"/>
  <c r="X1109" i="1"/>
  <c r="O1109" i="1"/>
  <c r="M1109" i="1" s="1"/>
  <c r="I1109" i="1"/>
  <c r="X1108" i="1"/>
  <c r="O1108" i="1"/>
  <c r="M1108" i="1" s="1"/>
  <c r="I1108" i="1"/>
  <c r="X1107" i="1"/>
  <c r="O1107" i="1"/>
  <c r="M1107" i="1" s="1"/>
  <c r="I1107" i="1"/>
  <c r="X1106" i="1"/>
  <c r="O1106" i="1"/>
  <c r="M1106" i="1" s="1"/>
  <c r="I1106" i="1"/>
  <c r="X1105" i="1"/>
  <c r="O1105" i="1"/>
  <c r="M1105" i="1" s="1"/>
  <c r="I1105" i="1"/>
  <c r="X1104" i="1"/>
  <c r="O1104" i="1"/>
  <c r="M1104" i="1" s="1"/>
  <c r="I1104" i="1"/>
  <c r="X1103" i="1"/>
  <c r="O1103" i="1"/>
  <c r="M1103" i="1" s="1"/>
  <c r="I1103" i="1"/>
  <c r="X1102" i="1"/>
  <c r="O1102" i="1"/>
  <c r="M1102" i="1" s="1"/>
  <c r="I1102" i="1"/>
  <c r="X1101" i="1"/>
  <c r="O1101" i="1"/>
  <c r="M1101" i="1" s="1"/>
  <c r="I1101" i="1"/>
  <c r="X1100" i="1"/>
  <c r="O1100" i="1"/>
  <c r="M1100" i="1" s="1"/>
  <c r="I1100" i="1"/>
  <c r="X1099" i="1"/>
  <c r="O1099" i="1"/>
  <c r="M1099" i="1"/>
  <c r="I1099" i="1"/>
  <c r="X1098" i="1"/>
  <c r="O1098" i="1"/>
  <c r="M1098" i="1" s="1"/>
  <c r="I1098" i="1"/>
  <c r="X1097" i="1"/>
  <c r="O1097" i="1"/>
  <c r="M1097" i="1" s="1"/>
  <c r="I1097" i="1"/>
  <c r="X1096" i="1"/>
  <c r="O1096" i="1"/>
  <c r="M1096" i="1" s="1"/>
  <c r="I1096" i="1"/>
  <c r="X1095" i="1"/>
  <c r="O1095" i="1"/>
  <c r="M1095" i="1" s="1"/>
  <c r="I1095" i="1"/>
  <c r="X1094" i="1"/>
  <c r="O1094" i="1"/>
  <c r="M1094" i="1" s="1"/>
  <c r="I1094" i="1"/>
  <c r="X1093" i="1"/>
  <c r="O1093" i="1"/>
  <c r="M1093" i="1" s="1"/>
  <c r="I1093" i="1"/>
  <c r="X1092" i="1"/>
  <c r="O1092" i="1"/>
  <c r="M1092" i="1" s="1"/>
  <c r="I1092" i="1"/>
  <c r="X1091" i="1"/>
  <c r="O1091" i="1"/>
  <c r="M1091" i="1" s="1"/>
  <c r="I1091" i="1"/>
  <c r="X1090" i="1"/>
  <c r="O1090" i="1"/>
  <c r="M1090" i="1" s="1"/>
  <c r="I1090" i="1"/>
  <c r="X1089" i="1"/>
  <c r="O1089" i="1"/>
  <c r="M1089" i="1" s="1"/>
  <c r="I1089" i="1"/>
  <c r="X1088" i="1"/>
  <c r="O1088" i="1"/>
  <c r="M1088" i="1" s="1"/>
  <c r="I1088" i="1"/>
  <c r="X1087" i="1"/>
  <c r="O1087" i="1"/>
  <c r="M1087" i="1"/>
  <c r="I1087" i="1"/>
  <c r="X1086" i="1"/>
  <c r="O1086" i="1"/>
  <c r="M1086" i="1" s="1"/>
  <c r="I1086" i="1"/>
  <c r="X1085" i="1"/>
  <c r="O1085" i="1"/>
  <c r="M1085" i="1" s="1"/>
  <c r="I1085" i="1"/>
  <c r="X1084" i="1"/>
  <c r="O1084" i="1"/>
  <c r="M1084" i="1" s="1"/>
  <c r="I1084" i="1"/>
  <c r="X1083" i="1"/>
  <c r="O1083" i="1"/>
  <c r="M1083" i="1" s="1"/>
  <c r="I1083" i="1"/>
  <c r="X1082" i="1"/>
  <c r="O1082" i="1"/>
  <c r="M1082" i="1" s="1"/>
  <c r="I1082" i="1"/>
  <c r="X1081" i="1"/>
  <c r="O1081" i="1"/>
  <c r="M1081" i="1" s="1"/>
  <c r="I1081" i="1"/>
  <c r="X1080" i="1"/>
  <c r="O1080" i="1"/>
  <c r="M1080" i="1" s="1"/>
  <c r="I1080" i="1"/>
  <c r="X1079" i="1"/>
  <c r="O1079" i="1"/>
  <c r="M1079" i="1" s="1"/>
  <c r="I1079" i="1"/>
  <c r="X1078" i="1"/>
  <c r="O1078" i="1"/>
  <c r="M1078" i="1" s="1"/>
  <c r="I1078" i="1"/>
  <c r="X1077" i="1"/>
  <c r="O1077" i="1"/>
  <c r="M1077" i="1"/>
  <c r="I1077" i="1"/>
  <c r="X1076" i="1"/>
  <c r="O1076" i="1"/>
  <c r="M1076" i="1" s="1"/>
  <c r="I1076" i="1"/>
  <c r="X1075" i="1"/>
  <c r="O1075" i="1"/>
  <c r="M1075" i="1" s="1"/>
  <c r="I1075" i="1"/>
  <c r="X1074" i="1"/>
  <c r="O1074" i="1"/>
  <c r="M1074" i="1" s="1"/>
  <c r="I1074" i="1"/>
  <c r="X1073" i="1"/>
  <c r="O1073" i="1"/>
  <c r="M1073" i="1" s="1"/>
  <c r="I1073" i="1"/>
  <c r="X1072" i="1"/>
  <c r="O1072" i="1"/>
  <c r="M1072" i="1" s="1"/>
  <c r="I1072" i="1"/>
  <c r="X1071" i="1"/>
  <c r="O1071" i="1"/>
  <c r="M1071" i="1" s="1"/>
  <c r="I1071" i="1"/>
  <c r="X1070" i="1"/>
  <c r="O1070" i="1"/>
  <c r="M1070" i="1" s="1"/>
  <c r="I1070" i="1"/>
  <c r="X1069" i="1"/>
  <c r="O1069" i="1"/>
  <c r="M1069" i="1" s="1"/>
  <c r="I1069" i="1"/>
  <c r="X1068" i="1"/>
  <c r="O1068" i="1"/>
  <c r="M1068" i="1" s="1"/>
  <c r="I1068" i="1"/>
  <c r="X1067" i="1"/>
  <c r="O1067" i="1"/>
  <c r="M1067" i="1" s="1"/>
  <c r="I1067" i="1"/>
  <c r="X1066" i="1"/>
  <c r="O1066" i="1"/>
  <c r="M1066" i="1" s="1"/>
  <c r="I1066" i="1"/>
  <c r="X1065" i="1"/>
  <c r="O1065" i="1"/>
  <c r="M1065" i="1" s="1"/>
  <c r="I1065" i="1"/>
  <c r="X1064" i="1"/>
  <c r="O1064" i="1"/>
  <c r="M1064" i="1" s="1"/>
  <c r="I1064" i="1"/>
  <c r="X1063" i="1"/>
  <c r="O1063" i="1"/>
  <c r="M1063" i="1" s="1"/>
  <c r="I1063" i="1"/>
  <c r="X1062" i="1"/>
  <c r="O1062" i="1"/>
  <c r="M1062" i="1"/>
  <c r="I1062" i="1"/>
  <c r="X1061" i="1"/>
  <c r="O1061" i="1"/>
  <c r="M1061" i="1" s="1"/>
  <c r="I1061" i="1"/>
  <c r="X1060" i="1"/>
  <c r="O1060" i="1"/>
  <c r="M1060" i="1"/>
  <c r="I1060" i="1"/>
  <c r="X1059" i="1"/>
  <c r="O1059" i="1"/>
  <c r="M1059" i="1" s="1"/>
  <c r="I1059" i="1"/>
  <c r="X1058" i="1"/>
  <c r="O1058" i="1"/>
  <c r="M1058" i="1" s="1"/>
  <c r="I1058" i="1"/>
  <c r="X1057" i="1"/>
  <c r="O1057" i="1"/>
  <c r="M1057" i="1" s="1"/>
  <c r="I1057" i="1"/>
  <c r="X1056" i="1"/>
  <c r="O1056" i="1"/>
  <c r="M1056" i="1" s="1"/>
  <c r="I1056" i="1"/>
  <c r="X1055" i="1"/>
  <c r="O1055" i="1"/>
  <c r="M1055" i="1" s="1"/>
  <c r="I1055" i="1"/>
  <c r="X1054" i="1"/>
  <c r="O1054" i="1"/>
  <c r="M1054" i="1"/>
  <c r="I1054" i="1"/>
  <c r="X1053" i="1"/>
  <c r="O1053" i="1"/>
  <c r="M1053" i="1" s="1"/>
  <c r="I1053" i="1"/>
  <c r="X1052" i="1"/>
  <c r="O1052" i="1"/>
  <c r="M1052" i="1" s="1"/>
  <c r="I1052" i="1"/>
  <c r="X1051" i="1"/>
  <c r="O1051" i="1"/>
  <c r="M1051" i="1" s="1"/>
  <c r="I1051" i="1"/>
  <c r="X1050" i="1"/>
  <c r="O1050" i="1"/>
  <c r="M1050" i="1" s="1"/>
  <c r="I1050" i="1"/>
  <c r="X1049" i="1"/>
  <c r="O1049" i="1"/>
  <c r="M1049" i="1" s="1"/>
  <c r="I1049" i="1"/>
  <c r="X1048" i="1"/>
  <c r="O1048" i="1"/>
  <c r="M1048" i="1" s="1"/>
  <c r="I1048" i="1"/>
  <c r="X1047" i="1"/>
  <c r="O1047" i="1"/>
  <c r="M1047" i="1" s="1"/>
  <c r="I1047" i="1"/>
  <c r="X1046" i="1"/>
  <c r="O1046" i="1"/>
  <c r="M1046" i="1"/>
  <c r="I1046" i="1"/>
  <c r="X1045" i="1"/>
  <c r="O1045" i="1"/>
  <c r="M1045" i="1" s="1"/>
  <c r="I1045" i="1"/>
  <c r="X1044" i="1"/>
  <c r="O1044" i="1"/>
  <c r="M1044" i="1" s="1"/>
  <c r="I1044" i="1"/>
  <c r="X1043" i="1"/>
  <c r="O1043" i="1"/>
  <c r="M1043" i="1" s="1"/>
  <c r="I1043" i="1"/>
  <c r="X1042" i="1"/>
  <c r="O1042" i="1"/>
  <c r="M1042" i="1"/>
  <c r="I1042" i="1"/>
  <c r="P1042" i="1" s="1"/>
  <c r="X1041" i="1"/>
  <c r="O1041" i="1"/>
  <c r="M1041" i="1" s="1"/>
  <c r="I1041" i="1"/>
  <c r="X1040" i="1"/>
  <c r="O1040" i="1"/>
  <c r="M1040" i="1" s="1"/>
  <c r="I1040" i="1"/>
  <c r="X1039" i="1"/>
  <c r="O1039" i="1"/>
  <c r="M1039" i="1" s="1"/>
  <c r="I1039" i="1"/>
  <c r="X1038" i="1"/>
  <c r="O1038" i="1"/>
  <c r="M1038" i="1" s="1"/>
  <c r="I1038" i="1"/>
  <c r="X1037" i="1"/>
  <c r="O1037" i="1"/>
  <c r="M1037" i="1" s="1"/>
  <c r="I1037" i="1"/>
  <c r="X1036" i="1"/>
  <c r="O1036" i="1"/>
  <c r="M1036" i="1" s="1"/>
  <c r="I1036" i="1"/>
  <c r="X1035" i="1"/>
  <c r="O1035" i="1"/>
  <c r="M1035" i="1" s="1"/>
  <c r="I1035" i="1"/>
  <c r="X1034" i="1"/>
  <c r="O1034" i="1"/>
  <c r="M1034" i="1" s="1"/>
  <c r="I1034" i="1"/>
  <c r="X1033" i="1"/>
  <c r="O1033" i="1"/>
  <c r="M1033" i="1"/>
  <c r="I1033" i="1"/>
  <c r="X1032" i="1"/>
  <c r="O1032" i="1"/>
  <c r="M1032" i="1" s="1"/>
  <c r="I1032" i="1"/>
  <c r="X1031" i="1"/>
  <c r="O1031" i="1"/>
  <c r="M1031" i="1" s="1"/>
  <c r="I1031" i="1"/>
  <c r="X1030" i="1"/>
  <c r="O1030" i="1"/>
  <c r="M1030" i="1" s="1"/>
  <c r="I1030" i="1"/>
  <c r="X1029" i="1"/>
  <c r="O1029" i="1"/>
  <c r="M1029" i="1" s="1"/>
  <c r="I1029" i="1"/>
  <c r="X1028" i="1"/>
  <c r="O1028" i="1"/>
  <c r="M1028" i="1" s="1"/>
  <c r="I1028" i="1"/>
  <c r="X1027" i="1"/>
  <c r="O1027" i="1"/>
  <c r="M1027" i="1" s="1"/>
  <c r="I1027" i="1"/>
  <c r="X1026" i="1"/>
  <c r="O1026" i="1"/>
  <c r="M1026" i="1" s="1"/>
  <c r="I1026" i="1"/>
  <c r="X1025" i="1"/>
  <c r="O1025" i="1"/>
  <c r="M1025" i="1" s="1"/>
  <c r="I1025" i="1"/>
  <c r="X1024" i="1"/>
  <c r="O1024" i="1"/>
  <c r="M1024" i="1" s="1"/>
  <c r="I1024" i="1"/>
  <c r="X1023" i="1"/>
  <c r="O1023" i="1"/>
  <c r="M1023" i="1"/>
  <c r="I1023" i="1"/>
  <c r="X1022" i="1"/>
  <c r="O1022" i="1"/>
  <c r="M1022" i="1" s="1"/>
  <c r="I1022" i="1"/>
  <c r="X1021" i="1"/>
  <c r="O1021" i="1"/>
  <c r="M1021" i="1"/>
  <c r="I1021" i="1"/>
  <c r="X1020" i="1"/>
  <c r="O1020" i="1"/>
  <c r="M1020" i="1" s="1"/>
  <c r="I1020" i="1"/>
  <c r="X1019" i="1"/>
  <c r="O1019" i="1"/>
  <c r="M1019" i="1" s="1"/>
  <c r="I1019" i="1"/>
  <c r="X1018" i="1"/>
  <c r="O1018" i="1"/>
  <c r="M1018" i="1" s="1"/>
  <c r="I1018" i="1"/>
  <c r="X1017" i="1"/>
  <c r="O1017" i="1"/>
  <c r="M1017" i="1" s="1"/>
  <c r="I1017" i="1"/>
  <c r="X1016" i="1"/>
  <c r="O1016" i="1"/>
  <c r="M1016" i="1" s="1"/>
  <c r="I1016" i="1"/>
  <c r="X1015" i="1"/>
  <c r="O1015" i="1"/>
  <c r="M1015" i="1" s="1"/>
  <c r="I1015" i="1"/>
  <c r="X1014" i="1"/>
  <c r="O1014" i="1"/>
  <c r="M1014" i="1" s="1"/>
  <c r="I1014" i="1"/>
  <c r="X1013" i="1"/>
  <c r="O1013" i="1"/>
  <c r="M1013" i="1" s="1"/>
  <c r="I1013" i="1"/>
  <c r="X1012" i="1"/>
  <c r="O1012" i="1"/>
  <c r="M1012" i="1" s="1"/>
  <c r="I1012" i="1"/>
  <c r="X1011" i="1"/>
  <c r="O1011" i="1"/>
  <c r="M1011" i="1"/>
  <c r="I1011" i="1"/>
  <c r="X1010" i="1"/>
  <c r="O1010" i="1"/>
  <c r="M1010" i="1" s="1"/>
  <c r="I1010" i="1"/>
  <c r="X1009" i="1"/>
  <c r="O1009" i="1"/>
  <c r="M1009" i="1"/>
  <c r="I1009" i="1"/>
  <c r="X1008" i="1"/>
  <c r="O1008" i="1"/>
  <c r="M1008" i="1" s="1"/>
  <c r="I1008" i="1"/>
  <c r="X1007" i="1"/>
  <c r="O1007" i="1"/>
  <c r="M1007" i="1" s="1"/>
  <c r="I1007" i="1"/>
  <c r="X1006" i="1"/>
  <c r="O1006" i="1"/>
  <c r="M1006" i="1" s="1"/>
  <c r="I1006" i="1"/>
  <c r="X1005" i="1"/>
  <c r="O1005" i="1"/>
  <c r="M1005" i="1" s="1"/>
  <c r="I1005" i="1"/>
  <c r="X1004" i="1"/>
  <c r="O1004" i="1"/>
  <c r="M1004" i="1" s="1"/>
  <c r="I1004" i="1"/>
  <c r="X1003" i="1"/>
  <c r="O1003" i="1"/>
  <c r="M1003" i="1" s="1"/>
  <c r="I1003" i="1"/>
  <c r="X1002" i="1"/>
  <c r="O1002" i="1"/>
  <c r="M1002" i="1" s="1"/>
  <c r="I1002" i="1"/>
  <c r="X1001" i="1"/>
  <c r="O1001" i="1"/>
  <c r="M1001" i="1" s="1"/>
  <c r="I1001" i="1"/>
  <c r="X1000" i="1"/>
  <c r="O1000" i="1"/>
  <c r="M1000" i="1" s="1"/>
  <c r="I1000" i="1"/>
  <c r="X999" i="1"/>
  <c r="O999" i="1"/>
  <c r="M999" i="1" s="1"/>
  <c r="I999" i="1"/>
  <c r="X998" i="1"/>
  <c r="O998" i="1"/>
  <c r="M998" i="1" s="1"/>
  <c r="I998" i="1"/>
  <c r="X997" i="1"/>
  <c r="O997" i="1"/>
  <c r="M997" i="1" s="1"/>
  <c r="I997" i="1"/>
  <c r="X996" i="1"/>
  <c r="O996" i="1"/>
  <c r="M996" i="1" s="1"/>
  <c r="I996" i="1"/>
  <c r="X995" i="1"/>
  <c r="O995" i="1"/>
  <c r="M995" i="1" s="1"/>
  <c r="I995" i="1"/>
  <c r="X994" i="1"/>
  <c r="O994" i="1"/>
  <c r="M994" i="1"/>
  <c r="I994" i="1"/>
  <c r="X993" i="1"/>
  <c r="O993" i="1"/>
  <c r="M993" i="1" s="1"/>
  <c r="I993" i="1"/>
  <c r="X992" i="1"/>
  <c r="O992" i="1"/>
  <c r="M992" i="1" s="1"/>
  <c r="I992" i="1"/>
  <c r="X991" i="1"/>
  <c r="O991" i="1"/>
  <c r="M991" i="1" s="1"/>
  <c r="I991" i="1"/>
  <c r="X990" i="1"/>
  <c r="O990" i="1"/>
  <c r="M990" i="1" s="1"/>
  <c r="I990" i="1"/>
  <c r="X989" i="1"/>
  <c r="O989" i="1"/>
  <c r="M989" i="1" s="1"/>
  <c r="I989" i="1"/>
  <c r="X988" i="1"/>
  <c r="O988" i="1"/>
  <c r="M988" i="1" s="1"/>
  <c r="I988" i="1"/>
  <c r="X987" i="1"/>
  <c r="O987" i="1"/>
  <c r="M987" i="1" s="1"/>
  <c r="I987" i="1"/>
  <c r="X986" i="1"/>
  <c r="O986" i="1"/>
  <c r="M986" i="1"/>
  <c r="I986" i="1"/>
  <c r="X985" i="1"/>
  <c r="O985" i="1"/>
  <c r="M985" i="1" s="1"/>
  <c r="I985" i="1"/>
  <c r="X984" i="1"/>
  <c r="O984" i="1"/>
  <c r="M984" i="1" s="1"/>
  <c r="I984" i="1"/>
  <c r="X983" i="1"/>
  <c r="O983" i="1"/>
  <c r="M983" i="1" s="1"/>
  <c r="I983" i="1"/>
  <c r="X982" i="1"/>
  <c r="O982" i="1"/>
  <c r="M982" i="1" s="1"/>
  <c r="I982" i="1"/>
  <c r="X981" i="1"/>
  <c r="O981" i="1"/>
  <c r="M981" i="1" s="1"/>
  <c r="I981" i="1"/>
  <c r="X980" i="1"/>
  <c r="O980" i="1"/>
  <c r="M980" i="1" s="1"/>
  <c r="I980" i="1"/>
  <c r="X979" i="1"/>
  <c r="O979" i="1"/>
  <c r="M979" i="1" s="1"/>
  <c r="I979" i="1"/>
  <c r="X978" i="1"/>
  <c r="O978" i="1"/>
  <c r="M978" i="1" s="1"/>
  <c r="I978" i="1"/>
  <c r="X977" i="1"/>
  <c r="O977" i="1"/>
  <c r="M977" i="1" s="1"/>
  <c r="I977" i="1"/>
  <c r="X976" i="1"/>
  <c r="O976" i="1"/>
  <c r="M976" i="1" s="1"/>
  <c r="I976" i="1"/>
  <c r="X975" i="1"/>
  <c r="O975" i="1"/>
  <c r="M975" i="1" s="1"/>
  <c r="I975" i="1"/>
  <c r="X974" i="1"/>
  <c r="O974" i="1"/>
  <c r="M974" i="1" s="1"/>
  <c r="I974" i="1"/>
  <c r="X973" i="1"/>
  <c r="O973" i="1"/>
  <c r="M973" i="1" s="1"/>
  <c r="I973" i="1"/>
  <c r="X972" i="1"/>
  <c r="O972" i="1"/>
  <c r="M972" i="1" s="1"/>
  <c r="I972" i="1"/>
  <c r="X971" i="1"/>
  <c r="O971" i="1"/>
  <c r="M971" i="1" s="1"/>
  <c r="I971" i="1"/>
  <c r="X970" i="1"/>
  <c r="O970" i="1"/>
  <c r="M970" i="1" s="1"/>
  <c r="I970" i="1"/>
  <c r="X969" i="1"/>
  <c r="O969" i="1"/>
  <c r="M969" i="1"/>
  <c r="I969" i="1"/>
  <c r="X968" i="1"/>
  <c r="O968" i="1"/>
  <c r="M968" i="1" s="1"/>
  <c r="I968" i="1"/>
  <c r="X967" i="1"/>
  <c r="O967" i="1"/>
  <c r="M967" i="1" s="1"/>
  <c r="I967" i="1"/>
  <c r="X966" i="1"/>
  <c r="O966" i="1"/>
  <c r="M966" i="1" s="1"/>
  <c r="I966" i="1"/>
  <c r="X965" i="1"/>
  <c r="O965" i="1"/>
  <c r="M965" i="1" s="1"/>
  <c r="I965" i="1"/>
  <c r="X964" i="1"/>
  <c r="O964" i="1"/>
  <c r="M964" i="1" s="1"/>
  <c r="I964" i="1"/>
  <c r="X963" i="1"/>
  <c r="O963" i="1"/>
  <c r="M963" i="1" s="1"/>
  <c r="I963" i="1"/>
  <c r="X962" i="1"/>
  <c r="O962" i="1"/>
  <c r="M962" i="1" s="1"/>
  <c r="I962" i="1"/>
  <c r="X961" i="1"/>
  <c r="O961" i="1"/>
  <c r="M961" i="1" s="1"/>
  <c r="I961" i="1"/>
  <c r="X960" i="1"/>
  <c r="O960" i="1"/>
  <c r="M960" i="1" s="1"/>
  <c r="I960" i="1"/>
  <c r="X959" i="1"/>
  <c r="O959" i="1"/>
  <c r="M959" i="1" s="1"/>
  <c r="I959" i="1"/>
  <c r="X958" i="1"/>
  <c r="O958" i="1"/>
  <c r="M958" i="1" s="1"/>
  <c r="P958" i="1" s="1"/>
  <c r="I958" i="1"/>
  <c r="X957" i="1"/>
  <c r="O957" i="1"/>
  <c r="M957" i="1" s="1"/>
  <c r="I957" i="1"/>
  <c r="X956" i="1"/>
  <c r="O956" i="1"/>
  <c r="M956" i="1" s="1"/>
  <c r="I956" i="1"/>
  <c r="X955" i="1"/>
  <c r="O955" i="1"/>
  <c r="M955" i="1" s="1"/>
  <c r="I955" i="1"/>
  <c r="X954" i="1"/>
  <c r="O954" i="1"/>
  <c r="M954" i="1" s="1"/>
  <c r="I954" i="1"/>
  <c r="X953" i="1"/>
  <c r="O953" i="1"/>
  <c r="M953" i="1" s="1"/>
  <c r="I953" i="1"/>
  <c r="X952" i="1"/>
  <c r="O952" i="1"/>
  <c r="M952" i="1"/>
  <c r="I952" i="1"/>
  <c r="X951" i="1"/>
  <c r="O951" i="1"/>
  <c r="M951" i="1" s="1"/>
  <c r="I951" i="1"/>
  <c r="X950" i="1"/>
  <c r="O950" i="1"/>
  <c r="M950" i="1" s="1"/>
  <c r="I950" i="1"/>
  <c r="X52" i="5"/>
  <c r="O52" i="5"/>
  <c r="M52" i="5" s="1"/>
  <c r="I52" i="5"/>
  <c r="X50" i="5"/>
  <c r="O50" i="5"/>
  <c r="M50" i="5"/>
  <c r="I50" i="5"/>
  <c r="X816" i="2"/>
  <c r="O816" i="2"/>
  <c r="M816" i="2" s="1"/>
  <c r="I816" i="2"/>
  <c r="X815" i="2"/>
  <c r="O815" i="2"/>
  <c r="M815" i="2" s="1"/>
  <c r="I815" i="2"/>
  <c r="X814" i="2"/>
  <c r="O814" i="2"/>
  <c r="M814" i="2" s="1"/>
  <c r="I814" i="2"/>
  <c r="X813" i="2"/>
  <c r="O813" i="2"/>
  <c r="M813" i="2"/>
  <c r="I813" i="2"/>
  <c r="P813" i="2" s="1"/>
  <c r="X812" i="2"/>
  <c r="O812" i="2"/>
  <c r="M812" i="2" s="1"/>
  <c r="I812" i="2"/>
  <c r="X811" i="2"/>
  <c r="O811" i="2"/>
  <c r="M811" i="2" s="1"/>
  <c r="I811" i="2"/>
  <c r="X810" i="2"/>
  <c r="O810" i="2"/>
  <c r="M810" i="2" s="1"/>
  <c r="I810" i="2"/>
  <c r="X809" i="2"/>
  <c r="O809" i="2"/>
  <c r="M809" i="2" s="1"/>
  <c r="I809" i="2"/>
  <c r="X808" i="2"/>
  <c r="O808" i="2"/>
  <c r="M808" i="2" s="1"/>
  <c r="I808" i="2"/>
  <c r="X807" i="2"/>
  <c r="O807" i="2"/>
  <c r="M807" i="2" s="1"/>
  <c r="I807" i="2"/>
  <c r="X806" i="2"/>
  <c r="O806" i="2"/>
  <c r="M806" i="2" s="1"/>
  <c r="I806" i="2"/>
  <c r="X805" i="2"/>
  <c r="O805" i="2"/>
  <c r="M805" i="2" s="1"/>
  <c r="I805" i="2"/>
  <c r="X804" i="2"/>
  <c r="O804" i="2"/>
  <c r="M804" i="2" s="1"/>
  <c r="I804" i="2"/>
  <c r="X803" i="2"/>
  <c r="O803" i="2"/>
  <c r="M803" i="2" s="1"/>
  <c r="I803" i="2"/>
  <c r="X802" i="2"/>
  <c r="O802" i="2"/>
  <c r="M802" i="2" s="1"/>
  <c r="I802" i="2"/>
  <c r="X801" i="2"/>
  <c r="O801" i="2"/>
  <c r="M801" i="2" s="1"/>
  <c r="I801" i="2"/>
  <c r="X800" i="2"/>
  <c r="O800" i="2"/>
  <c r="M800" i="2" s="1"/>
  <c r="I800" i="2"/>
  <c r="X799" i="2"/>
  <c r="O799" i="2"/>
  <c r="M799" i="2" s="1"/>
  <c r="I799" i="2"/>
  <c r="X798" i="2"/>
  <c r="O798" i="2"/>
  <c r="M798" i="2" s="1"/>
  <c r="I798" i="2"/>
  <c r="X797" i="2"/>
  <c r="O797" i="2"/>
  <c r="M797" i="2"/>
  <c r="I797" i="2"/>
  <c r="X796" i="2"/>
  <c r="O796" i="2"/>
  <c r="M796" i="2" s="1"/>
  <c r="I796" i="2"/>
  <c r="X795" i="2"/>
  <c r="O795" i="2"/>
  <c r="M795" i="2" s="1"/>
  <c r="I795" i="2"/>
  <c r="X794" i="2"/>
  <c r="O794" i="2"/>
  <c r="M794" i="2" s="1"/>
  <c r="I794" i="2"/>
  <c r="X793" i="2"/>
  <c r="O793" i="2"/>
  <c r="M793" i="2" s="1"/>
  <c r="I793" i="2"/>
  <c r="X792" i="2"/>
  <c r="O792" i="2"/>
  <c r="M792" i="2" s="1"/>
  <c r="I792" i="2"/>
  <c r="X791" i="2"/>
  <c r="O791" i="2"/>
  <c r="M791" i="2" s="1"/>
  <c r="I791" i="2"/>
  <c r="X790" i="2"/>
  <c r="O790" i="2"/>
  <c r="M790" i="2" s="1"/>
  <c r="I790" i="2"/>
  <c r="X789" i="2"/>
  <c r="O789" i="2"/>
  <c r="M789" i="2" s="1"/>
  <c r="I789" i="2"/>
  <c r="X788" i="2"/>
  <c r="O788" i="2"/>
  <c r="M788" i="2" s="1"/>
  <c r="I788" i="2"/>
  <c r="X787" i="2"/>
  <c r="O787" i="2"/>
  <c r="M787" i="2" s="1"/>
  <c r="I787" i="2"/>
  <c r="X786" i="2"/>
  <c r="O786" i="2"/>
  <c r="M786" i="2" s="1"/>
  <c r="I786" i="2"/>
  <c r="X785" i="2"/>
  <c r="O785" i="2"/>
  <c r="M785" i="2" s="1"/>
  <c r="I785" i="2"/>
  <c r="X784" i="2"/>
  <c r="O784" i="2"/>
  <c r="M784" i="2" s="1"/>
  <c r="I784" i="2"/>
  <c r="X783" i="2"/>
  <c r="O783" i="2"/>
  <c r="M783" i="2" s="1"/>
  <c r="I783" i="2"/>
  <c r="X782" i="2"/>
  <c r="O782" i="2"/>
  <c r="M782" i="2" s="1"/>
  <c r="I782" i="2"/>
  <c r="X781" i="2"/>
  <c r="O781" i="2"/>
  <c r="M781" i="2" s="1"/>
  <c r="I781" i="2"/>
  <c r="X780" i="2"/>
  <c r="O780" i="2"/>
  <c r="M780" i="2" s="1"/>
  <c r="I780" i="2"/>
  <c r="X779" i="2"/>
  <c r="O779" i="2"/>
  <c r="M779" i="2" s="1"/>
  <c r="I779" i="2"/>
  <c r="X778" i="2"/>
  <c r="O778" i="2"/>
  <c r="M778" i="2" s="1"/>
  <c r="I778" i="2"/>
  <c r="X777" i="2"/>
  <c r="O777" i="2"/>
  <c r="M777" i="2" s="1"/>
  <c r="I777" i="2"/>
  <c r="X776" i="2"/>
  <c r="O776" i="2"/>
  <c r="M776" i="2" s="1"/>
  <c r="I776" i="2"/>
  <c r="X775" i="2"/>
  <c r="O775" i="2"/>
  <c r="M775" i="2" s="1"/>
  <c r="I775" i="2"/>
  <c r="X774" i="2"/>
  <c r="O774" i="2"/>
  <c r="M774" i="2" s="1"/>
  <c r="I774" i="2"/>
  <c r="X773" i="2"/>
  <c r="O773" i="2"/>
  <c r="M773" i="2" s="1"/>
  <c r="I773" i="2"/>
  <c r="X772" i="2"/>
  <c r="O772" i="2"/>
  <c r="M772" i="2" s="1"/>
  <c r="I772" i="2"/>
  <c r="X771" i="2"/>
  <c r="O771" i="2"/>
  <c r="M771" i="2" s="1"/>
  <c r="I771" i="2"/>
  <c r="X770" i="2"/>
  <c r="O770" i="2"/>
  <c r="M770" i="2" s="1"/>
  <c r="I770" i="2"/>
  <c r="X769" i="2"/>
  <c r="O769" i="2"/>
  <c r="M769" i="2" s="1"/>
  <c r="I769" i="2"/>
  <c r="X768" i="2"/>
  <c r="O768" i="2"/>
  <c r="M768" i="2" s="1"/>
  <c r="I768" i="2"/>
  <c r="X767" i="2"/>
  <c r="O767" i="2"/>
  <c r="M767" i="2" s="1"/>
  <c r="I767" i="2"/>
  <c r="X766" i="2"/>
  <c r="O766" i="2"/>
  <c r="M766" i="2" s="1"/>
  <c r="I766" i="2"/>
  <c r="X765" i="2"/>
  <c r="O765" i="2"/>
  <c r="M765" i="2" s="1"/>
  <c r="I765" i="2"/>
  <c r="X764" i="2"/>
  <c r="O764" i="2"/>
  <c r="M764" i="2" s="1"/>
  <c r="I764" i="2"/>
  <c r="X763" i="2"/>
  <c r="O763" i="2"/>
  <c r="M763" i="2" s="1"/>
  <c r="I763" i="2"/>
  <c r="X762" i="2"/>
  <c r="O762" i="2"/>
  <c r="M762" i="2" s="1"/>
  <c r="I762" i="2"/>
  <c r="X761" i="2"/>
  <c r="O761" i="2"/>
  <c r="M761" i="2" s="1"/>
  <c r="I761" i="2"/>
  <c r="X760" i="2"/>
  <c r="O760" i="2"/>
  <c r="M760" i="2" s="1"/>
  <c r="I760" i="2"/>
  <c r="X759" i="2"/>
  <c r="O759" i="2"/>
  <c r="M759" i="2" s="1"/>
  <c r="I759" i="2"/>
  <c r="X758" i="2"/>
  <c r="O758" i="2"/>
  <c r="M758" i="2" s="1"/>
  <c r="I758" i="2"/>
  <c r="X757" i="2"/>
  <c r="O757" i="2"/>
  <c r="M757" i="2" s="1"/>
  <c r="I757" i="2"/>
  <c r="X756" i="2"/>
  <c r="O756" i="2"/>
  <c r="M756" i="2" s="1"/>
  <c r="I756" i="2"/>
  <c r="X755" i="2"/>
  <c r="O755" i="2"/>
  <c r="M755" i="2" s="1"/>
  <c r="I755" i="2"/>
  <c r="X754" i="2"/>
  <c r="O754" i="2"/>
  <c r="M754" i="2" s="1"/>
  <c r="I754" i="2"/>
  <c r="X753" i="2"/>
  <c r="O753" i="2"/>
  <c r="M753" i="2" s="1"/>
  <c r="I753" i="2"/>
  <c r="X752" i="2"/>
  <c r="O752" i="2"/>
  <c r="M752" i="2" s="1"/>
  <c r="I752" i="2"/>
  <c r="X751" i="2"/>
  <c r="O751" i="2"/>
  <c r="M751" i="2" s="1"/>
  <c r="I751" i="2"/>
  <c r="X750" i="2"/>
  <c r="O750" i="2"/>
  <c r="M750" i="2" s="1"/>
  <c r="I750" i="2"/>
  <c r="X749" i="2"/>
  <c r="O749" i="2"/>
  <c r="M749" i="2" s="1"/>
  <c r="I749" i="2"/>
  <c r="X748" i="2"/>
  <c r="O748" i="2"/>
  <c r="M748" i="2" s="1"/>
  <c r="I748" i="2"/>
  <c r="X747" i="2"/>
  <c r="O747" i="2"/>
  <c r="M747" i="2" s="1"/>
  <c r="I747" i="2"/>
  <c r="X746" i="2"/>
  <c r="O746" i="2"/>
  <c r="M746" i="2" s="1"/>
  <c r="I746" i="2"/>
  <c r="X745" i="2"/>
  <c r="O745" i="2"/>
  <c r="M745" i="2" s="1"/>
  <c r="I745" i="2"/>
  <c r="X744" i="2"/>
  <c r="O744" i="2"/>
  <c r="M744" i="2" s="1"/>
  <c r="I744" i="2"/>
  <c r="X743" i="2"/>
  <c r="O743" i="2"/>
  <c r="M743" i="2" s="1"/>
  <c r="I743" i="2"/>
  <c r="X742" i="2"/>
  <c r="O742" i="2"/>
  <c r="M742" i="2" s="1"/>
  <c r="I742" i="2"/>
  <c r="X741" i="2"/>
  <c r="O741" i="2"/>
  <c r="M741" i="2" s="1"/>
  <c r="I741" i="2"/>
  <c r="X740" i="2"/>
  <c r="O740" i="2"/>
  <c r="M740" i="2" s="1"/>
  <c r="I740" i="2"/>
  <c r="X739" i="2"/>
  <c r="O739" i="2"/>
  <c r="M739" i="2" s="1"/>
  <c r="I739" i="2"/>
  <c r="X738" i="2"/>
  <c r="O738" i="2"/>
  <c r="M738" i="2" s="1"/>
  <c r="I738" i="2"/>
  <c r="X737" i="2"/>
  <c r="O737" i="2"/>
  <c r="M737" i="2" s="1"/>
  <c r="I737" i="2"/>
  <c r="X736" i="2"/>
  <c r="O736" i="2"/>
  <c r="M736" i="2" s="1"/>
  <c r="I736" i="2"/>
  <c r="X735" i="2"/>
  <c r="O735" i="2"/>
  <c r="M735" i="2" s="1"/>
  <c r="I735" i="2"/>
  <c r="X734" i="2"/>
  <c r="O734" i="2"/>
  <c r="M734" i="2" s="1"/>
  <c r="I734" i="2"/>
  <c r="X733" i="2"/>
  <c r="O733" i="2"/>
  <c r="M733" i="2" s="1"/>
  <c r="I733" i="2"/>
  <c r="X732" i="2"/>
  <c r="O732" i="2"/>
  <c r="M732" i="2" s="1"/>
  <c r="I732" i="2"/>
  <c r="X731" i="2"/>
  <c r="O731" i="2"/>
  <c r="M731" i="2" s="1"/>
  <c r="I731" i="2"/>
  <c r="X730" i="2"/>
  <c r="O730" i="2"/>
  <c r="M730" i="2" s="1"/>
  <c r="I730" i="2"/>
  <c r="X729" i="2"/>
  <c r="O729" i="2"/>
  <c r="M729" i="2" s="1"/>
  <c r="I729" i="2"/>
  <c r="X728" i="2"/>
  <c r="O728" i="2"/>
  <c r="M728" i="2" s="1"/>
  <c r="I728" i="2"/>
  <c r="X727" i="2"/>
  <c r="O727" i="2"/>
  <c r="M727" i="2" s="1"/>
  <c r="I727" i="2"/>
  <c r="X726" i="2"/>
  <c r="O726" i="2"/>
  <c r="M726" i="2" s="1"/>
  <c r="I726" i="2"/>
  <c r="X725" i="2"/>
  <c r="O725" i="2"/>
  <c r="M725" i="2" s="1"/>
  <c r="I725" i="2"/>
  <c r="X724" i="2"/>
  <c r="O724" i="2"/>
  <c r="M724" i="2" s="1"/>
  <c r="I724" i="2"/>
  <c r="X723" i="2"/>
  <c r="O723" i="2"/>
  <c r="M723" i="2" s="1"/>
  <c r="I723" i="2"/>
  <c r="X722" i="2"/>
  <c r="O722" i="2"/>
  <c r="M722" i="2" s="1"/>
  <c r="I722" i="2"/>
  <c r="X721" i="2"/>
  <c r="O721" i="2"/>
  <c r="M721" i="2" s="1"/>
  <c r="I721" i="2"/>
  <c r="X720" i="2"/>
  <c r="O720" i="2"/>
  <c r="M720" i="2" s="1"/>
  <c r="I720" i="2"/>
  <c r="X719" i="2"/>
  <c r="O719" i="2"/>
  <c r="M719" i="2" s="1"/>
  <c r="I719" i="2"/>
  <c r="X718" i="2"/>
  <c r="O718" i="2"/>
  <c r="M718" i="2" s="1"/>
  <c r="I718" i="2"/>
  <c r="X717" i="2"/>
  <c r="O717" i="2"/>
  <c r="M717" i="2" s="1"/>
  <c r="I717" i="2"/>
  <c r="X716" i="2"/>
  <c r="O716" i="2"/>
  <c r="M716" i="2" s="1"/>
  <c r="I716" i="2"/>
  <c r="X715" i="2"/>
  <c r="O715" i="2"/>
  <c r="M715" i="2" s="1"/>
  <c r="I715" i="2"/>
  <c r="X714" i="2"/>
  <c r="O714" i="2"/>
  <c r="M714" i="2" s="1"/>
  <c r="I714" i="2"/>
  <c r="X713" i="2"/>
  <c r="O713" i="2"/>
  <c r="M713" i="2" s="1"/>
  <c r="I713" i="2"/>
  <c r="X712" i="2"/>
  <c r="O712" i="2"/>
  <c r="M712" i="2" s="1"/>
  <c r="I712" i="2"/>
  <c r="X711" i="2"/>
  <c r="O711" i="2"/>
  <c r="M711" i="2" s="1"/>
  <c r="I711" i="2"/>
  <c r="X710" i="2"/>
  <c r="O710" i="2"/>
  <c r="M710" i="2" s="1"/>
  <c r="I710" i="2"/>
  <c r="X709" i="2"/>
  <c r="O709" i="2"/>
  <c r="M709" i="2" s="1"/>
  <c r="I709" i="2"/>
  <c r="X708" i="2"/>
  <c r="O708" i="2"/>
  <c r="M708" i="2" s="1"/>
  <c r="I708" i="2"/>
  <c r="X707" i="2"/>
  <c r="O707" i="2"/>
  <c r="M707" i="2" s="1"/>
  <c r="I707" i="2"/>
  <c r="X706" i="2"/>
  <c r="O706" i="2"/>
  <c r="M706" i="2" s="1"/>
  <c r="I706" i="2"/>
  <c r="X705" i="2"/>
  <c r="O705" i="2"/>
  <c r="M705" i="2" s="1"/>
  <c r="I705" i="2"/>
  <c r="X704" i="2"/>
  <c r="O704" i="2"/>
  <c r="M704" i="2" s="1"/>
  <c r="I704" i="2"/>
  <c r="X703" i="2"/>
  <c r="O703" i="2"/>
  <c r="M703" i="2" s="1"/>
  <c r="I703" i="2"/>
  <c r="X702" i="2"/>
  <c r="O702" i="2"/>
  <c r="M702" i="2" s="1"/>
  <c r="I702" i="2"/>
  <c r="X701" i="2"/>
  <c r="O701" i="2"/>
  <c r="M701" i="2" s="1"/>
  <c r="I701" i="2"/>
  <c r="X700" i="2"/>
  <c r="O700" i="2"/>
  <c r="M700" i="2" s="1"/>
  <c r="I700" i="2"/>
  <c r="X699" i="2"/>
  <c r="O699" i="2"/>
  <c r="M699" i="2" s="1"/>
  <c r="I699" i="2"/>
  <c r="X698" i="2"/>
  <c r="O698" i="2"/>
  <c r="M698" i="2" s="1"/>
  <c r="I698" i="2"/>
  <c r="X697" i="2"/>
  <c r="O697" i="2"/>
  <c r="M697" i="2" s="1"/>
  <c r="I697" i="2"/>
  <c r="X696" i="2"/>
  <c r="O696" i="2"/>
  <c r="M696" i="2" s="1"/>
  <c r="I696" i="2"/>
  <c r="X695" i="2"/>
  <c r="O695" i="2"/>
  <c r="M695" i="2" s="1"/>
  <c r="I695" i="2"/>
  <c r="X694" i="2"/>
  <c r="O694" i="2"/>
  <c r="M694" i="2" s="1"/>
  <c r="I694" i="2"/>
  <c r="X693" i="2"/>
  <c r="O693" i="2"/>
  <c r="M693" i="2" s="1"/>
  <c r="I693" i="2"/>
  <c r="X692" i="2"/>
  <c r="O692" i="2"/>
  <c r="M692" i="2" s="1"/>
  <c r="I692" i="2"/>
  <c r="X691" i="2"/>
  <c r="O691" i="2"/>
  <c r="M691" i="2" s="1"/>
  <c r="I691" i="2"/>
  <c r="X690" i="2"/>
  <c r="O690" i="2"/>
  <c r="M690" i="2" s="1"/>
  <c r="I690" i="2"/>
  <c r="X689" i="2"/>
  <c r="O689" i="2"/>
  <c r="M689" i="2" s="1"/>
  <c r="I689" i="2"/>
  <c r="X688" i="2"/>
  <c r="O688" i="2"/>
  <c r="M688" i="2" s="1"/>
  <c r="I688" i="2"/>
  <c r="X687" i="2"/>
  <c r="O687" i="2"/>
  <c r="M687" i="2" s="1"/>
  <c r="I687" i="2"/>
  <c r="X686" i="2"/>
  <c r="O686" i="2"/>
  <c r="M686" i="2" s="1"/>
  <c r="I686" i="2"/>
  <c r="X685" i="2"/>
  <c r="O685" i="2"/>
  <c r="M685" i="2" s="1"/>
  <c r="I685" i="2"/>
  <c r="X684" i="2"/>
  <c r="O684" i="2"/>
  <c r="M684" i="2" s="1"/>
  <c r="I684" i="2"/>
  <c r="X683" i="2"/>
  <c r="O683" i="2"/>
  <c r="M683" i="2" s="1"/>
  <c r="I683" i="2"/>
  <c r="X682" i="2"/>
  <c r="O682" i="2"/>
  <c r="M682" i="2" s="1"/>
  <c r="I682" i="2"/>
  <c r="X681" i="2"/>
  <c r="O681" i="2"/>
  <c r="M681" i="2" s="1"/>
  <c r="I681" i="2"/>
  <c r="X680" i="2"/>
  <c r="O680" i="2"/>
  <c r="M680" i="2" s="1"/>
  <c r="I680" i="2"/>
  <c r="X679" i="2"/>
  <c r="O679" i="2"/>
  <c r="M679" i="2" s="1"/>
  <c r="I679" i="2"/>
  <c r="X678" i="2"/>
  <c r="O678" i="2"/>
  <c r="M678" i="2" s="1"/>
  <c r="I678" i="2"/>
  <c r="X677" i="2"/>
  <c r="O677" i="2"/>
  <c r="M677" i="2" s="1"/>
  <c r="I677" i="2"/>
  <c r="X676" i="2"/>
  <c r="O676" i="2"/>
  <c r="M676" i="2" s="1"/>
  <c r="I676" i="2"/>
  <c r="X675" i="2"/>
  <c r="O675" i="2"/>
  <c r="M675" i="2" s="1"/>
  <c r="I675" i="2"/>
  <c r="X674" i="2"/>
  <c r="O674" i="2"/>
  <c r="M674" i="2" s="1"/>
  <c r="I674" i="2"/>
  <c r="X673" i="2"/>
  <c r="O673" i="2"/>
  <c r="M673" i="2" s="1"/>
  <c r="I673" i="2"/>
  <c r="X672" i="2"/>
  <c r="O672" i="2"/>
  <c r="M672" i="2" s="1"/>
  <c r="I672" i="2"/>
  <c r="X671" i="2"/>
  <c r="O671" i="2"/>
  <c r="M671" i="2" s="1"/>
  <c r="I671" i="2"/>
  <c r="X670" i="2"/>
  <c r="O670" i="2"/>
  <c r="M670" i="2" s="1"/>
  <c r="I670" i="2"/>
  <c r="X669" i="2"/>
  <c r="O669" i="2"/>
  <c r="M669" i="2" s="1"/>
  <c r="I669" i="2"/>
  <c r="X668" i="2"/>
  <c r="O668" i="2"/>
  <c r="M668" i="2" s="1"/>
  <c r="I668" i="2"/>
  <c r="X667" i="2"/>
  <c r="O667" i="2"/>
  <c r="M667" i="2" s="1"/>
  <c r="I667" i="2"/>
  <c r="X48" i="5"/>
  <c r="O48" i="5"/>
  <c r="M48" i="5"/>
  <c r="I48" i="5"/>
  <c r="X46" i="5"/>
  <c r="O46" i="5"/>
  <c r="M46" i="5" s="1"/>
  <c r="I46" i="5"/>
  <c r="X44" i="5"/>
  <c r="O44" i="5"/>
  <c r="M44" i="5"/>
  <c r="I44" i="5"/>
  <c r="X153" i="7"/>
  <c r="O153" i="7"/>
  <c r="M153" i="7" s="1"/>
  <c r="I153" i="7"/>
  <c r="X152" i="7"/>
  <c r="O152" i="7"/>
  <c r="M152" i="7" s="1"/>
  <c r="I152" i="7"/>
  <c r="X151" i="7"/>
  <c r="O151" i="7"/>
  <c r="M151" i="7" s="1"/>
  <c r="I151" i="7"/>
  <c r="P151" i="7" s="1"/>
  <c r="X150" i="7"/>
  <c r="O150" i="7"/>
  <c r="M150" i="7" s="1"/>
  <c r="I150" i="7"/>
  <c r="X149" i="7"/>
  <c r="O149" i="7"/>
  <c r="M149" i="7" s="1"/>
  <c r="I149" i="7"/>
  <c r="X148" i="7"/>
  <c r="O148" i="7"/>
  <c r="M148" i="7" s="1"/>
  <c r="I148" i="7"/>
  <c r="X147" i="7"/>
  <c r="O147" i="7"/>
  <c r="M147" i="7" s="1"/>
  <c r="I147" i="7"/>
  <c r="X146" i="7"/>
  <c r="O146" i="7"/>
  <c r="M146" i="7" s="1"/>
  <c r="I146" i="7"/>
  <c r="X145" i="7"/>
  <c r="O145" i="7"/>
  <c r="M145" i="7" s="1"/>
  <c r="I145" i="7"/>
  <c r="X144" i="7"/>
  <c r="O144" i="7"/>
  <c r="M144" i="7" s="1"/>
  <c r="I144" i="7"/>
  <c r="X143" i="7"/>
  <c r="O143" i="7"/>
  <c r="M143" i="7" s="1"/>
  <c r="I143" i="7"/>
  <c r="X142" i="7"/>
  <c r="O142" i="7"/>
  <c r="M142" i="7" s="1"/>
  <c r="I142" i="7"/>
  <c r="X141" i="7"/>
  <c r="O141" i="7"/>
  <c r="M141" i="7" s="1"/>
  <c r="I141" i="7"/>
  <c r="X140" i="7"/>
  <c r="O140" i="7"/>
  <c r="M140" i="7" s="1"/>
  <c r="I140" i="7"/>
  <c r="X139" i="7"/>
  <c r="O139" i="7"/>
  <c r="M139" i="7" s="1"/>
  <c r="I139" i="7"/>
  <c r="X138" i="7"/>
  <c r="O138" i="7"/>
  <c r="M138" i="7" s="1"/>
  <c r="I138" i="7"/>
  <c r="X137" i="7"/>
  <c r="O137" i="7"/>
  <c r="M137" i="7" s="1"/>
  <c r="I137" i="7"/>
  <c r="X136" i="7"/>
  <c r="O136" i="7"/>
  <c r="M136" i="7" s="1"/>
  <c r="I136" i="7"/>
  <c r="X135" i="7"/>
  <c r="O135" i="7"/>
  <c r="M135" i="7" s="1"/>
  <c r="I135" i="7"/>
  <c r="X134" i="7"/>
  <c r="O134" i="7"/>
  <c r="M134" i="7" s="1"/>
  <c r="I134" i="7"/>
  <c r="X133" i="7"/>
  <c r="O133" i="7"/>
  <c r="M133" i="7" s="1"/>
  <c r="I133" i="7"/>
  <c r="X132" i="7"/>
  <c r="O132" i="7"/>
  <c r="M132" i="7" s="1"/>
  <c r="I132" i="7"/>
  <c r="X131" i="7"/>
  <c r="O131" i="7"/>
  <c r="M131" i="7" s="1"/>
  <c r="I131" i="7"/>
  <c r="X130" i="7"/>
  <c r="O130" i="7"/>
  <c r="M130" i="7" s="1"/>
  <c r="I130" i="7"/>
  <c r="X129" i="7"/>
  <c r="O129" i="7"/>
  <c r="M129" i="7" s="1"/>
  <c r="I129" i="7"/>
  <c r="X128" i="7"/>
  <c r="O128" i="7"/>
  <c r="M128" i="7" s="1"/>
  <c r="I128" i="7"/>
  <c r="X127" i="7"/>
  <c r="O127" i="7"/>
  <c r="M127" i="7" s="1"/>
  <c r="I127" i="7"/>
  <c r="X126" i="7"/>
  <c r="O126" i="7"/>
  <c r="M126" i="7" s="1"/>
  <c r="I126" i="7"/>
  <c r="X125" i="7"/>
  <c r="O125" i="7"/>
  <c r="M125" i="7" s="1"/>
  <c r="I125" i="7"/>
  <c r="X124" i="7"/>
  <c r="O124" i="7"/>
  <c r="M124" i="7" s="1"/>
  <c r="I124" i="7"/>
  <c r="X123" i="7"/>
  <c r="O123" i="7"/>
  <c r="M123" i="7" s="1"/>
  <c r="I123" i="7"/>
  <c r="X122" i="7"/>
  <c r="O122" i="7"/>
  <c r="M122" i="7" s="1"/>
  <c r="I122" i="7"/>
  <c r="X121" i="7"/>
  <c r="O121" i="7"/>
  <c r="M121" i="7" s="1"/>
  <c r="I121" i="7"/>
  <c r="X120" i="7"/>
  <c r="O120" i="7"/>
  <c r="M120" i="7" s="1"/>
  <c r="I120" i="7"/>
  <c r="X119" i="7"/>
  <c r="O119" i="7"/>
  <c r="M119" i="7" s="1"/>
  <c r="I119" i="7"/>
  <c r="X118" i="7"/>
  <c r="O118" i="7"/>
  <c r="M118" i="7" s="1"/>
  <c r="I118" i="7"/>
  <c r="X117" i="7"/>
  <c r="O117" i="7"/>
  <c r="M117" i="7" s="1"/>
  <c r="I117" i="7"/>
  <c r="X116" i="7"/>
  <c r="O116" i="7"/>
  <c r="M116" i="7" s="1"/>
  <c r="I116" i="7"/>
  <c r="X115" i="7"/>
  <c r="O115" i="7"/>
  <c r="M115" i="7" s="1"/>
  <c r="I115" i="7"/>
  <c r="X114" i="7"/>
  <c r="O114" i="7"/>
  <c r="M114" i="7" s="1"/>
  <c r="I114" i="7"/>
  <c r="X113" i="7"/>
  <c r="O113" i="7"/>
  <c r="M113" i="7" s="1"/>
  <c r="I113" i="7"/>
  <c r="X112" i="7"/>
  <c r="O112" i="7"/>
  <c r="M112" i="7" s="1"/>
  <c r="I112" i="7"/>
  <c r="X111" i="7"/>
  <c r="O111" i="7"/>
  <c r="M111" i="7" s="1"/>
  <c r="I111" i="7"/>
  <c r="X110" i="7"/>
  <c r="O110" i="7"/>
  <c r="M110" i="7" s="1"/>
  <c r="I110" i="7"/>
  <c r="X109" i="7"/>
  <c r="O109" i="7"/>
  <c r="M109" i="7" s="1"/>
  <c r="I109" i="7"/>
  <c r="X108" i="7"/>
  <c r="O108" i="7"/>
  <c r="M108" i="7" s="1"/>
  <c r="I108" i="7"/>
  <c r="X107" i="7"/>
  <c r="O107" i="7"/>
  <c r="M107" i="7" s="1"/>
  <c r="I107" i="7"/>
  <c r="X106" i="7"/>
  <c r="O106" i="7"/>
  <c r="M106" i="7" s="1"/>
  <c r="I106" i="7"/>
  <c r="X105" i="7"/>
  <c r="O105" i="7"/>
  <c r="M105" i="7" s="1"/>
  <c r="I105" i="7"/>
  <c r="X104" i="7"/>
  <c r="O104" i="7"/>
  <c r="M104" i="7" s="1"/>
  <c r="I104" i="7"/>
  <c r="X103" i="7"/>
  <c r="O103" i="7"/>
  <c r="M103" i="7" s="1"/>
  <c r="I103" i="7"/>
  <c r="X102" i="7"/>
  <c r="O102" i="7"/>
  <c r="M102" i="7" s="1"/>
  <c r="I102" i="7"/>
  <c r="X101" i="7"/>
  <c r="O101" i="7"/>
  <c r="M101" i="7" s="1"/>
  <c r="I101" i="7"/>
  <c r="X100" i="7"/>
  <c r="O100" i="7"/>
  <c r="M100" i="7" s="1"/>
  <c r="I100" i="7"/>
  <c r="X99" i="7"/>
  <c r="O99" i="7"/>
  <c r="M99" i="7" s="1"/>
  <c r="I99" i="7"/>
  <c r="X98" i="7"/>
  <c r="O98" i="7"/>
  <c r="M98" i="7" s="1"/>
  <c r="I98" i="7"/>
  <c r="X97" i="7"/>
  <c r="O97" i="7"/>
  <c r="M97" i="7" s="1"/>
  <c r="I97" i="7"/>
  <c r="X96" i="7"/>
  <c r="O96" i="7"/>
  <c r="M96" i="7" s="1"/>
  <c r="I96" i="7"/>
  <c r="P96" i="7" s="1"/>
  <c r="X95" i="7"/>
  <c r="O95" i="7"/>
  <c r="M95" i="7" s="1"/>
  <c r="I95" i="7"/>
  <c r="X94" i="7"/>
  <c r="O94" i="7"/>
  <c r="M94" i="7" s="1"/>
  <c r="I94" i="7"/>
  <c r="X93" i="7"/>
  <c r="O93" i="7"/>
  <c r="M93" i="7" s="1"/>
  <c r="I93" i="7"/>
  <c r="X92" i="7"/>
  <c r="O92" i="7"/>
  <c r="M92" i="7" s="1"/>
  <c r="I92" i="7"/>
  <c r="X91" i="7"/>
  <c r="O91" i="7"/>
  <c r="M91" i="7" s="1"/>
  <c r="I91" i="7"/>
  <c r="X90" i="7"/>
  <c r="O90" i="7"/>
  <c r="M90" i="7" s="1"/>
  <c r="I90" i="7"/>
  <c r="X89" i="7"/>
  <c r="O89" i="7"/>
  <c r="M89" i="7" s="1"/>
  <c r="I89" i="7"/>
  <c r="X88" i="7"/>
  <c r="O88" i="7"/>
  <c r="M88" i="7" s="1"/>
  <c r="I88" i="7"/>
  <c r="P88" i="7" s="1"/>
  <c r="X87" i="7"/>
  <c r="O87" i="7"/>
  <c r="M87" i="7" s="1"/>
  <c r="I87" i="7"/>
  <c r="X86" i="7"/>
  <c r="O86" i="7"/>
  <c r="M86" i="7" s="1"/>
  <c r="I86" i="7"/>
  <c r="X85" i="7"/>
  <c r="O85" i="7"/>
  <c r="M85" i="7" s="1"/>
  <c r="I85" i="7"/>
  <c r="X84" i="7"/>
  <c r="O84" i="7"/>
  <c r="M84" i="7" s="1"/>
  <c r="I84" i="7"/>
  <c r="X83" i="7"/>
  <c r="O83" i="7"/>
  <c r="M83" i="7" s="1"/>
  <c r="I83" i="7"/>
  <c r="X82" i="7"/>
  <c r="O82" i="7"/>
  <c r="M82" i="7" s="1"/>
  <c r="I82" i="7"/>
  <c r="X81" i="7"/>
  <c r="O81" i="7"/>
  <c r="M81" i="7" s="1"/>
  <c r="I81" i="7"/>
  <c r="X80" i="7"/>
  <c r="O80" i="7"/>
  <c r="M80" i="7" s="1"/>
  <c r="I80" i="7"/>
  <c r="P80" i="7" s="1"/>
  <c r="X79" i="7"/>
  <c r="O79" i="7"/>
  <c r="M79" i="7" s="1"/>
  <c r="I79" i="7"/>
  <c r="X78" i="7"/>
  <c r="O78" i="7"/>
  <c r="M78" i="7" s="1"/>
  <c r="I78" i="7"/>
  <c r="X77" i="7"/>
  <c r="O77" i="7"/>
  <c r="M77" i="7" s="1"/>
  <c r="I77" i="7"/>
  <c r="X76" i="7"/>
  <c r="O76" i="7"/>
  <c r="M76" i="7" s="1"/>
  <c r="I76" i="7"/>
  <c r="X75" i="7"/>
  <c r="O75" i="7"/>
  <c r="M75" i="7" s="1"/>
  <c r="I75" i="7"/>
  <c r="X42" i="5"/>
  <c r="O42" i="5"/>
  <c r="M42" i="5"/>
  <c r="I42" i="5"/>
  <c r="X40" i="5"/>
  <c r="O40" i="5"/>
  <c r="M40" i="5" s="1"/>
  <c r="I40" i="5"/>
  <c r="X1182" i="3"/>
  <c r="O1182" i="3"/>
  <c r="M1182" i="3" s="1"/>
  <c r="I1182" i="3"/>
  <c r="X1181" i="3"/>
  <c r="O1181" i="3"/>
  <c r="M1181" i="3" s="1"/>
  <c r="I1181" i="3"/>
  <c r="X1180" i="3"/>
  <c r="O1180" i="3"/>
  <c r="M1180" i="3" s="1"/>
  <c r="I1180" i="3"/>
  <c r="X1179" i="3"/>
  <c r="O1179" i="3"/>
  <c r="M1179" i="3" s="1"/>
  <c r="I1179" i="3"/>
  <c r="X1178" i="3"/>
  <c r="O1178" i="3"/>
  <c r="M1178" i="3" s="1"/>
  <c r="I1178" i="3"/>
  <c r="X1177" i="3"/>
  <c r="O1177" i="3"/>
  <c r="M1177" i="3" s="1"/>
  <c r="I1177" i="3"/>
  <c r="X1176" i="3"/>
  <c r="O1176" i="3"/>
  <c r="M1176" i="3" s="1"/>
  <c r="I1176" i="3"/>
  <c r="X1175" i="3"/>
  <c r="O1175" i="3"/>
  <c r="M1175" i="3" s="1"/>
  <c r="I1175" i="3"/>
  <c r="X1174" i="3"/>
  <c r="O1174" i="3"/>
  <c r="M1174" i="3" s="1"/>
  <c r="I1174" i="3"/>
  <c r="X1173" i="3"/>
  <c r="O1173" i="3"/>
  <c r="M1173" i="3" s="1"/>
  <c r="I1173" i="3"/>
  <c r="X1172" i="3"/>
  <c r="O1172" i="3"/>
  <c r="M1172" i="3" s="1"/>
  <c r="I1172" i="3"/>
  <c r="X1171" i="3"/>
  <c r="O1171" i="3"/>
  <c r="M1171" i="3" s="1"/>
  <c r="I1171" i="3"/>
  <c r="X1170" i="3"/>
  <c r="O1170" i="3"/>
  <c r="M1170" i="3" s="1"/>
  <c r="I1170" i="3"/>
  <c r="X1169" i="3"/>
  <c r="O1169" i="3"/>
  <c r="M1169" i="3" s="1"/>
  <c r="I1169" i="3"/>
  <c r="X1168" i="3"/>
  <c r="O1168" i="3"/>
  <c r="M1168" i="3" s="1"/>
  <c r="I1168" i="3"/>
  <c r="X1167" i="3"/>
  <c r="O1167" i="3"/>
  <c r="M1167" i="3" s="1"/>
  <c r="I1167" i="3"/>
  <c r="X1166" i="3"/>
  <c r="O1166" i="3"/>
  <c r="M1166" i="3" s="1"/>
  <c r="I1166" i="3"/>
  <c r="X1165" i="3"/>
  <c r="O1165" i="3"/>
  <c r="M1165" i="3" s="1"/>
  <c r="I1165" i="3"/>
  <c r="X1164" i="3"/>
  <c r="O1164" i="3"/>
  <c r="M1164" i="3" s="1"/>
  <c r="I1164" i="3"/>
  <c r="X1163" i="3"/>
  <c r="O1163" i="3"/>
  <c r="M1163" i="3" s="1"/>
  <c r="I1163" i="3"/>
  <c r="X1162" i="3"/>
  <c r="O1162" i="3"/>
  <c r="M1162" i="3" s="1"/>
  <c r="I1162" i="3"/>
  <c r="X1161" i="3"/>
  <c r="O1161" i="3"/>
  <c r="M1161" i="3" s="1"/>
  <c r="I1161" i="3"/>
  <c r="X1160" i="3"/>
  <c r="O1160" i="3"/>
  <c r="M1160" i="3" s="1"/>
  <c r="I1160" i="3"/>
  <c r="X1159" i="3"/>
  <c r="O1159" i="3"/>
  <c r="M1159" i="3" s="1"/>
  <c r="I1159" i="3"/>
  <c r="X1158" i="3"/>
  <c r="O1158" i="3"/>
  <c r="M1158" i="3" s="1"/>
  <c r="I1158" i="3"/>
  <c r="X1157" i="3"/>
  <c r="O1157" i="3"/>
  <c r="M1157" i="3" s="1"/>
  <c r="I1157" i="3"/>
  <c r="X1156" i="3"/>
  <c r="O1156" i="3"/>
  <c r="M1156" i="3" s="1"/>
  <c r="I1156" i="3"/>
  <c r="X1155" i="3"/>
  <c r="O1155" i="3"/>
  <c r="M1155" i="3" s="1"/>
  <c r="I1155" i="3"/>
  <c r="X1154" i="3"/>
  <c r="O1154" i="3"/>
  <c r="M1154" i="3" s="1"/>
  <c r="I1154" i="3"/>
  <c r="X1153" i="3"/>
  <c r="O1153" i="3"/>
  <c r="M1153" i="3" s="1"/>
  <c r="I1153" i="3"/>
  <c r="X1152" i="3"/>
  <c r="O1152" i="3"/>
  <c r="M1152" i="3" s="1"/>
  <c r="I1152" i="3"/>
  <c r="X1151" i="3"/>
  <c r="O1151" i="3"/>
  <c r="M1151" i="3" s="1"/>
  <c r="I1151" i="3"/>
  <c r="X1150" i="3"/>
  <c r="O1150" i="3"/>
  <c r="M1150" i="3" s="1"/>
  <c r="I1150" i="3"/>
  <c r="X1149" i="3"/>
  <c r="O1149" i="3"/>
  <c r="M1149" i="3" s="1"/>
  <c r="I1149" i="3"/>
  <c r="X1148" i="3"/>
  <c r="O1148" i="3"/>
  <c r="M1148" i="3" s="1"/>
  <c r="I1148" i="3"/>
  <c r="X1147" i="3"/>
  <c r="O1147" i="3"/>
  <c r="M1147" i="3" s="1"/>
  <c r="I1147" i="3"/>
  <c r="X1146" i="3"/>
  <c r="O1146" i="3"/>
  <c r="M1146" i="3" s="1"/>
  <c r="I1146" i="3"/>
  <c r="X1145" i="3"/>
  <c r="O1145" i="3"/>
  <c r="M1145" i="3" s="1"/>
  <c r="I1145" i="3"/>
  <c r="X1144" i="3"/>
  <c r="O1144" i="3"/>
  <c r="M1144" i="3" s="1"/>
  <c r="I1144" i="3"/>
  <c r="X1143" i="3"/>
  <c r="O1143" i="3"/>
  <c r="M1143" i="3" s="1"/>
  <c r="I1143" i="3"/>
  <c r="X1142" i="3"/>
  <c r="O1142" i="3"/>
  <c r="M1142" i="3" s="1"/>
  <c r="I1142" i="3"/>
  <c r="X1141" i="3"/>
  <c r="O1141" i="3"/>
  <c r="M1141" i="3" s="1"/>
  <c r="I1141" i="3"/>
  <c r="X1140" i="3"/>
  <c r="O1140" i="3"/>
  <c r="M1140" i="3" s="1"/>
  <c r="I1140" i="3"/>
  <c r="X1139" i="3"/>
  <c r="O1139" i="3"/>
  <c r="M1139" i="3" s="1"/>
  <c r="I1139" i="3"/>
  <c r="X1138" i="3"/>
  <c r="O1138" i="3"/>
  <c r="M1138" i="3" s="1"/>
  <c r="I1138" i="3"/>
  <c r="X1137" i="3"/>
  <c r="O1137" i="3"/>
  <c r="M1137" i="3" s="1"/>
  <c r="I1137" i="3"/>
  <c r="X1136" i="3"/>
  <c r="O1136" i="3"/>
  <c r="M1136" i="3" s="1"/>
  <c r="I1136" i="3"/>
  <c r="X1135" i="3"/>
  <c r="O1135" i="3"/>
  <c r="M1135" i="3" s="1"/>
  <c r="I1135" i="3"/>
  <c r="X1134" i="3"/>
  <c r="O1134" i="3"/>
  <c r="M1134" i="3" s="1"/>
  <c r="I1134" i="3"/>
  <c r="X1133" i="3"/>
  <c r="O1133" i="3"/>
  <c r="M1133" i="3" s="1"/>
  <c r="I1133" i="3"/>
  <c r="X1132" i="3"/>
  <c r="O1132" i="3"/>
  <c r="M1132" i="3" s="1"/>
  <c r="I1132" i="3"/>
  <c r="X1131" i="3"/>
  <c r="O1131" i="3"/>
  <c r="M1131" i="3" s="1"/>
  <c r="I1131" i="3"/>
  <c r="X1130" i="3"/>
  <c r="O1130" i="3"/>
  <c r="M1130" i="3" s="1"/>
  <c r="I1130" i="3"/>
  <c r="X1129" i="3"/>
  <c r="O1129" i="3"/>
  <c r="M1129" i="3" s="1"/>
  <c r="I1129" i="3"/>
  <c r="X1128" i="3"/>
  <c r="O1128" i="3"/>
  <c r="M1128" i="3" s="1"/>
  <c r="I1128" i="3"/>
  <c r="X1127" i="3"/>
  <c r="O1127" i="3"/>
  <c r="M1127" i="3" s="1"/>
  <c r="I1127" i="3"/>
  <c r="X1126" i="3"/>
  <c r="O1126" i="3"/>
  <c r="M1126" i="3" s="1"/>
  <c r="I1126" i="3"/>
  <c r="X1125" i="3"/>
  <c r="O1125" i="3"/>
  <c r="M1125" i="3" s="1"/>
  <c r="I1125" i="3"/>
  <c r="X1124" i="3"/>
  <c r="O1124" i="3"/>
  <c r="M1124" i="3" s="1"/>
  <c r="I1124" i="3"/>
  <c r="X1123" i="3"/>
  <c r="O1123" i="3"/>
  <c r="M1123" i="3" s="1"/>
  <c r="I1123" i="3"/>
  <c r="X1122" i="3"/>
  <c r="O1122" i="3"/>
  <c r="M1122" i="3" s="1"/>
  <c r="I1122" i="3"/>
  <c r="X1121" i="3"/>
  <c r="O1121" i="3"/>
  <c r="M1121" i="3" s="1"/>
  <c r="I1121" i="3"/>
  <c r="X1120" i="3"/>
  <c r="O1120" i="3"/>
  <c r="M1120" i="3" s="1"/>
  <c r="I1120" i="3"/>
  <c r="X1119" i="3"/>
  <c r="O1119" i="3"/>
  <c r="M1119" i="3" s="1"/>
  <c r="I1119" i="3"/>
  <c r="X1118" i="3"/>
  <c r="O1118" i="3"/>
  <c r="M1118" i="3" s="1"/>
  <c r="I1118" i="3"/>
  <c r="X1117" i="3"/>
  <c r="O1117" i="3"/>
  <c r="M1117" i="3"/>
  <c r="I1117" i="3"/>
  <c r="X1116" i="3"/>
  <c r="O1116" i="3"/>
  <c r="M1116" i="3" s="1"/>
  <c r="I1116" i="3"/>
  <c r="X1115" i="3"/>
  <c r="O1115" i="3"/>
  <c r="M1115" i="3" s="1"/>
  <c r="I1115" i="3"/>
  <c r="X1114" i="3"/>
  <c r="O1114" i="3"/>
  <c r="M1114" i="3" s="1"/>
  <c r="I1114" i="3"/>
  <c r="X1113" i="3"/>
  <c r="O1113" i="3"/>
  <c r="M1113" i="3" s="1"/>
  <c r="I1113" i="3"/>
  <c r="X1112" i="3"/>
  <c r="O1112" i="3"/>
  <c r="M1112" i="3" s="1"/>
  <c r="I1112" i="3"/>
  <c r="X1111" i="3"/>
  <c r="O1111" i="3"/>
  <c r="M1111" i="3" s="1"/>
  <c r="I1111" i="3"/>
  <c r="X1110" i="3"/>
  <c r="O1110" i="3"/>
  <c r="M1110" i="3" s="1"/>
  <c r="I1110" i="3"/>
  <c r="X1109" i="3"/>
  <c r="O1109" i="3"/>
  <c r="M1109" i="3" s="1"/>
  <c r="I1109" i="3"/>
  <c r="X1108" i="3"/>
  <c r="O1108" i="3"/>
  <c r="M1108" i="3" s="1"/>
  <c r="I1108" i="3"/>
  <c r="X1107" i="3"/>
  <c r="O1107" i="3"/>
  <c r="M1107" i="3" s="1"/>
  <c r="I1107" i="3"/>
  <c r="X1106" i="3"/>
  <c r="O1106" i="3"/>
  <c r="M1106" i="3" s="1"/>
  <c r="I1106" i="3"/>
  <c r="X1105" i="3"/>
  <c r="O1105" i="3"/>
  <c r="M1105" i="3" s="1"/>
  <c r="I1105" i="3"/>
  <c r="X1104" i="3"/>
  <c r="O1104" i="3"/>
  <c r="M1104" i="3" s="1"/>
  <c r="I1104" i="3"/>
  <c r="X1103" i="3"/>
  <c r="O1103" i="3"/>
  <c r="M1103" i="3" s="1"/>
  <c r="I1103" i="3"/>
  <c r="X1102" i="3"/>
  <c r="O1102" i="3"/>
  <c r="M1102" i="3" s="1"/>
  <c r="I1102" i="3"/>
  <c r="X1101" i="3"/>
  <c r="O1101" i="3"/>
  <c r="M1101" i="3" s="1"/>
  <c r="I1101" i="3"/>
  <c r="X1100" i="3"/>
  <c r="O1100" i="3"/>
  <c r="M1100" i="3" s="1"/>
  <c r="I1100" i="3"/>
  <c r="X1099" i="3"/>
  <c r="O1099" i="3"/>
  <c r="M1099" i="3" s="1"/>
  <c r="I1099" i="3"/>
  <c r="X1098" i="3"/>
  <c r="O1098" i="3"/>
  <c r="M1098" i="3" s="1"/>
  <c r="I1098" i="3"/>
  <c r="X1097" i="3"/>
  <c r="O1097" i="3"/>
  <c r="M1097" i="3" s="1"/>
  <c r="I1097" i="3"/>
  <c r="X1096" i="3"/>
  <c r="O1096" i="3"/>
  <c r="M1096" i="3" s="1"/>
  <c r="I1096" i="3"/>
  <c r="X1095" i="3"/>
  <c r="O1095" i="3"/>
  <c r="M1095" i="3" s="1"/>
  <c r="I1095" i="3"/>
  <c r="X1094" i="3"/>
  <c r="O1094" i="3"/>
  <c r="M1094" i="3" s="1"/>
  <c r="I1094" i="3"/>
  <c r="X1093" i="3"/>
  <c r="O1093" i="3"/>
  <c r="M1093" i="3" s="1"/>
  <c r="I1093" i="3"/>
  <c r="X1092" i="3"/>
  <c r="O1092" i="3"/>
  <c r="M1092" i="3" s="1"/>
  <c r="I1092" i="3"/>
  <c r="X1091" i="3"/>
  <c r="O1091" i="3"/>
  <c r="M1091" i="3" s="1"/>
  <c r="I1091" i="3"/>
  <c r="X1090" i="3"/>
  <c r="O1090" i="3"/>
  <c r="M1090" i="3" s="1"/>
  <c r="I1090" i="3"/>
  <c r="X1089" i="3"/>
  <c r="O1089" i="3"/>
  <c r="M1089" i="3" s="1"/>
  <c r="I1089" i="3"/>
  <c r="X1088" i="3"/>
  <c r="O1088" i="3"/>
  <c r="M1088" i="3" s="1"/>
  <c r="I1088" i="3"/>
  <c r="X1087" i="3"/>
  <c r="O1087" i="3"/>
  <c r="M1087" i="3" s="1"/>
  <c r="I1087" i="3"/>
  <c r="X1086" i="3"/>
  <c r="O1086" i="3"/>
  <c r="M1086" i="3" s="1"/>
  <c r="I1086" i="3"/>
  <c r="X1085" i="3"/>
  <c r="O1085" i="3"/>
  <c r="M1085" i="3" s="1"/>
  <c r="I1085" i="3"/>
  <c r="X1084" i="3"/>
  <c r="O1084" i="3"/>
  <c r="M1084" i="3" s="1"/>
  <c r="I1084" i="3"/>
  <c r="X1083" i="3"/>
  <c r="O1083" i="3"/>
  <c r="M1083" i="3" s="1"/>
  <c r="I1083" i="3"/>
  <c r="X1082" i="3"/>
  <c r="O1082" i="3"/>
  <c r="M1082" i="3" s="1"/>
  <c r="I1082" i="3"/>
  <c r="X1081" i="3"/>
  <c r="O1081" i="3"/>
  <c r="M1081" i="3" s="1"/>
  <c r="I1081" i="3"/>
  <c r="X1080" i="3"/>
  <c r="O1080" i="3"/>
  <c r="M1080" i="3" s="1"/>
  <c r="I1080" i="3"/>
  <c r="X1079" i="3"/>
  <c r="O1079" i="3"/>
  <c r="M1079" i="3" s="1"/>
  <c r="I1079" i="3"/>
  <c r="X1078" i="3"/>
  <c r="O1078" i="3"/>
  <c r="M1078" i="3" s="1"/>
  <c r="I1078" i="3"/>
  <c r="X1077" i="3"/>
  <c r="O1077" i="3"/>
  <c r="M1077" i="3" s="1"/>
  <c r="I1077" i="3"/>
  <c r="X1076" i="3"/>
  <c r="O1076" i="3"/>
  <c r="M1076" i="3" s="1"/>
  <c r="I1076" i="3"/>
  <c r="X1075" i="3"/>
  <c r="O1075" i="3"/>
  <c r="M1075" i="3" s="1"/>
  <c r="I1075" i="3"/>
  <c r="X1074" i="3"/>
  <c r="O1074" i="3"/>
  <c r="M1074" i="3" s="1"/>
  <c r="I1074" i="3"/>
  <c r="X1073" i="3"/>
  <c r="O1073" i="3"/>
  <c r="M1073" i="3" s="1"/>
  <c r="I1073" i="3"/>
  <c r="X1072" i="3"/>
  <c r="O1072" i="3"/>
  <c r="M1072" i="3" s="1"/>
  <c r="I1072" i="3"/>
  <c r="X1071" i="3"/>
  <c r="O1071" i="3"/>
  <c r="M1071" i="3" s="1"/>
  <c r="I1071" i="3"/>
  <c r="X1070" i="3"/>
  <c r="O1070" i="3"/>
  <c r="M1070" i="3" s="1"/>
  <c r="I1070" i="3"/>
  <c r="X1069" i="3"/>
  <c r="O1069" i="3"/>
  <c r="M1069" i="3" s="1"/>
  <c r="I1069" i="3"/>
  <c r="X1068" i="3"/>
  <c r="O1068" i="3"/>
  <c r="M1068" i="3" s="1"/>
  <c r="I1068" i="3"/>
  <c r="X1067" i="3"/>
  <c r="O1067" i="3"/>
  <c r="M1067" i="3" s="1"/>
  <c r="I1067" i="3"/>
  <c r="X1066" i="3"/>
  <c r="O1066" i="3"/>
  <c r="M1066" i="3" s="1"/>
  <c r="I1066" i="3"/>
  <c r="X1065" i="3"/>
  <c r="O1065" i="3"/>
  <c r="M1065" i="3" s="1"/>
  <c r="I1065" i="3"/>
  <c r="X1064" i="3"/>
  <c r="O1064" i="3"/>
  <c r="M1064" i="3" s="1"/>
  <c r="I1064" i="3"/>
  <c r="X1063" i="3"/>
  <c r="O1063" i="3"/>
  <c r="M1063" i="3" s="1"/>
  <c r="I1063" i="3"/>
  <c r="X1062" i="3"/>
  <c r="O1062" i="3"/>
  <c r="M1062" i="3" s="1"/>
  <c r="I1062" i="3"/>
  <c r="X1061" i="3"/>
  <c r="O1061" i="3"/>
  <c r="M1061" i="3" s="1"/>
  <c r="I1061" i="3"/>
  <c r="X1060" i="3"/>
  <c r="O1060" i="3"/>
  <c r="M1060" i="3" s="1"/>
  <c r="I1060" i="3"/>
  <c r="X1059" i="3"/>
  <c r="O1059" i="3"/>
  <c r="M1059" i="3" s="1"/>
  <c r="I1059" i="3"/>
  <c r="X1058" i="3"/>
  <c r="O1058" i="3"/>
  <c r="M1058" i="3" s="1"/>
  <c r="I1058" i="3"/>
  <c r="X1057" i="3"/>
  <c r="O1057" i="3"/>
  <c r="M1057" i="3" s="1"/>
  <c r="I1057" i="3"/>
  <c r="X1056" i="3"/>
  <c r="O1056" i="3"/>
  <c r="M1056" i="3" s="1"/>
  <c r="I1056" i="3"/>
  <c r="X1055" i="3"/>
  <c r="O1055" i="3"/>
  <c r="M1055" i="3" s="1"/>
  <c r="I1055" i="3"/>
  <c r="X1054" i="3"/>
  <c r="O1054" i="3"/>
  <c r="M1054" i="3" s="1"/>
  <c r="I1054" i="3"/>
  <c r="X1053" i="3"/>
  <c r="O1053" i="3"/>
  <c r="M1053" i="3" s="1"/>
  <c r="I1053" i="3"/>
  <c r="X1052" i="3"/>
  <c r="O1052" i="3"/>
  <c r="M1052" i="3" s="1"/>
  <c r="I1052" i="3"/>
  <c r="X1051" i="3"/>
  <c r="O1051" i="3"/>
  <c r="M1051" i="3" s="1"/>
  <c r="I1051" i="3"/>
  <c r="X1050" i="3"/>
  <c r="O1050" i="3"/>
  <c r="M1050" i="3" s="1"/>
  <c r="I1050" i="3"/>
  <c r="X1049" i="3"/>
  <c r="O1049" i="3"/>
  <c r="M1049" i="3" s="1"/>
  <c r="I1049" i="3"/>
  <c r="X1048" i="3"/>
  <c r="O1048" i="3"/>
  <c r="M1048" i="3" s="1"/>
  <c r="I1048" i="3"/>
  <c r="X1047" i="3"/>
  <c r="O1047" i="3"/>
  <c r="M1047" i="3" s="1"/>
  <c r="I1047" i="3"/>
  <c r="X1046" i="3"/>
  <c r="O1046" i="3"/>
  <c r="M1046" i="3"/>
  <c r="I1046" i="3"/>
  <c r="X1045" i="3"/>
  <c r="O1045" i="3"/>
  <c r="M1045" i="3" s="1"/>
  <c r="I1045" i="3"/>
  <c r="X1044" i="3"/>
  <c r="O1044" i="3"/>
  <c r="M1044" i="3" s="1"/>
  <c r="I1044" i="3"/>
  <c r="X1043" i="3"/>
  <c r="O1043" i="3"/>
  <c r="M1043" i="3" s="1"/>
  <c r="I1043" i="3"/>
  <c r="X1042" i="3"/>
  <c r="O1042" i="3"/>
  <c r="M1042" i="3" s="1"/>
  <c r="I1042" i="3"/>
  <c r="X1041" i="3"/>
  <c r="O1041" i="3"/>
  <c r="M1041" i="3" s="1"/>
  <c r="I1041" i="3"/>
  <c r="X1040" i="3"/>
  <c r="O1040" i="3"/>
  <c r="M1040" i="3" s="1"/>
  <c r="I1040" i="3"/>
  <c r="X1039" i="3"/>
  <c r="O1039" i="3"/>
  <c r="M1039" i="3" s="1"/>
  <c r="I1039" i="3"/>
  <c r="X1038" i="3"/>
  <c r="O1038" i="3"/>
  <c r="M1038" i="3" s="1"/>
  <c r="I1038" i="3"/>
  <c r="X1037" i="3"/>
  <c r="O1037" i="3"/>
  <c r="M1037" i="3" s="1"/>
  <c r="I1037" i="3"/>
  <c r="X1036" i="3"/>
  <c r="O1036" i="3"/>
  <c r="M1036" i="3" s="1"/>
  <c r="I1036" i="3"/>
  <c r="X1035" i="3"/>
  <c r="O1035" i="3"/>
  <c r="M1035" i="3" s="1"/>
  <c r="I1035" i="3"/>
  <c r="X1034" i="3"/>
  <c r="O1034" i="3"/>
  <c r="M1034" i="3" s="1"/>
  <c r="I1034" i="3"/>
  <c r="X1033" i="3"/>
  <c r="O1033" i="3"/>
  <c r="M1033" i="3" s="1"/>
  <c r="I1033" i="3"/>
  <c r="X1032" i="3"/>
  <c r="O1032" i="3"/>
  <c r="M1032" i="3" s="1"/>
  <c r="I1032" i="3"/>
  <c r="X1031" i="3"/>
  <c r="O1031" i="3"/>
  <c r="M1031" i="3" s="1"/>
  <c r="I1031" i="3"/>
  <c r="X1030" i="3"/>
  <c r="O1030" i="3"/>
  <c r="M1030" i="3"/>
  <c r="I1030" i="3"/>
  <c r="X1029" i="3"/>
  <c r="O1029" i="3"/>
  <c r="M1029" i="3" s="1"/>
  <c r="I1029" i="3"/>
  <c r="X1028" i="3"/>
  <c r="O1028" i="3"/>
  <c r="M1028" i="3" s="1"/>
  <c r="I1028" i="3"/>
  <c r="X1027" i="3"/>
  <c r="O1027" i="3"/>
  <c r="M1027" i="3" s="1"/>
  <c r="I1027" i="3"/>
  <c r="X1026" i="3"/>
  <c r="O1026" i="3"/>
  <c r="M1026" i="3" s="1"/>
  <c r="I1026" i="3"/>
  <c r="X1025" i="3"/>
  <c r="O1025" i="3"/>
  <c r="M1025" i="3" s="1"/>
  <c r="I1025" i="3"/>
  <c r="X1024" i="3"/>
  <c r="O1024" i="3"/>
  <c r="M1024" i="3" s="1"/>
  <c r="I1024" i="3"/>
  <c r="X1023" i="3"/>
  <c r="O1023" i="3"/>
  <c r="M1023" i="3" s="1"/>
  <c r="I1023" i="3"/>
  <c r="X1022" i="3"/>
  <c r="O1022" i="3"/>
  <c r="M1022" i="3" s="1"/>
  <c r="I1022" i="3"/>
  <c r="X1021" i="3"/>
  <c r="O1021" i="3"/>
  <c r="M1021" i="3" s="1"/>
  <c r="I1021" i="3"/>
  <c r="X1020" i="3"/>
  <c r="O1020" i="3"/>
  <c r="M1020" i="3" s="1"/>
  <c r="I1020" i="3"/>
  <c r="X1019" i="3"/>
  <c r="O1019" i="3"/>
  <c r="M1019" i="3" s="1"/>
  <c r="I1019" i="3"/>
  <c r="X1018" i="3"/>
  <c r="O1018" i="3"/>
  <c r="M1018" i="3" s="1"/>
  <c r="I1018" i="3"/>
  <c r="X1017" i="3"/>
  <c r="O1017" i="3"/>
  <c r="M1017" i="3" s="1"/>
  <c r="I1017" i="3"/>
  <c r="X1016" i="3"/>
  <c r="O1016" i="3"/>
  <c r="M1016" i="3" s="1"/>
  <c r="I1016" i="3"/>
  <c r="X1015" i="3"/>
  <c r="O1015" i="3"/>
  <c r="M1015" i="3" s="1"/>
  <c r="I1015" i="3"/>
  <c r="X1014" i="3"/>
  <c r="O1014" i="3"/>
  <c r="M1014" i="3" s="1"/>
  <c r="I1014" i="3"/>
  <c r="X1013" i="3"/>
  <c r="O1013" i="3"/>
  <c r="M1013" i="3" s="1"/>
  <c r="I1013" i="3"/>
  <c r="X1012" i="3"/>
  <c r="O1012" i="3"/>
  <c r="M1012" i="3" s="1"/>
  <c r="I1012" i="3"/>
  <c r="X1011" i="3"/>
  <c r="O1011" i="3"/>
  <c r="M1011" i="3" s="1"/>
  <c r="I1011" i="3"/>
  <c r="X1010" i="3"/>
  <c r="O1010" i="3"/>
  <c r="M1010" i="3" s="1"/>
  <c r="I1010" i="3"/>
  <c r="X1009" i="3"/>
  <c r="O1009" i="3"/>
  <c r="M1009" i="3" s="1"/>
  <c r="I1009" i="3"/>
  <c r="X1008" i="3"/>
  <c r="O1008" i="3"/>
  <c r="M1008" i="3" s="1"/>
  <c r="I1008" i="3"/>
  <c r="X1007" i="3"/>
  <c r="O1007" i="3"/>
  <c r="M1007" i="3" s="1"/>
  <c r="I1007" i="3"/>
  <c r="X1006" i="3"/>
  <c r="O1006" i="3"/>
  <c r="M1006" i="3" s="1"/>
  <c r="I1006" i="3"/>
  <c r="X1005" i="3"/>
  <c r="O1005" i="3"/>
  <c r="M1005" i="3" s="1"/>
  <c r="I1005" i="3"/>
  <c r="X1004" i="3"/>
  <c r="O1004" i="3"/>
  <c r="M1004" i="3" s="1"/>
  <c r="I1004" i="3"/>
  <c r="X1003" i="3"/>
  <c r="O1003" i="3"/>
  <c r="M1003" i="3" s="1"/>
  <c r="I1003" i="3"/>
  <c r="X1002" i="3"/>
  <c r="O1002" i="3"/>
  <c r="M1002" i="3"/>
  <c r="I1002" i="3"/>
  <c r="X1001" i="3"/>
  <c r="O1001" i="3"/>
  <c r="M1001" i="3" s="1"/>
  <c r="I1001" i="3"/>
  <c r="X1000" i="3"/>
  <c r="O1000" i="3"/>
  <c r="M1000" i="3" s="1"/>
  <c r="I1000" i="3"/>
  <c r="X999" i="3"/>
  <c r="O999" i="3"/>
  <c r="M999" i="3" s="1"/>
  <c r="I999" i="3"/>
  <c r="X998" i="3"/>
  <c r="O998" i="3"/>
  <c r="M998" i="3" s="1"/>
  <c r="I998" i="3"/>
  <c r="X997" i="3"/>
  <c r="O997" i="3"/>
  <c r="M997" i="3" s="1"/>
  <c r="I997" i="3"/>
  <c r="X996" i="3"/>
  <c r="O996" i="3"/>
  <c r="M996" i="3" s="1"/>
  <c r="I996" i="3"/>
  <c r="X995" i="3"/>
  <c r="O995" i="3"/>
  <c r="M995" i="3" s="1"/>
  <c r="I995" i="3"/>
  <c r="X994" i="3"/>
  <c r="O994" i="3"/>
  <c r="M994" i="3"/>
  <c r="I994" i="3"/>
  <c r="X993" i="3"/>
  <c r="O993" i="3"/>
  <c r="M993" i="3" s="1"/>
  <c r="I993" i="3"/>
  <c r="X992" i="3"/>
  <c r="O992" i="3"/>
  <c r="M992" i="3" s="1"/>
  <c r="I992" i="3"/>
  <c r="X991" i="3"/>
  <c r="O991" i="3"/>
  <c r="M991" i="3" s="1"/>
  <c r="I991" i="3"/>
  <c r="X990" i="3"/>
  <c r="O990" i="3"/>
  <c r="M990" i="3" s="1"/>
  <c r="I990" i="3"/>
  <c r="X989" i="3"/>
  <c r="O989" i="3"/>
  <c r="M989" i="3" s="1"/>
  <c r="I989" i="3"/>
  <c r="X988" i="3"/>
  <c r="O988" i="3"/>
  <c r="M988" i="3" s="1"/>
  <c r="I988" i="3"/>
  <c r="X987" i="3"/>
  <c r="O987" i="3"/>
  <c r="M987" i="3" s="1"/>
  <c r="I987" i="3"/>
  <c r="X986" i="3"/>
  <c r="O986" i="3"/>
  <c r="M986" i="3" s="1"/>
  <c r="I986" i="3"/>
  <c r="X985" i="3"/>
  <c r="O985" i="3"/>
  <c r="M985" i="3" s="1"/>
  <c r="I985" i="3"/>
  <c r="X984" i="3"/>
  <c r="O984" i="3"/>
  <c r="M984" i="3" s="1"/>
  <c r="I984" i="3"/>
  <c r="X983" i="3"/>
  <c r="O983" i="3"/>
  <c r="M983" i="3" s="1"/>
  <c r="I983" i="3"/>
  <c r="X982" i="3"/>
  <c r="O982" i="3"/>
  <c r="M982" i="3" s="1"/>
  <c r="I982" i="3"/>
  <c r="X981" i="3"/>
  <c r="O981" i="3"/>
  <c r="M981" i="3" s="1"/>
  <c r="I981" i="3"/>
  <c r="X980" i="3"/>
  <c r="O980" i="3"/>
  <c r="M980" i="3"/>
  <c r="I980" i="3"/>
  <c r="X979" i="3"/>
  <c r="O979" i="3"/>
  <c r="M979" i="3" s="1"/>
  <c r="I979" i="3"/>
  <c r="X978" i="3"/>
  <c r="O978" i="3"/>
  <c r="M978" i="3" s="1"/>
  <c r="I978" i="3"/>
  <c r="X977" i="3"/>
  <c r="O977" i="3"/>
  <c r="M977" i="3" s="1"/>
  <c r="I977" i="3"/>
  <c r="X976" i="3"/>
  <c r="O976" i="3"/>
  <c r="M976" i="3" s="1"/>
  <c r="I976" i="3"/>
  <c r="X975" i="3"/>
  <c r="O975" i="3"/>
  <c r="M975" i="3" s="1"/>
  <c r="I975" i="3"/>
  <c r="X974" i="3"/>
  <c r="O974" i="3"/>
  <c r="M974" i="3"/>
  <c r="I974" i="3"/>
  <c r="X973" i="3"/>
  <c r="O973" i="3"/>
  <c r="M973" i="3" s="1"/>
  <c r="I973" i="3"/>
  <c r="X972" i="3"/>
  <c r="O972" i="3"/>
  <c r="M972" i="3" s="1"/>
  <c r="I972" i="3"/>
  <c r="X971" i="3"/>
  <c r="O971" i="3"/>
  <c r="M971" i="3" s="1"/>
  <c r="I971" i="3"/>
  <c r="X970" i="3"/>
  <c r="O970" i="3"/>
  <c r="M970" i="3" s="1"/>
  <c r="I970" i="3"/>
  <c r="X969" i="3"/>
  <c r="O969" i="3"/>
  <c r="M969" i="3" s="1"/>
  <c r="I969" i="3"/>
  <c r="X968" i="3"/>
  <c r="O968" i="3"/>
  <c r="M968" i="3" s="1"/>
  <c r="I968" i="3"/>
  <c r="X967" i="3"/>
  <c r="O967" i="3"/>
  <c r="M967" i="3" s="1"/>
  <c r="I967" i="3"/>
  <c r="X966" i="3"/>
  <c r="O966" i="3"/>
  <c r="M966" i="3" s="1"/>
  <c r="I966" i="3"/>
  <c r="X965" i="3"/>
  <c r="O965" i="3"/>
  <c r="M965" i="3" s="1"/>
  <c r="I965" i="3"/>
  <c r="X964" i="3"/>
  <c r="O964" i="3"/>
  <c r="M964" i="3" s="1"/>
  <c r="I964" i="3"/>
  <c r="X963" i="3"/>
  <c r="O963" i="3"/>
  <c r="M963" i="3" s="1"/>
  <c r="I963" i="3"/>
  <c r="X962" i="3"/>
  <c r="O962" i="3"/>
  <c r="M962" i="3" s="1"/>
  <c r="I962" i="3"/>
  <c r="X961" i="3"/>
  <c r="O961" i="3"/>
  <c r="M961" i="3" s="1"/>
  <c r="I961" i="3"/>
  <c r="X960" i="3"/>
  <c r="O960" i="3"/>
  <c r="M960" i="3" s="1"/>
  <c r="I960" i="3"/>
  <c r="P1155" i="1" l="1"/>
  <c r="P1163" i="1"/>
  <c r="P1013" i="1"/>
  <c r="P1029" i="1"/>
  <c r="P961" i="1"/>
  <c r="P1076" i="1"/>
  <c r="P1124" i="1"/>
  <c r="P1053" i="1"/>
  <c r="P1037" i="1"/>
  <c r="P1092" i="1"/>
  <c r="P964" i="1"/>
  <c r="P967" i="1"/>
  <c r="P1045" i="1"/>
  <c r="P1171" i="1"/>
  <c r="P1024" i="1"/>
  <c r="P1026" i="1"/>
  <c r="P1032" i="1"/>
  <c r="P1034" i="1"/>
  <c r="P1101" i="1"/>
  <c r="P985" i="1"/>
  <c r="P1048" i="1"/>
  <c r="P1050" i="1"/>
  <c r="P1056" i="1"/>
  <c r="P1058" i="1"/>
  <c r="P1064" i="1"/>
  <c r="P1136" i="1"/>
  <c r="P1144" i="1"/>
  <c r="P1152" i="1"/>
  <c r="P1160" i="1"/>
  <c r="P1168" i="1"/>
  <c r="P954" i="1"/>
  <c r="P1117" i="1"/>
  <c r="P952" i="1"/>
  <c r="P998" i="1"/>
  <c r="P1001" i="1"/>
  <c r="P1108" i="1"/>
  <c r="P1125" i="1"/>
  <c r="P150" i="7"/>
  <c r="P104" i="7"/>
  <c r="P112" i="7"/>
  <c r="P120" i="7"/>
  <c r="P128" i="7"/>
  <c r="P136" i="7"/>
  <c r="P152" i="7"/>
  <c r="P113" i="7"/>
  <c r="P121" i="7"/>
  <c r="P1176" i="3"/>
  <c r="P1178" i="3"/>
  <c r="P980" i="3"/>
  <c r="P986" i="3"/>
  <c r="P1140" i="3"/>
  <c r="P1148" i="3"/>
  <c r="P1156" i="3"/>
  <c r="P1164" i="3"/>
  <c r="P1172" i="3"/>
  <c r="P1180" i="3"/>
  <c r="P1069" i="1"/>
  <c r="P1085" i="1"/>
  <c r="P1133" i="1"/>
  <c r="P963" i="1"/>
  <c r="P968" i="1"/>
  <c r="P970" i="1"/>
  <c r="P1005" i="1"/>
  <c r="P1021" i="1"/>
  <c r="P1061" i="1"/>
  <c r="P1078" i="1"/>
  <c r="P1094" i="1"/>
  <c r="P1110" i="1"/>
  <c r="P1126" i="1"/>
  <c r="P1141" i="1"/>
  <c r="P1149" i="1"/>
  <c r="P1157" i="1"/>
  <c r="P1165" i="1"/>
  <c r="P996" i="1"/>
  <c r="P966" i="1"/>
  <c r="P992" i="1"/>
  <c r="P980" i="1"/>
  <c r="P1002" i="1"/>
  <c r="P1008" i="1"/>
  <c r="P1010" i="1"/>
  <c r="P1016" i="1"/>
  <c r="P1018" i="1"/>
  <c r="P1040" i="1"/>
  <c r="P1066" i="1"/>
  <c r="P1070" i="1"/>
  <c r="P1077" i="1"/>
  <c r="P1086" i="1"/>
  <c r="P1093" i="1"/>
  <c r="P1102" i="1"/>
  <c r="P1109" i="1"/>
  <c r="P1118" i="1"/>
  <c r="P976" i="1"/>
  <c r="P1068" i="1"/>
  <c r="P1084" i="1"/>
  <c r="P1100" i="1"/>
  <c r="P1116" i="1"/>
  <c r="P1132" i="1"/>
  <c r="P982" i="1"/>
  <c r="P953" i="1"/>
  <c r="P986" i="1"/>
  <c r="P1135" i="1"/>
  <c r="P1140" i="1"/>
  <c r="P1143" i="1"/>
  <c r="P1151" i="1"/>
  <c r="P1159" i="1"/>
  <c r="P1167" i="1"/>
  <c r="P960" i="1"/>
  <c r="P962" i="1"/>
  <c r="P951" i="1"/>
  <c r="P969" i="1"/>
  <c r="P971" i="1"/>
  <c r="P973" i="1"/>
  <c r="P978" i="1"/>
  <c r="P987" i="1"/>
  <c r="P989" i="1"/>
  <c r="P994" i="1"/>
  <c r="P1003" i="1"/>
  <c r="P1007" i="1"/>
  <c r="P1009" i="1"/>
  <c r="P1011" i="1"/>
  <c r="P1015" i="1"/>
  <c r="P1017" i="1"/>
  <c r="P1019" i="1"/>
  <c r="P1023" i="1"/>
  <c r="P1025" i="1"/>
  <c r="P1027" i="1"/>
  <c r="P1031" i="1"/>
  <c r="P1033" i="1"/>
  <c r="P1035" i="1"/>
  <c r="P1039" i="1"/>
  <c r="P1041" i="1"/>
  <c r="P1043" i="1"/>
  <c r="P1047" i="1"/>
  <c r="P1049" i="1"/>
  <c r="P1051" i="1"/>
  <c r="P1055" i="1"/>
  <c r="P1057" i="1"/>
  <c r="P1059" i="1"/>
  <c r="P1063" i="1"/>
  <c r="P1065" i="1"/>
  <c r="P1067" i="1"/>
  <c r="P1071" i="1"/>
  <c r="P1073" i="1"/>
  <c r="P1075" i="1"/>
  <c r="P1079" i="1"/>
  <c r="P1081" i="1"/>
  <c r="P1083" i="1"/>
  <c r="P1087" i="1"/>
  <c r="P1089" i="1"/>
  <c r="P1091" i="1"/>
  <c r="P1095" i="1"/>
  <c r="P1097" i="1"/>
  <c r="P1099" i="1"/>
  <c r="P1103" i="1"/>
  <c r="P1105" i="1"/>
  <c r="P1107" i="1"/>
  <c r="P1111" i="1"/>
  <c r="P1113" i="1"/>
  <c r="P1115" i="1"/>
  <c r="P1119" i="1"/>
  <c r="P1121" i="1"/>
  <c r="P1123" i="1"/>
  <c r="P1127" i="1"/>
  <c r="P1129" i="1"/>
  <c r="P1131" i="1"/>
  <c r="P1138" i="1"/>
  <c r="P1146" i="1"/>
  <c r="P1154" i="1"/>
  <c r="P1162" i="1"/>
  <c r="P1170" i="1"/>
  <c r="P965" i="1"/>
  <c r="P990" i="1"/>
  <c r="P972" i="1"/>
  <c r="P981" i="1"/>
  <c r="P988" i="1"/>
  <c r="P997" i="1"/>
  <c r="P1072" i="1"/>
  <c r="P1074" i="1"/>
  <c r="P1080" i="1"/>
  <c r="P1082" i="1"/>
  <c r="P1088" i="1"/>
  <c r="P1090" i="1"/>
  <c r="P1096" i="1"/>
  <c r="P1098" i="1"/>
  <c r="P1104" i="1"/>
  <c r="P1106" i="1"/>
  <c r="P1112" i="1"/>
  <c r="P1114" i="1"/>
  <c r="P1120" i="1"/>
  <c r="P1122" i="1"/>
  <c r="P1128" i="1"/>
  <c r="P1130" i="1"/>
  <c r="P956" i="1"/>
  <c r="P1000" i="1"/>
  <c r="P1006" i="1"/>
  <c r="P1014" i="1"/>
  <c r="P1022" i="1"/>
  <c r="P1028" i="1"/>
  <c r="P1030" i="1"/>
  <c r="P1036" i="1"/>
  <c r="P1038" i="1"/>
  <c r="P1044" i="1"/>
  <c r="P1046" i="1"/>
  <c r="P1052" i="1"/>
  <c r="P1054" i="1"/>
  <c r="P1060" i="1"/>
  <c r="P1062" i="1"/>
  <c r="P1134" i="1"/>
  <c r="P1137" i="1"/>
  <c r="P1142" i="1"/>
  <c r="P1145" i="1"/>
  <c r="P1150" i="1"/>
  <c r="P1153" i="1"/>
  <c r="P1158" i="1"/>
  <c r="P1161" i="1"/>
  <c r="P1166" i="1"/>
  <c r="P1169" i="1"/>
  <c r="P974" i="1"/>
  <c r="P950" i="1"/>
  <c r="P984" i="1"/>
  <c r="P1004" i="1"/>
  <c r="P1012" i="1"/>
  <c r="P1020" i="1"/>
  <c r="P955" i="1"/>
  <c r="P957" i="1"/>
  <c r="P975" i="1"/>
  <c r="P991" i="1"/>
  <c r="P983" i="1"/>
  <c r="P999" i="1"/>
  <c r="P959" i="1"/>
  <c r="P979" i="1"/>
  <c r="P995" i="1"/>
  <c r="P977" i="1"/>
  <c r="P993" i="1"/>
  <c r="P811" i="2"/>
  <c r="P810" i="2"/>
  <c r="P812" i="2"/>
  <c r="P814" i="2"/>
  <c r="P815" i="2"/>
  <c r="P816" i="2"/>
  <c r="P667" i="2"/>
  <c r="P669" i="2"/>
  <c r="P671" i="2"/>
  <c r="P673" i="2"/>
  <c r="P675" i="2"/>
  <c r="P677" i="2"/>
  <c r="P679" i="2"/>
  <c r="P681" i="2"/>
  <c r="P683" i="2"/>
  <c r="P685" i="2"/>
  <c r="P687" i="2"/>
  <c r="P689" i="2"/>
  <c r="P691" i="2"/>
  <c r="P693" i="2"/>
  <c r="P695" i="2"/>
  <c r="P697" i="2"/>
  <c r="P699" i="2"/>
  <c r="P701" i="2"/>
  <c r="P703" i="2"/>
  <c r="P705" i="2"/>
  <c r="P707" i="2"/>
  <c r="P709" i="2"/>
  <c r="P711" i="2"/>
  <c r="P713" i="2"/>
  <c r="P715" i="2"/>
  <c r="P717" i="2"/>
  <c r="P719" i="2"/>
  <c r="P721" i="2"/>
  <c r="P723" i="2"/>
  <c r="P725" i="2"/>
  <c r="P727" i="2"/>
  <c r="P729" i="2"/>
  <c r="P731" i="2"/>
  <c r="P733" i="2"/>
  <c r="P735" i="2"/>
  <c r="P737" i="2"/>
  <c r="P739" i="2"/>
  <c r="P741" i="2"/>
  <c r="P743" i="2"/>
  <c r="P745" i="2"/>
  <c r="P747" i="2"/>
  <c r="P749" i="2"/>
  <c r="P751" i="2"/>
  <c r="P753" i="2"/>
  <c r="P755" i="2"/>
  <c r="P757" i="2"/>
  <c r="P759" i="2"/>
  <c r="P761" i="2"/>
  <c r="P763" i="2"/>
  <c r="P765" i="2"/>
  <c r="P767" i="2"/>
  <c r="P769" i="2"/>
  <c r="P771" i="2"/>
  <c r="P773" i="2"/>
  <c r="P775" i="2"/>
  <c r="P777" i="2"/>
  <c r="P779" i="2"/>
  <c r="P781" i="2"/>
  <c r="P783" i="2"/>
  <c r="P785" i="2"/>
  <c r="P787" i="2"/>
  <c r="P789" i="2"/>
  <c r="P791" i="2"/>
  <c r="P793" i="2"/>
  <c r="P795" i="2"/>
  <c r="P797" i="2"/>
  <c r="P799" i="2"/>
  <c r="P801" i="2"/>
  <c r="P803" i="2"/>
  <c r="P805" i="2"/>
  <c r="P807" i="2"/>
  <c r="P809" i="2"/>
  <c r="P668" i="2"/>
  <c r="P670" i="2"/>
  <c r="P672" i="2"/>
  <c r="P674" i="2"/>
  <c r="P676" i="2"/>
  <c r="P678" i="2"/>
  <c r="P680" i="2"/>
  <c r="P682" i="2"/>
  <c r="P684" i="2"/>
  <c r="P686" i="2"/>
  <c r="P688" i="2"/>
  <c r="P690" i="2"/>
  <c r="P692" i="2"/>
  <c r="P694" i="2"/>
  <c r="P696" i="2"/>
  <c r="P698" i="2"/>
  <c r="P700" i="2"/>
  <c r="P702" i="2"/>
  <c r="P704" i="2"/>
  <c r="P706" i="2"/>
  <c r="P708" i="2"/>
  <c r="P710" i="2"/>
  <c r="P712" i="2"/>
  <c r="P714" i="2"/>
  <c r="P716" i="2"/>
  <c r="P718" i="2"/>
  <c r="P720" i="2"/>
  <c r="P722" i="2"/>
  <c r="P724" i="2"/>
  <c r="P726" i="2"/>
  <c r="P728" i="2"/>
  <c r="P730" i="2"/>
  <c r="P732" i="2"/>
  <c r="P734" i="2"/>
  <c r="P736" i="2"/>
  <c r="P738" i="2"/>
  <c r="P740" i="2"/>
  <c r="P742" i="2"/>
  <c r="P744" i="2"/>
  <c r="P746" i="2"/>
  <c r="P748" i="2"/>
  <c r="P750" i="2"/>
  <c r="P752" i="2"/>
  <c r="P754" i="2"/>
  <c r="P756" i="2"/>
  <c r="P758" i="2"/>
  <c r="P760" i="2"/>
  <c r="P762" i="2"/>
  <c r="P764" i="2"/>
  <c r="P766" i="2"/>
  <c r="P768" i="2"/>
  <c r="P770" i="2"/>
  <c r="P772" i="2"/>
  <c r="P774" i="2"/>
  <c r="P776" i="2"/>
  <c r="P778" i="2"/>
  <c r="P780" i="2"/>
  <c r="P782" i="2"/>
  <c r="P784" i="2"/>
  <c r="P786" i="2"/>
  <c r="P788" i="2"/>
  <c r="P790" i="2"/>
  <c r="P792" i="2"/>
  <c r="P794" i="2"/>
  <c r="P796" i="2"/>
  <c r="P798" i="2"/>
  <c r="P800" i="2"/>
  <c r="P802" i="2"/>
  <c r="P804" i="2"/>
  <c r="P806" i="2"/>
  <c r="P808" i="2"/>
  <c r="P129" i="7"/>
  <c r="P137" i="7"/>
  <c r="P145" i="7"/>
  <c r="P153" i="7"/>
  <c r="P109" i="7"/>
  <c r="P117" i="7"/>
  <c r="P125" i="7"/>
  <c r="P133" i="7"/>
  <c r="P141" i="7"/>
  <c r="P149" i="7"/>
  <c r="P111" i="7"/>
  <c r="P119" i="7"/>
  <c r="P127" i="7"/>
  <c r="P135" i="7"/>
  <c r="P143" i="7"/>
  <c r="P76" i="7"/>
  <c r="P81" i="7"/>
  <c r="P84" i="7"/>
  <c r="P92" i="7"/>
  <c r="P100" i="7"/>
  <c r="P108" i="7"/>
  <c r="P116" i="7"/>
  <c r="P124" i="7"/>
  <c r="P132" i="7"/>
  <c r="P140" i="7"/>
  <c r="P148" i="7"/>
  <c r="P82" i="7"/>
  <c r="P90" i="7"/>
  <c r="P98" i="7"/>
  <c r="P106" i="7"/>
  <c r="P114" i="7"/>
  <c r="P122" i="7"/>
  <c r="P130" i="7"/>
  <c r="P138" i="7"/>
  <c r="P146" i="7"/>
  <c r="P77" i="7"/>
  <c r="P144" i="7"/>
  <c r="P115" i="7"/>
  <c r="P123" i="7"/>
  <c r="P131" i="7"/>
  <c r="P139" i="7"/>
  <c r="P147" i="7"/>
  <c r="P78" i="7"/>
  <c r="P86" i="7"/>
  <c r="P94" i="7"/>
  <c r="P102" i="7"/>
  <c r="P110" i="7"/>
  <c r="P118" i="7"/>
  <c r="P126" i="7"/>
  <c r="P134" i="7"/>
  <c r="P142" i="7"/>
  <c r="P972" i="3"/>
  <c r="P1034" i="3"/>
  <c r="P962" i="3"/>
  <c r="P1036" i="3"/>
  <c r="P988" i="3"/>
  <c r="P1010" i="3"/>
  <c r="P970" i="3"/>
  <c r="P996" i="3"/>
  <c r="P1020" i="3"/>
  <c r="P994" i="3"/>
  <c r="P1018" i="3"/>
  <c r="P1134" i="3"/>
  <c r="P1158" i="3"/>
  <c r="P1166" i="3"/>
  <c r="P1174" i="3"/>
  <c r="P1182" i="3"/>
  <c r="P978" i="3"/>
  <c r="P1004" i="3"/>
  <c r="P1050" i="3"/>
  <c r="P1177" i="3"/>
  <c r="P964" i="3"/>
  <c r="P1002" i="3"/>
  <c r="P1175" i="3"/>
  <c r="P968" i="3"/>
  <c r="P984" i="3"/>
  <c r="P1000" i="3"/>
  <c r="P1016" i="3"/>
  <c r="P1032" i="3"/>
  <c r="P1048" i="3"/>
  <c r="P1179" i="3"/>
  <c r="P966" i="3"/>
  <c r="P982" i="3"/>
  <c r="P998" i="3"/>
  <c r="P1014" i="3"/>
  <c r="P1030" i="3"/>
  <c r="P1046" i="3"/>
  <c r="P1153" i="3"/>
  <c r="P1161" i="3"/>
  <c r="P1169" i="3"/>
  <c r="P1028" i="3"/>
  <c r="P1026" i="3"/>
  <c r="P1042" i="3"/>
  <c r="P1012" i="3"/>
  <c r="P960" i="3"/>
  <c r="P976" i="3"/>
  <c r="P1008" i="3"/>
  <c r="P1024" i="3"/>
  <c r="P1040" i="3"/>
  <c r="P1044" i="3"/>
  <c r="P992" i="3"/>
  <c r="P974" i="3"/>
  <c r="P990" i="3"/>
  <c r="P1006" i="3"/>
  <c r="P1022" i="3"/>
  <c r="P1038" i="3"/>
  <c r="P1157" i="3"/>
  <c r="P1165" i="3"/>
  <c r="P1173" i="3"/>
  <c r="P1181" i="3"/>
  <c r="P963" i="3"/>
  <c r="P967" i="3"/>
  <c r="P969" i="3"/>
  <c r="P961" i="3"/>
  <c r="P971" i="3"/>
  <c r="P965" i="3"/>
  <c r="P973" i="3"/>
  <c r="P1139" i="3"/>
  <c r="P1147" i="3"/>
  <c r="P1155" i="3"/>
  <c r="P1163" i="3"/>
  <c r="P1171" i="3"/>
  <c r="P975" i="3"/>
  <c r="P977" i="3"/>
  <c r="P979" i="3"/>
  <c r="P981" i="3"/>
  <c r="P983" i="3"/>
  <c r="P985" i="3"/>
  <c r="P987" i="3"/>
  <c r="P989" i="3"/>
  <c r="P991" i="3"/>
  <c r="P993" i="3"/>
  <c r="P995" i="3"/>
  <c r="P997" i="3"/>
  <c r="P999" i="3"/>
  <c r="P1001" i="3"/>
  <c r="P1003" i="3"/>
  <c r="P1005" i="3"/>
  <c r="P1007" i="3"/>
  <c r="P1009" i="3"/>
  <c r="P1011" i="3"/>
  <c r="P1013" i="3"/>
  <c r="P1015" i="3"/>
  <c r="P1017" i="3"/>
  <c r="P1019" i="3"/>
  <c r="P1021" i="3"/>
  <c r="P1023" i="3"/>
  <c r="P1025" i="3"/>
  <c r="P1027" i="3"/>
  <c r="P1029" i="3"/>
  <c r="P1031" i="3"/>
  <c r="P1033" i="3"/>
  <c r="P1035" i="3"/>
  <c r="P1037" i="3"/>
  <c r="P1039" i="3"/>
  <c r="P1041" i="3"/>
  <c r="P1043" i="3"/>
  <c r="P1045" i="3"/>
  <c r="P1047" i="3"/>
  <c r="P1049" i="3"/>
  <c r="P1051" i="3"/>
  <c r="P1053" i="3"/>
  <c r="P1055" i="3"/>
  <c r="P1057" i="3"/>
  <c r="P1059" i="3"/>
  <c r="P1061" i="3"/>
  <c r="P1063" i="3"/>
  <c r="P1065" i="3"/>
  <c r="P1067" i="3"/>
  <c r="P1069" i="3"/>
  <c r="P1071" i="3"/>
  <c r="P1073" i="3"/>
  <c r="P1075" i="3"/>
  <c r="P1077" i="3"/>
  <c r="P1079" i="3"/>
  <c r="P1081" i="3"/>
  <c r="P1083" i="3"/>
  <c r="P1085" i="3"/>
  <c r="P1087" i="3"/>
  <c r="P1089" i="3"/>
  <c r="P1091" i="3"/>
  <c r="P1093" i="3"/>
  <c r="P1095" i="3"/>
  <c r="P1097" i="3"/>
  <c r="P1099" i="3"/>
  <c r="P1101" i="3"/>
  <c r="P1103" i="3"/>
  <c r="P1105" i="3"/>
  <c r="P1107" i="3"/>
  <c r="P1109" i="3"/>
  <c r="P1111" i="3"/>
  <c r="P1113" i="3"/>
  <c r="P1115" i="3"/>
  <c r="P1117" i="3"/>
  <c r="P1119" i="3"/>
  <c r="P1121" i="3"/>
  <c r="P1123" i="3"/>
  <c r="P1125" i="3"/>
  <c r="P1127" i="3"/>
  <c r="P1129" i="3"/>
  <c r="P1131" i="3"/>
  <c r="P1136" i="3"/>
  <c r="P1144" i="3"/>
  <c r="P1152" i="3"/>
  <c r="P1160" i="3"/>
  <c r="P1168" i="3"/>
  <c r="P1052" i="3"/>
  <c r="P1054" i="3"/>
  <c r="P1056" i="3"/>
  <c r="P1058" i="3"/>
  <c r="P1060" i="3"/>
  <c r="P1062" i="3"/>
  <c r="P1064" i="3"/>
  <c r="P1066" i="3"/>
  <c r="P1068" i="3"/>
  <c r="P1070" i="3"/>
  <c r="P1072" i="3"/>
  <c r="P1074" i="3"/>
  <c r="P1076" i="3"/>
  <c r="P1078" i="3"/>
  <c r="P1080" i="3"/>
  <c r="P1082" i="3"/>
  <c r="P1084" i="3"/>
  <c r="P1086" i="3"/>
  <c r="P1088" i="3"/>
  <c r="P1090" i="3"/>
  <c r="P1092" i="3"/>
  <c r="P1094" i="3"/>
  <c r="P1096" i="3"/>
  <c r="P1098" i="3"/>
  <c r="P1100" i="3"/>
  <c r="P1102" i="3"/>
  <c r="P1104" i="3"/>
  <c r="P1106" i="3"/>
  <c r="P1108" i="3"/>
  <c r="P1110" i="3"/>
  <c r="P1112" i="3"/>
  <c r="P1114" i="3"/>
  <c r="P1116" i="3"/>
  <c r="P1118" i="3"/>
  <c r="P1120" i="3"/>
  <c r="P1122" i="3"/>
  <c r="P1124" i="3"/>
  <c r="P1126" i="3"/>
  <c r="P1128" i="3"/>
  <c r="P1130" i="3"/>
  <c r="P1135" i="3"/>
  <c r="P1143" i="3"/>
  <c r="P1151" i="3"/>
  <c r="P1159" i="3"/>
  <c r="P1167" i="3"/>
  <c r="P1138" i="3"/>
  <c r="P1146" i="3"/>
  <c r="P1154" i="3"/>
  <c r="P1162" i="3"/>
  <c r="P1170" i="3"/>
  <c r="P87" i="7"/>
  <c r="P91" i="7"/>
  <c r="P95" i="7"/>
  <c r="P99" i="7"/>
  <c r="P103" i="7"/>
  <c r="P107" i="7"/>
  <c r="P85" i="7"/>
  <c r="P89" i="7"/>
  <c r="P93" i="7"/>
  <c r="P97" i="7"/>
  <c r="P101" i="7"/>
  <c r="P105" i="7"/>
  <c r="P75" i="7"/>
  <c r="P79" i="7"/>
  <c r="P83" i="7"/>
  <c r="P1142" i="3"/>
  <c r="P1150" i="3"/>
  <c r="P1137" i="3"/>
  <c r="P1141" i="3"/>
  <c r="P1145" i="3"/>
  <c r="P1149" i="3"/>
  <c r="P1132" i="3"/>
  <c r="P1133" i="3"/>
  <c r="B9" i="8" l="1"/>
  <c r="B60" i="8" s="1"/>
  <c r="B51" i="8"/>
  <c r="B50" i="8"/>
  <c r="B49" i="8"/>
  <c r="B48" i="8"/>
  <c r="B47" i="8"/>
  <c r="B46" i="8"/>
  <c r="B45" i="8"/>
  <c r="B44" i="8"/>
  <c r="B43" i="8"/>
  <c r="I42" i="8"/>
  <c r="J57" i="8" s="1"/>
  <c r="H42" i="8"/>
  <c r="I57" i="8" s="1"/>
  <c r="G42" i="8"/>
  <c r="F42" i="8"/>
  <c r="E42" i="8"/>
  <c r="D42" i="8"/>
  <c r="C42" i="8"/>
  <c r="B42" i="8"/>
  <c r="B39" i="8"/>
  <c r="B38" i="8"/>
  <c r="B37" i="8"/>
  <c r="B36" i="8"/>
  <c r="B35" i="8"/>
  <c r="B34" i="8"/>
  <c r="B33" i="8"/>
  <c r="B32" i="8"/>
  <c r="B31" i="8"/>
  <c r="I30" i="8"/>
  <c r="H57" i="8" s="1"/>
  <c r="H30" i="8"/>
  <c r="G57" i="8" s="1"/>
  <c r="G30" i="8"/>
  <c r="F30" i="8"/>
  <c r="E30" i="8"/>
  <c r="D30" i="8"/>
  <c r="C30" i="8"/>
  <c r="B30" i="8"/>
  <c r="B27" i="8"/>
  <c r="B26" i="8"/>
  <c r="B25" i="8"/>
  <c r="B24" i="8"/>
  <c r="B23" i="8"/>
  <c r="B22" i="8"/>
  <c r="B21" i="8"/>
  <c r="B20" i="8"/>
  <c r="B19" i="8"/>
  <c r="I18" i="8"/>
  <c r="F57" i="8" s="1"/>
  <c r="H18" i="8"/>
  <c r="E57" i="8" s="1"/>
  <c r="G18" i="8"/>
  <c r="F18" i="8"/>
  <c r="E18" i="8"/>
  <c r="D18" i="8"/>
  <c r="C18" i="8"/>
  <c r="B18" i="8"/>
  <c r="B15" i="8"/>
  <c r="B14" i="8"/>
  <c r="B65" i="8" s="1"/>
  <c r="B13" i="8"/>
  <c r="B64" i="8" s="1"/>
  <c r="B12" i="8"/>
  <c r="B63" i="8" s="1"/>
  <c r="B11" i="8"/>
  <c r="B62" i="8" s="1"/>
  <c r="B10" i="8"/>
  <c r="B61" i="8" s="1"/>
  <c r="B8" i="8"/>
  <c r="B59" i="8" s="1"/>
  <c r="B7" i="8"/>
  <c r="B58" i="8" s="1"/>
  <c r="I6" i="8"/>
  <c r="D57" i="8" s="1"/>
  <c r="H6" i="8"/>
  <c r="C57" i="8" s="1"/>
  <c r="G6" i="8"/>
  <c r="F6" i="8"/>
  <c r="E6" i="8"/>
  <c r="D6" i="8"/>
  <c r="C6" i="8"/>
  <c r="B6" i="8"/>
  <c r="M330" i="7"/>
  <c r="F51" i="8" s="1"/>
  <c r="E329" i="7"/>
  <c r="E328" i="7"/>
  <c r="C49" i="8" s="1"/>
  <c r="E327" i="7"/>
  <c r="C48" i="8" s="1"/>
  <c r="E326" i="7"/>
  <c r="C47" i="8" s="1"/>
  <c r="E325" i="7"/>
  <c r="C46" i="8" s="1"/>
  <c r="E324" i="7"/>
  <c r="C45" i="8" s="1"/>
  <c r="E323" i="7"/>
  <c r="C44" i="8" s="1"/>
  <c r="E322" i="7"/>
  <c r="M1652" i="1"/>
  <c r="F39" i="8" s="1"/>
  <c r="E1651" i="1"/>
  <c r="C38" i="8" s="1"/>
  <c r="E1650" i="1"/>
  <c r="C37" i="8" s="1"/>
  <c r="E1649" i="1"/>
  <c r="C36" i="8" s="1"/>
  <c r="E1648" i="1"/>
  <c r="C35" i="8" s="1"/>
  <c r="E1647" i="1"/>
  <c r="C34" i="8" s="1"/>
  <c r="E1646" i="1"/>
  <c r="C33" i="8" s="1"/>
  <c r="E1645" i="1"/>
  <c r="C32" i="8" s="1"/>
  <c r="E1644" i="1"/>
  <c r="M1202" i="2"/>
  <c r="F27" i="8" s="1"/>
  <c r="E1201" i="2"/>
  <c r="C26" i="8" s="1"/>
  <c r="E1200" i="2"/>
  <c r="C25" i="8" s="1"/>
  <c r="E1199" i="2"/>
  <c r="C24" i="8" s="1"/>
  <c r="E1198" i="2"/>
  <c r="C23" i="8" s="1"/>
  <c r="E1197" i="2"/>
  <c r="C22" i="8" s="1"/>
  <c r="E1196" i="2"/>
  <c r="C21" i="8" s="1"/>
  <c r="E1195" i="2"/>
  <c r="C20" i="8" s="1"/>
  <c r="E1194" i="2"/>
  <c r="I959" i="3"/>
  <c r="I958" i="3"/>
  <c r="I957" i="3"/>
  <c r="I956" i="3"/>
  <c r="I955" i="3"/>
  <c r="I954" i="3"/>
  <c r="I953" i="3"/>
  <c r="I952" i="3"/>
  <c r="I951" i="3"/>
  <c r="I950" i="3"/>
  <c r="I949" i="3"/>
  <c r="I948" i="3"/>
  <c r="I934" i="3"/>
  <c r="I919" i="3"/>
  <c r="I918" i="3"/>
  <c r="I917" i="3"/>
  <c r="I920" i="3"/>
  <c r="I821" i="3"/>
  <c r="I941" i="3"/>
  <c r="I621" i="3"/>
  <c r="I923" i="3"/>
  <c r="I8" i="3"/>
  <c r="I916" i="3"/>
  <c r="I915" i="3"/>
  <c r="N309" i="7"/>
  <c r="J309" i="7"/>
  <c r="N1631" i="1"/>
  <c r="J1631" i="1"/>
  <c r="J1181" i="2"/>
  <c r="M1630" i="3"/>
  <c r="F15" i="8" s="1"/>
  <c r="E1629" i="3"/>
  <c r="C14" i="8" s="1"/>
  <c r="E1628" i="3"/>
  <c r="C13" i="8" s="1"/>
  <c r="E1627" i="3"/>
  <c r="C12" i="8" s="1"/>
  <c r="E1626" i="3"/>
  <c r="C11" i="8" s="1"/>
  <c r="E1625" i="3"/>
  <c r="C10" i="8" s="1"/>
  <c r="E1624" i="3"/>
  <c r="C9" i="8" s="1"/>
  <c r="E1623" i="3"/>
  <c r="C8" i="8" s="1"/>
  <c r="E1622" i="3"/>
  <c r="C7" i="8" s="1"/>
  <c r="E1652" i="1" l="1"/>
  <c r="C39" i="8" s="1"/>
  <c r="C31" i="8"/>
  <c r="E330" i="7"/>
  <c r="C51" i="8" s="1"/>
  <c r="C43" i="8"/>
  <c r="I50" i="8"/>
  <c r="J65" i="8" s="1"/>
  <c r="G50" i="8"/>
  <c r="C50" i="8"/>
  <c r="E50" i="8"/>
  <c r="E1202" i="2"/>
  <c r="C27" i="8" s="1"/>
  <c r="C19" i="8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3" i="3"/>
  <c r="X4" i="1" l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3" i="1"/>
  <c r="C306" i="7"/>
  <c r="C304" i="7"/>
  <c r="C1628" i="1"/>
  <c r="C1626" i="1"/>
  <c r="C1178" i="2"/>
  <c r="C1176" i="2"/>
  <c r="C1606" i="3"/>
  <c r="C1604" i="3"/>
  <c r="N313" i="7"/>
  <c r="J313" i="7"/>
  <c r="N311" i="7"/>
  <c r="J311" i="7"/>
  <c r="N307" i="7"/>
  <c r="J307" i="7"/>
  <c r="N305" i="7"/>
  <c r="J305" i="7"/>
  <c r="N303" i="7"/>
  <c r="J303" i="7"/>
  <c r="N1635" i="1"/>
  <c r="J1635" i="1"/>
  <c r="N1633" i="1"/>
  <c r="J1633" i="1"/>
  <c r="N1629" i="1"/>
  <c r="J1629" i="1"/>
  <c r="N1627" i="1"/>
  <c r="J1627" i="1"/>
  <c r="N1625" i="1"/>
  <c r="J1625" i="1"/>
  <c r="N1185" i="2"/>
  <c r="J1185" i="2"/>
  <c r="N1183" i="2"/>
  <c r="J1183" i="2"/>
  <c r="N1179" i="2"/>
  <c r="J1179" i="2"/>
  <c r="N1177" i="2"/>
  <c r="J1177" i="2"/>
  <c r="N1175" i="2"/>
  <c r="J1175" i="2"/>
  <c r="N1613" i="3"/>
  <c r="J1613" i="3"/>
  <c r="N1611" i="3"/>
  <c r="J1611" i="3"/>
  <c r="N1609" i="3"/>
  <c r="J1609" i="3"/>
  <c r="N1607" i="3"/>
  <c r="J1607" i="3"/>
  <c r="N1605" i="3"/>
  <c r="J1605" i="3"/>
  <c r="N1603" i="3"/>
  <c r="J1603" i="3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3" i="2"/>
  <c r="C1608" i="3" l="1"/>
  <c r="C1630" i="1"/>
  <c r="O1631" i="1" s="1"/>
  <c r="J41" i="4" s="1"/>
  <c r="O1609" i="3"/>
  <c r="J13" i="4" s="1"/>
  <c r="K1609" i="3"/>
  <c r="F13" i="4" s="1"/>
  <c r="C308" i="7"/>
  <c r="E27" i="4"/>
  <c r="C1180" i="2"/>
  <c r="X38" i="5"/>
  <c r="O38" i="5"/>
  <c r="M38" i="5" s="1"/>
  <c r="I38" i="5"/>
  <c r="I36" i="5"/>
  <c r="O36" i="5"/>
  <c r="M36" i="5" s="1"/>
  <c r="X36" i="5"/>
  <c r="I34" i="5"/>
  <c r="O34" i="5"/>
  <c r="M34" i="5" s="1"/>
  <c r="X34" i="5"/>
  <c r="X32" i="5"/>
  <c r="O32" i="5"/>
  <c r="M32" i="5" s="1"/>
  <c r="I32" i="5"/>
  <c r="X30" i="5"/>
  <c r="O30" i="5"/>
  <c r="M30" i="5"/>
  <c r="I30" i="5"/>
  <c r="X28" i="5"/>
  <c r="O28" i="5"/>
  <c r="M28" i="5" s="1"/>
  <c r="I28" i="5"/>
  <c r="X26" i="5"/>
  <c r="O26" i="5"/>
  <c r="M26" i="5" s="1"/>
  <c r="I26" i="5"/>
  <c r="X24" i="5"/>
  <c r="O24" i="5"/>
  <c r="M24" i="5" s="1"/>
  <c r="I24" i="5"/>
  <c r="X23" i="5"/>
  <c r="O23" i="5"/>
  <c r="M23" i="5" s="1"/>
  <c r="I23" i="5"/>
  <c r="X22" i="5"/>
  <c r="O22" i="5"/>
  <c r="M22" i="5" s="1"/>
  <c r="I22" i="5"/>
  <c r="X949" i="1"/>
  <c r="O949" i="1"/>
  <c r="M949" i="1" s="1"/>
  <c r="I949" i="1"/>
  <c r="X948" i="1"/>
  <c r="O948" i="1"/>
  <c r="M948" i="1" s="1"/>
  <c r="I948" i="1"/>
  <c r="X947" i="1"/>
  <c r="O947" i="1"/>
  <c r="M947" i="1" s="1"/>
  <c r="I947" i="1"/>
  <c r="X946" i="1"/>
  <c r="O946" i="1"/>
  <c r="M946" i="1" s="1"/>
  <c r="I946" i="1"/>
  <c r="X945" i="1"/>
  <c r="O945" i="1"/>
  <c r="M945" i="1" s="1"/>
  <c r="I945" i="1"/>
  <c r="X944" i="1"/>
  <c r="O944" i="1"/>
  <c r="M944" i="1" s="1"/>
  <c r="I944" i="1"/>
  <c r="X943" i="1"/>
  <c r="O943" i="1"/>
  <c r="M943" i="1" s="1"/>
  <c r="I943" i="1"/>
  <c r="X942" i="1"/>
  <c r="O942" i="1"/>
  <c r="M942" i="1" s="1"/>
  <c r="I942" i="1"/>
  <c r="X941" i="1"/>
  <c r="O941" i="1"/>
  <c r="M941" i="1" s="1"/>
  <c r="I941" i="1"/>
  <c r="X940" i="1"/>
  <c r="O940" i="1"/>
  <c r="M940" i="1" s="1"/>
  <c r="I940" i="1"/>
  <c r="X939" i="1"/>
  <c r="O939" i="1"/>
  <c r="M939" i="1" s="1"/>
  <c r="I939" i="1"/>
  <c r="X938" i="1"/>
  <c r="O938" i="1"/>
  <c r="M938" i="1" s="1"/>
  <c r="I938" i="1"/>
  <c r="X937" i="1"/>
  <c r="O937" i="1"/>
  <c r="M937" i="1" s="1"/>
  <c r="I937" i="1"/>
  <c r="X936" i="1"/>
  <c r="O936" i="1"/>
  <c r="M936" i="1" s="1"/>
  <c r="I936" i="1"/>
  <c r="X935" i="1"/>
  <c r="O935" i="1"/>
  <c r="M935" i="1" s="1"/>
  <c r="I935" i="1"/>
  <c r="X934" i="1"/>
  <c r="O934" i="1"/>
  <c r="M934" i="1" s="1"/>
  <c r="I934" i="1"/>
  <c r="X933" i="1"/>
  <c r="O933" i="1"/>
  <c r="M933" i="1" s="1"/>
  <c r="I933" i="1"/>
  <c r="X932" i="1"/>
  <c r="O932" i="1"/>
  <c r="M932" i="1" s="1"/>
  <c r="I932" i="1"/>
  <c r="X931" i="1"/>
  <c r="O931" i="1"/>
  <c r="M931" i="1" s="1"/>
  <c r="I931" i="1"/>
  <c r="X930" i="1"/>
  <c r="O930" i="1"/>
  <c r="M930" i="1" s="1"/>
  <c r="I930" i="1"/>
  <c r="X929" i="1"/>
  <c r="O929" i="1"/>
  <c r="M929" i="1" s="1"/>
  <c r="I929" i="1"/>
  <c r="X928" i="1"/>
  <c r="O928" i="1"/>
  <c r="M928" i="1" s="1"/>
  <c r="I928" i="1"/>
  <c r="X927" i="1"/>
  <c r="O927" i="1"/>
  <c r="M927" i="1" s="1"/>
  <c r="I927" i="1"/>
  <c r="X926" i="1"/>
  <c r="O926" i="1"/>
  <c r="M926" i="1" s="1"/>
  <c r="I926" i="1"/>
  <c r="X925" i="1"/>
  <c r="O925" i="1"/>
  <c r="M925" i="1" s="1"/>
  <c r="I925" i="1"/>
  <c r="X924" i="1"/>
  <c r="O924" i="1"/>
  <c r="M924" i="1" s="1"/>
  <c r="I924" i="1"/>
  <c r="X923" i="1"/>
  <c r="O923" i="1"/>
  <c r="M923" i="1" s="1"/>
  <c r="I923" i="1"/>
  <c r="X922" i="1"/>
  <c r="O922" i="1"/>
  <c r="M922" i="1" s="1"/>
  <c r="I922" i="1"/>
  <c r="X921" i="1"/>
  <c r="O921" i="1"/>
  <c r="M921" i="1" s="1"/>
  <c r="I921" i="1"/>
  <c r="X920" i="1"/>
  <c r="O920" i="1"/>
  <c r="M920" i="1" s="1"/>
  <c r="I920" i="1"/>
  <c r="X919" i="1"/>
  <c r="O919" i="1"/>
  <c r="M919" i="1" s="1"/>
  <c r="I919" i="1"/>
  <c r="X918" i="1"/>
  <c r="O918" i="1"/>
  <c r="M918" i="1"/>
  <c r="I918" i="1"/>
  <c r="X917" i="1"/>
  <c r="O917" i="1"/>
  <c r="M917" i="1" s="1"/>
  <c r="I917" i="1"/>
  <c r="X916" i="1"/>
  <c r="O916" i="1"/>
  <c r="M916" i="1" s="1"/>
  <c r="I916" i="1"/>
  <c r="X915" i="1"/>
  <c r="O915" i="1"/>
  <c r="M915" i="1" s="1"/>
  <c r="I915" i="1"/>
  <c r="X914" i="1"/>
  <c r="O914" i="1"/>
  <c r="M914" i="1" s="1"/>
  <c r="I914" i="1"/>
  <c r="X913" i="1"/>
  <c r="O913" i="1"/>
  <c r="M913" i="1" s="1"/>
  <c r="I913" i="1"/>
  <c r="P913" i="1" s="1"/>
  <c r="X912" i="1"/>
  <c r="O912" i="1"/>
  <c r="M912" i="1" s="1"/>
  <c r="I912" i="1"/>
  <c r="X911" i="1"/>
  <c r="O911" i="1"/>
  <c r="M911" i="1" s="1"/>
  <c r="I911" i="1"/>
  <c r="X910" i="1"/>
  <c r="O910" i="1"/>
  <c r="M910" i="1" s="1"/>
  <c r="I910" i="1"/>
  <c r="X909" i="1"/>
  <c r="O909" i="1"/>
  <c r="M909" i="1" s="1"/>
  <c r="I909" i="1"/>
  <c r="X908" i="1"/>
  <c r="O908" i="1"/>
  <c r="M908" i="1" s="1"/>
  <c r="I908" i="1"/>
  <c r="X907" i="1"/>
  <c r="O907" i="1"/>
  <c r="M907" i="1" s="1"/>
  <c r="I907" i="1"/>
  <c r="X906" i="1"/>
  <c r="O906" i="1"/>
  <c r="M906" i="1" s="1"/>
  <c r="I906" i="1"/>
  <c r="X905" i="1"/>
  <c r="O905" i="1"/>
  <c r="M905" i="1" s="1"/>
  <c r="I905" i="1"/>
  <c r="X904" i="1"/>
  <c r="O904" i="1"/>
  <c r="M904" i="1" s="1"/>
  <c r="I904" i="1"/>
  <c r="X903" i="1"/>
  <c r="O903" i="1"/>
  <c r="M903" i="1" s="1"/>
  <c r="I903" i="1"/>
  <c r="X902" i="1"/>
  <c r="O902" i="1"/>
  <c r="M902" i="1" s="1"/>
  <c r="I902" i="1"/>
  <c r="X901" i="1"/>
  <c r="O901" i="1"/>
  <c r="M901" i="1" s="1"/>
  <c r="I901" i="1"/>
  <c r="X900" i="1"/>
  <c r="O900" i="1"/>
  <c r="M900" i="1" s="1"/>
  <c r="I900" i="1"/>
  <c r="X899" i="1"/>
  <c r="O899" i="1"/>
  <c r="M899" i="1" s="1"/>
  <c r="I899" i="1"/>
  <c r="X898" i="1"/>
  <c r="O898" i="1"/>
  <c r="M898" i="1" s="1"/>
  <c r="I898" i="1"/>
  <c r="X897" i="1"/>
  <c r="O897" i="1"/>
  <c r="M897" i="1" s="1"/>
  <c r="I897" i="1"/>
  <c r="X896" i="1"/>
  <c r="O896" i="1"/>
  <c r="M896" i="1" s="1"/>
  <c r="I896" i="1"/>
  <c r="X895" i="1"/>
  <c r="O895" i="1"/>
  <c r="M895" i="1" s="1"/>
  <c r="I895" i="1"/>
  <c r="X894" i="1"/>
  <c r="O894" i="1"/>
  <c r="M894" i="1" s="1"/>
  <c r="I894" i="1"/>
  <c r="X893" i="1"/>
  <c r="O893" i="1"/>
  <c r="M893" i="1" s="1"/>
  <c r="I893" i="1"/>
  <c r="X892" i="1"/>
  <c r="O892" i="1"/>
  <c r="M892" i="1" s="1"/>
  <c r="I892" i="1"/>
  <c r="X891" i="1"/>
  <c r="O891" i="1"/>
  <c r="M891" i="1" s="1"/>
  <c r="I891" i="1"/>
  <c r="X890" i="1"/>
  <c r="O890" i="1"/>
  <c r="M890" i="1" s="1"/>
  <c r="I890" i="1"/>
  <c r="X889" i="1"/>
  <c r="O889" i="1"/>
  <c r="M889" i="1" s="1"/>
  <c r="I889" i="1"/>
  <c r="X888" i="1"/>
  <c r="O888" i="1"/>
  <c r="M888" i="1" s="1"/>
  <c r="I888" i="1"/>
  <c r="X887" i="1"/>
  <c r="O887" i="1"/>
  <c r="M887" i="1" s="1"/>
  <c r="I887" i="1"/>
  <c r="X886" i="1"/>
  <c r="O886" i="1"/>
  <c r="M886" i="1" s="1"/>
  <c r="I886" i="1"/>
  <c r="X885" i="1"/>
  <c r="O885" i="1"/>
  <c r="M885" i="1" s="1"/>
  <c r="I885" i="1"/>
  <c r="X884" i="1"/>
  <c r="O884" i="1"/>
  <c r="M884" i="1" s="1"/>
  <c r="I884" i="1"/>
  <c r="X883" i="1"/>
  <c r="O883" i="1"/>
  <c r="M883" i="1" s="1"/>
  <c r="I883" i="1"/>
  <c r="X882" i="1"/>
  <c r="O882" i="1"/>
  <c r="M882" i="1" s="1"/>
  <c r="I882" i="1"/>
  <c r="X881" i="1"/>
  <c r="O881" i="1"/>
  <c r="M881" i="1" s="1"/>
  <c r="I881" i="1"/>
  <c r="X880" i="1"/>
  <c r="O880" i="1"/>
  <c r="M880" i="1" s="1"/>
  <c r="I880" i="1"/>
  <c r="X879" i="1"/>
  <c r="O879" i="1"/>
  <c r="M879" i="1" s="1"/>
  <c r="I879" i="1"/>
  <c r="X878" i="1"/>
  <c r="O878" i="1"/>
  <c r="M878" i="1" s="1"/>
  <c r="I878" i="1"/>
  <c r="X877" i="1"/>
  <c r="O877" i="1"/>
  <c r="M877" i="1" s="1"/>
  <c r="I877" i="1"/>
  <c r="X876" i="1"/>
  <c r="O876" i="1"/>
  <c r="M876" i="1" s="1"/>
  <c r="I876" i="1"/>
  <c r="X875" i="1"/>
  <c r="O875" i="1"/>
  <c r="M875" i="1" s="1"/>
  <c r="I875" i="1"/>
  <c r="X874" i="1"/>
  <c r="O874" i="1"/>
  <c r="M874" i="1" s="1"/>
  <c r="I874" i="1"/>
  <c r="X873" i="1"/>
  <c r="O873" i="1"/>
  <c r="M873" i="1" s="1"/>
  <c r="I873" i="1"/>
  <c r="X872" i="1"/>
  <c r="O872" i="1"/>
  <c r="M872" i="1" s="1"/>
  <c r="I872" i="1"/>
  <c r="X871" i="1"/>
  <c r="O871" i="1"/>
  <c r="M871" i="1" s="1"/>
  <c r="I871" i="1"/>
  <c r="X870" i="1"/>
  <c r="O870" i="1"/>
  <c r="M870" i="1" s="1"/>
  <c r="I870" i="1"/>
  <c r="X869" i="1"/>
  <c r="O869" i="1"/>
  <c r="M869" i="1" s="1"/>
  <c r="I869" i="1"/>
  <c r="X868" i="1"/>
  <c r="O868" i="1"/>
  <c r="M868" i="1" s="1"/>
  <c r="I868" i="1"/>
  <c r="X867" i="1"/>
  <c r="O867" i="1"/>
  <c r="M867" i="1" s="1"/>
  <c r="I867" i="1"/>
  <c r="X866" i="1"/>
  <c r="O866" i="1"/>
  <c r="M866" i="1" s="1"/>
  <c r="I866" i="1"/>
  <c r="X865" i="1"/>
  <c r="O865" i="1"/>
  <c r="M865" i="1" s="1"/>
  <c r="I865" i="1"/>
  <c r="X864" i="1"/>
  <c r="O864" i="1"/>
  <c r="M864" i="1" s="1"/>
  <c r="I864" i="1"/>
  <c r="X863" i="1"/>
  <c r="O863" i="1"/>
  <c r="M863" i="1" s="1"/>
  <c r="I863" i="1"/>
  <c r="X862" i="1"/>
  <c r="O862" i="1"/>
  <c r="M862" i="1" s="1"/>
  <c r="I862" i="1"/>
  <c r="X861" i="1"/>
  <c r="O861" i="1"/>
  <c r="M861" i="1" s="1"/>
  <c r="I861" i="1"/>
  <c r="X860" i="1"/>
  <c r="O860" i="1"/>
  <c r="M860" i="1" s="1"/>
  <c r="I860" i="1"/>
  <c r="X859" i="1"/>
  <c r="O859" i="1"/>
  <c r="M859" i="1" s="1"/>
  <c r="I859" i="1"/>
  <c r="X858" i="1"/>
  <c r="O858" i="1"/>
  <c r="M858" i="1" s="1"/>
  <c r="I858" i="1"/>
  <c r="X857" i="1"/>
  <c r="O857" i="1"/>
  <c r="M857" i="1" s="1"/>
  <c r="I857" i="1"/>
  <c r="X856" i="1"/>
  <c r="O856" i="1"/>
  <c r="M856" i="1" s="1"/>
  <c r="I856" i="1"/>
  <c r="X855" i="1"/>
  <c r="O855" i="1"/>
  <c r="M855" i="1" s="1"/>
  <c r="I855" i="1"/>
  <c r="X854" i="1"/>
  <c r="O854" i="1"/>
  <c r="M854" i="1" s="1"/>
  <c r="I854" i="1"/>
  <c r="X853" i="1"/>
  <c r="O853" i="1"/>
  <c r="M853" i="1" s="1"/>
  <c r="I853" i="1"/>
  <c r="X852" i="1"/>
  <c r="O852" i="1"/>
  <c r="M852" i="1" s="1"/>
  <c r="I852" i="1"/>
  <c r="X851" i="1"/>
  <c r="O851" i="1"/>
  <c r="M851" i="1" s="1"/>
  <c r="I851" i="1"/>
  <c r="X850" i="1"/>
  <c r="O850" i="1"/>
  <c r="M850" i="1" s="1"/>
  <c r="I850" i="1"/>
  <c r="X849" i="1"/>
  <c r="O849" i="1"/>
  <c r="M849" i="1" s="1"/>
  <c r="I849" i="1"/>
  <c r="X848" i="1"/>
  <c r="O848" i="1"/>
  <c r="M848" i="1" s="1"/>
  <c r="I848" i="1"/>
  <c r="X847" i="1"/>
  <c r="O847" i="1"/>
  <c r="M847" i="1" s="1"/>
  <c r="I847" i="1"/>
  <c r="X846" i="1"/>
  <c r="O846" i="1"/>
  <c r="M846" i="1" s="1"/>
  <c r="I846" i="1"/>
  <c r="X845" i="1"/>
  <c r="O845" i="1"/>
  <c r="M845" i="1" s="1"/>
  <c r="I845" i="1"/>
  <c r="X844" i="1"/>
  <c r="O844" i="1"/>
  <c r="M844" i="1" s="1"/>
  <c r="I844" i="1"/>
  <c r="X843" i="1"/>
  <c r="O843" i="1"/>
  <c r="M843" i="1" s="1"/>
  <c r="I843" i="1"/>
  <c r="X842" i="1"/>
  <c r="O842" i="1"/>
  <c r="M842" i="1" s="1"/>
  <c r="I842" i="1"/>
  <c r="X841" i="1"/>
  <c r="O841" i="1"/>
  <c r="M841" i="1" s="1"/>
  <c r="I841" i="1"/>
  <c r="P841" i="1" s="1"/>
  <c r="X840" i="1"/>
  <c r="O840" i="1"/>
  <c r="M840" i="1" s="1"/>
  <c r="I840" i="1"/>
  <c r="X839" i="1"/>
  <c r="O839" i="1"/>
  <c r="M839" i="1" s="1"/>
  <c r="I839" i="1"/>
  <c r="X838" i="1"/>
  <c r="O838" i="1"/>
  <c r="M838" i="1" s="1"/>
  <c r="I838" i="1"/>
  <c r="X837" i="1"/>
  <c r="O837" i="1"/>
  <c r="M837" i="1" s="1"/>
  <c r="I837" i="1"/>
  <c r="X836" i="1"/>
  <c r="O836" i="1"/>
  <c r="M836" i="1" s="1"/>
  <c r="I836" i="1"/>
  <c r="X835" i="1"/>
  <c r="O835" i="1"/>
  <c r="M835" i="1" s="1"/>
  <c r="I835" i="1"/>
  <c r="X834" i="1"/>
  <c r="O834" i="1"/>
  <c r="M834" i="1" s="1"/>
  <c r="I834" i="1"/>
  <c r="X833" i="1"/>
  <c r="O833" i="1"/>
  <c r="M833" i="1" s="1"/>
  <c r="I833" i="1"/>
  <c r="P833" i="1" s="1"/>
  <c r="X832" i="1"/>
  <c r="O832" i="1"/>
  <c r="M832" i="1" s="1"/>
  <c r="I832" i="1"/>
  <c r="X831" i="1"/>
  <c r="O831" i="1"/>
  <c r="M831" i="1" s="1"/>
  <c r="I831" i="1"/>
  <c r="X830" i="1"/>
  <c r="O830" i="1"/>
  <c r="M830" i="1" s="1"/>
  <c r="I830" i="1"/>
  <c r="X829" i="1"/>
  <c r="O829" i="1"/>
  <c r="M829" i="1" s="1"/>
  <c r="I829" i="1"/>
  <c r="X828" i="1"/>
  <c r="O828" i="1"/>
  <c r="M828" i="1" s="1"/>
  <c r="I828" i="1"/>
  <c r="X827" i="1"/>
  <c r="O827" i="1"/>
  <c r="M827" i="1" s="1"/>
  <c r="I827" i="1"/>
  <c r="X826" i="1"/>
  <c r="O826" i="1"/>
  <c r="M826" i="1" s="1"/>
  <c r="I826" i="1"/>
  <c r="X825" i="1"/>
  <c r="O825" i="1"/>
  <c r="M825" i="1" s="1"/>
  <c r="I825" i="1"/>
  <c r="P825" i="1" s="1"/>
  <c r="X824" i="1"/>
  <c r="O824" i="1"/>
  <c r="M824" i="1" s="1"/>
  <c r="I824" i="1"/>
  <c r="X823" i="1"/>
  <c r="O823" i="1"/>
  <c r="M823" i="1" s="1"/>
  <c r="I823" i="1"/>
  <c r="X822" i="1"/>
  <c r="O822" i="1"/>
  <c r="M822" i="1" s="1"/>
  <c r="I822" i="1"/>
  <c r="X821" i="1"/>
  <c r="O821" i="1"/>
  <c r="M821" i="1" s="1"/>
  <c r="I821" i="1"/>
  <c r="X820" i="1"/>
  <c r="O820" i="1"/>
  <c r="M820" i="1" s="1"/>
  <c r="I820" i="1"/>
  <c r="X819" i="1"/>
  <c r="O819" i="1"/>
  <c r="M819" i="1" s="1"/>
  <c r="I819" i="1"/>
  <c r="X818" i="1"/>
  <c r="O818" i="1"/>
  <c r="M818" i="1" s="1"/>
  <c r="I818" i="1"/>
  <c r="X817" i="1"/>
  <c r="O817" i="1"/>
  <c r="M817" i="1" s="1"/>
  <c r="I817" i="1"/>
  <c r="X816" i="1"/>
  <c r="O816" i="1"/>
  <c r="M816" i="1" s="1"/>
  <c r="I816" i="1"/>
  <c r="X815" i="1"/>
  <c r="O815" i="1"/>
  <c r="M815" i="1" s="1"/>
  <c r="I815" i="1"/>
  <c r="X814" i="1"/>
  <c r="O814" i="1"/>
  <c r="M814" i="1" s="1"/>
  <c r="I814" i="1"/>
  <c r="X813" i="1"/>
  <c r="O813" i="1"/>
  <c r="M813" i="1" s="1"/>
  <c r="I813" i="1"/>
  <c r="X812" i="1"/>
  <c r="O812" i="1"/>
  <c r="M812" i="1" s="1"/>
  <c r="I812" i="1"/>
  <c r="X811" i="1"/>
  <c r="O811" i="1"/>
  <c r="M811" i="1" s="1"/>
  <c r="I811" i="1"/>
  <c r="X810" i="1"/>
  <c r="O810" i="1"/>
  <c r="M810" i="1" s="1"/>
  <c r="I810" i="1"/>
  <c r="X809" i="1"/>
  <c r="O809" i="1"/>
  <c r="M809" i="1" s="1"/>
  <c r="I809" i="1"/>
  <c r="X808" i="1"/>
  <c r="O808" i="1"/>
  <c r="M808" i="1" s="1"/>
  <c r="I808" i="1"/>
  <c r="X807" i="1"/>
  <c r="O807" i="1"/>
  <c r="M807" i="1" s="1"/>
  <c r="I807" i="1"/>
  <c r="X806" i="1"/>
  <c r="O806" i="1"/>
  <c r="M806" i="1" s="1"/>
  <c r="I806" i="1"/>
  <c r="X805" i="1"/>
  <c r="O805" i="1"/>
  <c r="M805" i="1" s="1"/>
  <c r="I805" i="1"/>
  <c r="X804" i="1"/>
  <c r="O804" i="1"/>
  <c r="M804" i="1" s="1"/>
  <c r="I804" i="1"/>
  <c r="X803" i="1"/>
  <c r="O803" i="1"/>
  <c r="M803" i="1" s="1"/>
  <c r="I803" i="1"/>
  <c r="X802" i="1"/>
  <c r="O802" i="1"/>
  <c r="M802" i="1" s="1"/>
  <c r="I802" i="1"/>
  <c r="X801" i="1"/>
  <c r="O801" i="1"/>
  <c r="M801" i="1" s="1"/>
  <c r="I801" i="1"/>
  <c r="X800" i="1"/>
  <c r="O800" i="1"/>
  <c r="M800" i="1" s="1"/>
  <c r="I800" i="1"/>
  <c r="X799" i="1"/>
  <c r="O799" i="1"/>
  <c r="M799" i="1" s="1"/>
  <c r="I799" i="1"/>
  <c r="X798" i="1"/>
  <c r="O798" i="1"/>
  <c r="M798" i="1" s="1"/>
  <c r="I798" i="1"/>
  <c r="X797" i="1"/>
  <c r="O797" i="1"/>
  <c r="M797" i="1" s="1"/>
  <c r="I797" i="1"/>
  <c r="X796" i="1"/>
  <c r="O796" i="1"/>
  <c r="M796" i="1" s="1"/>
  <c r="I796" i="1"/>
  <c r="X795" i="1"/>
  <c r="O795" i="1"/>
  <c r="M795" i="1" s="1"/>
  <c r="I795" i="1"/>
  <c r="X794" i="1"/>
  <c r="O794" i="1"/>
  <c r="M794" i="1" s="1"/>
  <c r="I794" i="1"/>
  <c r="X793" i="1"/>
  <c r="O793" i="1"/>
  <c r="M793" i="1" s="1"/>
  <c r="I793" i="1"/>
  <c r="X792" i="1"/>
  <c r="O792" i="1"/>
  <c r="M792" i="1" s="1"/>
  <c r="I792" i="1"/>
  <c r="X791" i="1"/>
  <c r="O791" i="1"/>
  <c r="M791" i="1" s="1"/>
  <c r="I791" i="1"/>
  <c r="X790" i="1"/>
  <c r="O790" i="1"/>
  <c r="M790" i="1" s="1"/>
  <c r="I790" i="1"/>
  <c r="X789" i="1"/>
  <c r="O789" i="1"/>
  <c r="M789" i="1" s="1"/>
  <c r="I789" i="1"/>
  <c r="X788" i="1"/>
  <c r="O788" i="1"/>
  <c r="M788" i="1" s="1"/>
  <c r="I788" i="1"/>
  <c r="X787" i="1"/>
  <c r="O787" i="1"/>
  <c r="M787" i="1" s="1"/>
  <c r="I787" i="1"/>
  <c r="X786" i="1"/>
  <c r="O786" i="1"/>
  <c r="M786" i="1" s="1"/>
  <c r="I786" i="1"/>
  <c r="X785" i="1"/>
  <c r="O785" i="1"/>
  <c r="M785" i="1" s="1"/>
  <c r="I785" i="1"/>
  <c r="X784" i="1"/>
  <c r="O784" i="1"/>
  <c r="M784" i="1" s="1"/>
  <c r="I784" i="1"/>
  <c r="X783" i="1"/>
  <c r="O783" i="1"/>
  <c r="M783" i="1" s="1"/>
  <c r="I783" i="1"/>
  <c r="P783" i="1" s="1"/>
  <c r="X782" i="1"/>
  <c r="O782" i="1"/>
  <c r="M782" i="1" s="1"/>
  <c r="I782" i="1"/>
  <c r="X781" i="1"/>
  <c r="O781" i="1"/>
  <c r="M781" i="1" s="1"/>
  <c r="I781" i="1"/>
  <c r="X780" i="1"/>
  <c r="O780" i="1"/>
  <c r="M780" i="1" s="1"/>
  <c r="I780" i="1"/>
  <c r="X779" i="1"/>
  <c r="O779" i="1"/>
  <c r="M779" i="1" s="1"/>
  <c r="I779" i="1"/>
  <c r="X778" i="1"/>
  <c r="O778" i="1"/>
  <c r="M778" i="1" s="1"/>
  <c r="I778" i="1"/>
  <c r="X777" i="1"/>
  <c r="O777" i="1"/>
  <c r="M777" i="1" s="1"/>
  <c r="I777" i="1"/>
  <c r="X776" i="1"/>
  <c r="O776" i="1"/>
  <c r="M776" i="1" s="1"/>
  <c r="I776" i="1"/>
  <c r="X775" i="1"/>
  <c r="O775" i="1"/>
  <c r="M775" i="1" s="1"/>
  <c r="I775" i="1"/>
  <c r="X774" i="1"/>
  <c r="O774" i="1"/>
  <c r="M774" i="1" s="1"/>
  <c r="I774" i="1"/>
  <c r="X773" i="1"/>
  <c r="O773" i="1"/>
  <c r="M773" i="1" s="1"/>
  <c r="I773" i="1"/>
  <c r="X772" i="1"/>
  <c r="O772" i="1"/>
  <c r="M772" i="1" s="1"/>
  <c r="I772" i="1"/>
  <c r="X771" i="1"/>
  <c r="O771" i="1"/>
  <c r="M771" i="1" s="1"/>
  <c r="I771" i="1"/>
  <c r="X770" i="1"/>
  <c r="O770" i="1"/>
  <c r="M770" i="1" s="1"/>
  <c r="I770" i="1"/>
  <c r="X769" i="1"/>
  <c r="O769" i="1"/>
  <c r="M769" i="1" s="1"/>
  <c r="I769" i="1"/>
  <c r="X768" i="1"/>
  <c r="O768" i="1"/>
  <c r="M768" i="1" s="1"/>
  <c r="I768" i="1"/>
  <c r="X767" i="1"/>
  <c r="O767" i="1"/>
  <c r="M767" i="1" s="1"/>
  <c r="I767" i="1"/>
  <c r="X766" i="1"/>
  <c r="O766" i="1"/>
  <c r="M766" i="1" s="1"/>
  <c r="I766" i="1"/>
  <c r="X765" i="1"/>
  <c r="O765" i="1"/>
  <c r="M765" i="1" s="1"/>
  <c r="I765" i="1"/>
  <c r="X764" i="1"/>
  <c r="O764" i="1"/>
  <c r="M764" i="1" s="1"/>
  <c r="I764" i="1"/>
  <c r="X763" i="1"/>
  <c r="O763" i="1"/>
  <c r="M763" i="1" s="1"/>
  <c r="I763" i="1"/>
  <c r="X762" i="1"/>
  <c r="O762" i="1"/>
  <c r="M762" i="1" s="1"/>
  <c r="I762" i="1"/>
  <c r="X761" i="1"/>
  <c r="O761" i="1"/>
  <c r="M761" i="1" s="1"/>
  <c r="I761" i="1"/>
  <c r="X760" i="1"/>
  <c r="O760" i="1"/>
  <c r="M760" i="1" s="1"/>
  <c r="I760" i="1"/>
  <c r="X759" i="1"/>
  <c r="O759" i="1"/>
  <c r="M759" i="1" s="1"/>
  <c r="I759" i="1"/>
  <c r="X758" i="1"/>
  <c r="O758" i="1"/>
  <c r="M758" i="1" s="1"/>
  <c r="I758" i="1"/>
  <c r="X757" i="1"/>
  <c r="O757" i="1"/>
  <c r="M757" i="1" s="1"/>
  <c r="I757" i="1"/>
  <c r="X756" i="1"/>
  <c r="O756" i="1"/>
  <c r="M756" i="1" s="1"/>
  <c r="I756" i="1"/>
  <c r="X755" i="1"/>
  <c r="O755" i="1"/>
  <c r="M755" i="1" s="1"/>
  <c r="I755" i="1"/>
  <c r="X754" i="1"/>
  <c r="O754" i="1"/>
  <c r="M754" i="1" s="1"/>
  <c r="I754" i="1"/>
  <c r="X753" i="1"/>
  <c r="O753" i="1"/>
  <c r="M753" i="1" s="1"/>
  <c r="I753" i="1"/>
  <c r="X752" i="1"/>
  <c r="O752" i="1"/>
  <c r="M752" i="1" s="1"/>
  <c r="I752" i="1"/>
  <c r="X751" i="1"/>
  <c r="O751" i="1"/>
  <c r="M751" i="1" s="1"/>
  <c r="I751" i="1"/>
  <c r="X750" i="1"/>
  <c r="O750" i="1"/>
  <c r="M750" i="1" s="1"/>
  <c r="I750" i="1"/>
  <c r="X749" i="1"/>
  <c r="O749" i="1"/>
  <c r="M749" i="1" s="1"/>
  <c r="I749" i="1"/>
  <c r="X748" i="1"/>
  <c r="O748" i="1"/>
  <c r="M748" i="1" s="1"/>
  <c r="I748" i="1"/>
  <c r="X747" i="1"/>
  <c r="O747" i="1"/>
  <c r="M747" i="1" s="1"/>
  <c r="I747" i="1"/>
  <c r="X746" i="1"/>
  <c r="O746" i="1"/>
  <c r="M746" i="1" s="1"/>
  <c r="I746" i="1"/>
  <c r="X745" i="1"/>
  <c r="O745" i="1"/>
  <c r="M745" i="1" s="1"/>
  <c r="I745" i="1"/>
  <c r="X744" i="1"/>
  <c r="O744" i="1"/>
  <c r="M744" i="1" s="1"/>
  <c r="I744" i="1"/>
  <c r="X743" i="1"/>
  <c r="O743" i="1"/>
  <c r="M743" i="1" s="1"/>
  <c r="I743" i="1"/>
  <c r="X742" i="1"/>
  <c r="O742" i="1"/>
  <c r="M742" i="1" s="1"/>
  <c r="I742" i="1"/>
  <c r="X741" i="1"/>
  <c r="O741" i="1"/>
  <c r="M741" i="1" s="1"/>
  <c r="I741" i="1"/>
  <c r="X740" i="1"/>
  <c r="O740" i="1"/>
  <c r="M740" i="1" s="1"/>
  <c r="I740" i="1"/>
  <c r="X739" i="1"/>
  <c r="O739" i="1"/>
  <c r="M739" i="1" s="1"/>
  <c r="I739" i="1"/>
  <c r="X738" i="1"/>
  <c r="O738" i="1"/>
  <c r="M738" i="1" s="1"/>
  <c r="I738" i="1"/>
  <c r="X737" i="1"/>
  <c r="O737" i="1"/>
  <c r="M737" i="1" s="1"/>
  <c r="I737" i="1"/>
  <c r="X736" i="1"/>
  <c r="O736" i="1"/>
  <c r="M736" i="1" s="1"/>
  <c r="I736" i="1"/>
  <c r="X735" i="1"/>
  <c r="O735" i="1"/>
  <c r="M735" i="1" s="1"/>
  <c r="I735" i="1"/>
  <c r="X734" i="1"/>
  <c r="O734" i="1"/>
  <c r="M734" i="1" s="1"/>
  <c r="I734" i="1"/>
  <c r="X733" i="1"/>
  <c r="O733" i="1"/>
  <c r="M733" i="1" s="1"/>
  <c r="I733" i="1"/>
  <c r="X732" i="1"/>
  <c r="O732" i="1"/>
  <c r="M732" i="1" s="1"/>
  <c r="I732" i="1"/>
  <c r="X731" i="1"/>
  <c r="O731" i="1"/>
  <c r="M731" i="1" s="1"/>
  <c r="I731" i="1"/>
  <c r="X730" i="1"/>
  <c r="O730" i="1"/>
  <c r="M730" i="1" s="1"/>
  <c r="I730" i="1"/>
  <c r="X729" i="1"/>
  <c r="O729" i="1"/>
  <c r="M729" i="1" s="1"/>
  <c r="I729" i="1"/>
  <c r="X728" i="1"/>
  <c r="O728" i="1"/>
  <c r="M728" i="1" s="1"/>
  <c r="I728" i="1"/>
  <c r="X727" i="1"/>
  <c r="O727" i="1"/>
  <c r="M727" i="1" s="1"/>
  <c r="I727" i="1"/>
  <c r="X726" i="1"/>
  <c r="O726" i="1"/>
  <c r="M726" i="1" s="1"/>
  <c r="I726" i="1"/>
  <c r="X725" i="1"/>
  <c r="O725" i="1"/>
  <c r="M725" i="1" s="1"/>
  <c r="I725" i="1"/>
  <c r="X724" i="1"/>
  <c r="O724" i="1"/>
  <c r="M724" i="1" s="1"/>
  <c r="I724" i="1"/>
  <c r="X723" i="1"/>
  <c r="O723" i="1"/>
  <c r="M723" i="1" s="1"/>
  <c r="I723" i="1"/>
  <c r="X722" i="1"/>
  <c r="O722" i="1"/>
  <c r="M722" i="1" s="1"/>
  <c r="I722" i="1"/>
  <c r="X721" i="1"/>
  <c r="O721" i="1"/>
  <c r="M721" i="1" s="1"/>
  <c r="I721" i="1"/>
  <c r="X720" i="1"/>
  <c r="O720" i="1"/>
  <c r="M720" i="1" s="1"/>
  <c r="I720" i="1"/>
  <c r="X719" i="1"/>
  <c r="O719" i="1"/>
  <c r="M719" i="1" s="1"/>
  <c r="I719" i="1"/>
  <c r="X718" i="1"/>
  <c r="O718" i="1"/>
  <c r="M718" i="1" s="1"/>
  <c r="I718" i="1"/>
  <c r="X717" i="1"/>
  <c r="O717" i="1"/>
  <c r="M717" i="1" s="1"/>
  <c r="I717" i="1"/>
  <c r="X666" i="2"/>
  <c r="O666" i="2"/>
  <c r="M666" i="2" s="1"/>
  <c r="I666" i="2"/>
  <c r="X665" i="2"/>
  <c r="O665" i="2"/>
  <c r="M665" i="2" s="1"/>
  <c r="I665" i="2"/>
  <c r="X664" i="2"/>
  <c r="O664" i="2"/>
  <c r="M664" i="2" s="1"/>
  <c r="I664" i="2"/>
  <c r="X663" i="2"/>
  <c r="O663" i="2"/>
  <c r="M663" i="2" s="1"/>
  <c r="I663" i="2"/>
  <c r="X662" i="2"/>
  <c r="O662" i="2"/>
  <c r="M662" i="2" s="1"/>
  <c r="I662" i="2"/>
  <c r="X661" i="2"/>
  <c r="O661" i="2"/>
  <c r="M661" i="2" s="1"/>
  <c r="I661" i="2"/>
  <c r="X660" i="2"/>
  <c r="O660" i="2"/>
  <c r="M660" i="2" s="1"/>
  <c r="I660" i="2"/>
  <c r="X659" i="2"/>
  <c r="O659" i="2"/>
  <c r="M659" i="2" s="1"/>
  <c r="I659" i="2"/>
  <c r="X658" i="2"/>
  <c r="O658" i="2"/>
  <c r="M658" i="2" s="1"/>
  <c r="I658" i="2"/>
  <c r="X657" i="2"/>
  <c r="O657" i="2"/>
  <c r="M657" i="2" s="1"/>
  <c r="I657" i="2"/>
  <c r="X656" i="2"/>
  <c r="O656" i="2"/>
  <c r="M656" i="2" s="1"/>
  <c r="I656" i="2"/>
  <c r="X655" i="2"/>
  <c r="O655" i="2"/>
  <c r="M655" i="2" s="1"/>
  <c r="I655" i="2"/>
  <c r="X654" i="2"/>
  <c r="O654" i="2"/>
  <c r="M654" i="2" s="1"/>
  <c r="I654" i="2"/>
  <c r="X653" i="2"/>
  <c r="O653" i="2"/>
  <c r="M653" i="2" s="1"/>
  <c r="I653" i="2"/>
  <c r="X652" i="2"/>
  <c r="O652" i="2"/>
  <c r="M652" i="2" s="1"/>
  <c r="I652" i="2"/>
  <c r="X651" i="2"/>
  <c r="O651" i="2"/>
  <c r="M651" i="2" s="1"/>
  <c r="I651" i="2"/>
  <c r="X650" i="2"/>
  <c r="O650" i="2"/>
  <c r="M650" i="2" s="1"/>
  <c r="I650" i="2"/>
  <c r="X649" i="2"/>
  <c r="O649" i="2"/>
  <c r="M649" i="2" s="1"/>
  <c r="I649" i="2"/>
  <c r="X648" i="2"/>
  <c r="O648" i="2"/>
  <c r="M648" i="2" s="1"/>
  <c r="I648" i="2"/>
  <c r="X647" i="2"/>
  <c r="O647" i="2"/>
  <c r="M647" i="2" s="1"/>
  <c r="I647" i="2"/>
  <c r="X646" i="2"/>
  <c r="O646" i="2"/>
  <c r="M646" i="2" s="1"/>
  <c r="I646" i="2"/>
  <c r="X645" i="2"/>
  <c r="O645" i="2"/>
  <c r="M645" i="2" s="1"/>
  <c r="I645" i="2"/>
  <c r="X644" i="2"/>
  <c r="O644" i="2"/>
  <c r="M644" i="2" s="1"/>
  <c r="I644" i="2"/>
  <c r="X643" i="2"/>
  <c r="O643" i="2"/>
  <c r="M643" i="2" s="1"/>
  <c r="I643" i="2"/>
  <c r="X642" i="2"/>
  <c r="O642" i="2"/>
  <c r="M642" i="2" s="1"/>
  <c r="I642" i="2"/>
  <c r="X641" i="2"/>
  <c r="O641" i="2"/>
  <c r="M641" i="2" s="1"/>
  <c r="I641" i="2"/>
  <c r="X640" i="2"/>
  <c r="O640" i="2"/>
  <c r="M640" i="2" s="1"/>
  <c r="I640" i="2"/>
  <c r="X639" i="2"/>
  <c r="O639" i="2"/>
  <c r="M639" i="2" s="1"/>
  <c r="I639" i="2"/>
  <c r="X638" i="2"/>
  <c r="O638" i="2"/>
  <c r="M638" i="2" s="1"/>
  <c r="I638" i="2"/>
  <c r="X637" i="2"/>
  <c r="O637" i="2"/>
  <c r="M637" i="2" s="1"/>
  <c r="I637" i="2"/>
  <c r="X636" i="2"/>
  <c r="O636" i="2"/>
  <c r="M636" i="2" s="1"/>
  <c r="I636" i="2"/>
  <c r="X635" i="2"/>
  <c r="O635" i="2"/>
  <c r="M635" i="2" s="1"/>
  <c r="I635" i="2"/>
  <c r="X634" i="2"/>
  <c r="O634" i="2"/>
  <c r="M634" i="2" s="1"/>
  <c r="I634" i="2"/>
  <c r="X633" i="2"/>
  <c r="O633" i="2"/>
  <c r="M633" i="2" s="1"/>
  <c r="I633" i="2"/>
  <c r="X632" i="2"/>
  <c r="O632" i="2"/>
  <c r="M632" i="2" s="1"/>
  <c r="I632" i="2"/>
  <c r="X631" i="2"/>
  <c r="O631" i="2"/>
  <c r="M631" i="2" s="1"/>
  <c r="I631" i="2"/>
  <c r="X630" i="2"/>
  <c r="O630" i="2"/>
  <c r="M630" i="2" s="1"/>
  <c r="I630" i="2"/>
  <c r="X629" i="2"/>
  <c r="O629" i="2"/>
  <c r="M629" i="2" s="1"/>
  <c r="I629" i="2"/>
  <c r="X628" i="2"/>
  <c r="O628" i="2"/>
  <c r="M628" i="2" s="1"/>
  <c r="I628" i="2"/>
  <c r="X627" i="2"/>
  <c r="O627" i="2"/>
  <c r="M627" i="2" s="1"/>
  <c r="I627" i="2"/>
  <c r="X626" i="2"/>
  <c r="O626" i="2"/>
  <c r="M626" i="2" s="1"/>
  <c r="I626" i="2"/>
  <c r="X625" i="2"/>
  <c r="O625" i="2"/>
  <c r="M625" i="2" s="1"/>
  <c r="I625" i="2"/>
  <c r="X624" i="2"/>
  <c r="O624" i="2"/>
  <c r="M624" i="2" s="1"/>
  <c r="I624" i="2"/>
  <c r="X623" i="2"/>
  <c r="O623" i="2"/>
  <c r="M623" i="2" s="1"/>
  <c r="I623" i="2"/>
  <c r="X622" i="2"/>
  <c r="O622" i="2"/>
  <c r="M622" i="2" s="1"/>
  <c r="I622" i="2"/>
  <c r="X621" i="2"/>
  <c r="O621" i="2"/>
  <c r="M621" i="2" s="1"/>
  <c r="I621" i="2"/>
  <c r="X620" i="2"/>
  <c r="O620" i="2"/>
  <c r="M620" i="2" s="1"/>
  <c r="I620" i="2"/>
  <c r="X619" i="2"/>
  <c r="O619" i="2"/>
  <c r="M619" i="2" s="1"/>
  <c r="I619" i="2"/>
  <c r="X618" i="2"/>
  <c r="O618" i="2"/>
  <c r="M618" i="2" s="1"/>
  <c r="I618" i="2"/>
  <c r="X617" i="2"/>
  <c r="O617" i="2"/>
  <c r="M617" i="2" s="1"/>
  <c r="I617" i="2"/>
  <c r="X616" i="2"/>
  <c r="O616" i="2"/>
  <c r="M616" i="2" s="1"/>
  <c r="I616" i="2"/>
  <c r="X615" i="2"/>
  <c r="O615" i="2"/>
  <c r="M615" i="2" s="1"/>
  <c r="I615" i="2"/>
  <c r="X614" i="2"/>
  <c r="O614" i="2"/>
  <c r="M614" i="2" s="1"/>
  <c r="I614" i="2"/>
  <c r="X613" i="2"/>
  <c r="O613" i="2"/>
  <c r="M613" i="2" s="1"/>
  <c r="I613" i="2"/>
  <c r="X612" i="2"/>
  <c r="O612" i="2"/>
  <c r="M612" i="2" s="1"/>
  <c r="I612" i="2"/>
  <c r="X611" i="2"/>
  <c r="O611" i="2"/>
  <c r="M611" i="2" s="1"/>
  <c r="I611" i="2"/>
  <c r="X610" i="2"/>
  <c r="O610" i="2"/>
  <c r="M610" i="2" s="1"/>
  <c r="I610" i="2"/>
  <c r="X609" i="2"/>
  <c r="O609" i="2"/>
  <c r="M609" i="2" s="1"/>
  <c r="I609" i="2"/>
  <c r="X608" i="2"/>
  <c r="O608" i="2"/>
  <c r="M608" i="2" s="1"/>
  <c r="I608" i="2"/>
  <c r="X607" i="2"/>
  <c r="O607" i="2"/>
  <c r="M607" i="2" s="1"/>
  <c r="I607" i="2"/>
  <c r="X606" i="2"/>
  <c r="O606" i="2"/>
  <c r="M606" i="2" s="1"/>
  <c r="I606" i="2"/>
  <c r="X605" i="2"/>
  <c r="O605" i="2"/>
  <c r="M605" i="2" s="1"/>
  <c r="I605" i="2"/>
  <c r="X604" i="2"/>
  <c r="O604" i="2"/>
  <c r="M604" i="2" s="1"/>
  <c r="I604" i="2"/>
  <c r="X603" i="2"/>
  <c r="O603" i="2"/>
  <c r="M603" i="2" s="1"/>
  <c r="I603" i="2"/>
  <c r="X602" i="2"/>
  <c r="O602" i="2"/>
  <c r="M602" i="2" s="1"/>
  <c r="I602" i="2"/>
  <c r="X601" i="2"/>
  <c r="O601" i="2"/>
  <c r="M601" i="2" s="1"/>
  <c r="I601" i="2"/>
  <c r="X600" i="2"/>
  <c r="O600" i="2"/>
  <c r="M600" i="2" s="1"/>
  <c r="I600" i="2"/>
  <c r="X599" i="2"/>
  <c r="O599" i="2"/>
  <c r="M599" i="2" s="1"/>
  <c r="I599" i="2"/>
  <c r="X598" i="2"/>
  <c r="O598" i="2"/>
  <c r="M598" i="2" s="1"/>
  <c r="I598" i="2"/>
  <c r="X597" i="2"/>
  <c r="O597" i="2"/>
  <c r="M597" i="2" s="1"/>
  <c r="I597" i="2"/>
  <c r="X596" i="2"/>
  <c r="O596" i="2"/>
  <c r="M596" i="2" s="1"/>
  <c r="I596" i="2"/>
  <c r="X595" i="2"/>
  <c r="O595" i="2"/>
  <c r="M595" i="2" s="1"/>
  <c r="I595" i="2"/>
  <c r="X594" i="2"/>
  <c r="O594" i="2"/>
  <c r="M594" i="2" s="1"/>
  <c r="I594" i="2"/>
  <c r="X593" i="2"/>
  <c r="O593" i="2"/>
  <c r="M593" i="2" s="1"/>
  <c r="I593" i="2"/>
  <c r="X592" i="2"/>
  <c r="O592" i="2"/>
  <c r="M592" i="2" s="1"/>
  <c r="I592" i="2"/>
  <c r="X591" i="2"/>
  <c r="O591" i="2"/>
  <c r="M591" i="2" s="1"/>
  <c r="I591" i="2"/>
  <c r="X590" i="2"/>
  <c r="O590" i="2"/>
  <c r="M590" i="2" s="1"/>
  <c r="I590" i="2"/>
  <c r="X589" i="2"/>
  <c r="O589" i="2"/>
  <c r="M589" i="2" s="1"/>
  <c r="I589" i="2"/>
  <c r="X588" i="2"/>
  <c r="O588" i="2"/>
  <c r="M588" i="2" s="1"/>
  <c r="I588" i="2"/>
  <c r="X587" i="2"/>
  <c r="O587" i="2"/>
  <c r="M587" i="2" s="1"/>
  <c r="I587" i="2"/>
  <c r="X586" i="2"/>
  <c r="O586" i="2"/>
  <c r="M586" i="2" s="1"/>
  <c r="I586" i="2"/>
  <c r="X585" i="2"/>
  <c r="O585" i="2"/>
  <c r="M585" i="2" s="1"/>
  <c r="I585" i="2"/>
  <c r="X584" i="2"/>
  <c r="O584" i="2"/>
  <c r="M584" i="2" s="1"/>
  <c r="I584" i="2"/>
  <c r="X583" i="2"/>
  <c r="O583" i="2"/>
  <c r="M583" i="2" s="1"/>
  <c r="I583" i="2"/>
  <c r="X582" i="2"/>
  <c r="O582" i="2"/>
  <c r="M582" i="2" s="1"/>
  <c r="I582" i="2"/>
  <c r="X581" i="2"/>
  <c r="O581" i="2"/>
  <c r="M581" i="2" s="1"/>
  <c r="I581" i="2"/>
  <c r="X580" i="2"/>
  <c r="O580" i="2"/>
  <c r="M580" i="2" s="1"/>
  <c r="I580" i="2"/>
  <c r="X579" i="2"/>
  <c r="O579" i="2"/>
  <c r="M579" i="2" s="1"/>
  <c r="I579" i="2"/>
  <c r="X578" i="2"/>
  <c r="O578" i="2"/>
  <c r="M578" i="2" s="1"/>
  <c r="I578" i="2"/>
  <c r="X577" i="2"/>
  <c r="O577" i="2"/>
  <c r="M577" i="2" s="1"/>
  <c r="I577" i="2"/>
  <c r="X576" i="2"/>
  <c r="O576" i="2"/>
  <c r="M576" i="2" s="1"/>
  <c r="I576" i="2"/>
  <c r="X575" i="2"/>
  <c r="O575" i="2"/>
  <c r="M575" i="2" s="1"/>
  <c r="I575" i="2"/>
  <c r="X574" i="2"/>
  <c r="O574" i="2"/>
  <c r="M574" i="2" s="1"/>
  <c r="I574" i="2"/>
  <c r="X573" i="2"/>
  <c r="O573" i="2"/>
  <c r="M573" i="2" s="1"/>
  <c r="I573" i="2"/>
  <c r="X572" i="2"/>
  <c r="O572" i="2"/>
  <c r="M572" i="2" s="1"/>
  <c r="I572" i="2"/>
  <c r="X571" i="2"/>
  <c r="O571" i="2"/>
  <c r="M571" i="2" s="1"/>
  <c r="I571" i="2"/>
  <c r="X570" i="2"/>
  <c r="O570" i="2"/>
  <c r="M570" i="2" s="1"/>
  <c r="I570" i="2"/>
  <c r="X569" i="2"/>
  <c r="O569" i="2"/>
  <c r="M569" i="2" s="1"/>
  <c r="I569" i="2"/>
  <c r="X568" i="2"/>
  <c r="O568" i="2"/>
  <c r="M568" i="2" s="1"/>
  <c r="I568" i="2"/>
  <c r="X567" i="2"/>
  <c r="O567" i="2"/>
  <c r="M567" i="2" s="1"/>
  <c r="I567" i="2"/>
  <c r="X566" i="2"/>
  <c r="O566" i="2"/>
  <c r="M566" i="2" s="1"/>
  <c r="I566" i="2"/>
  <c r="X565" i="2"/>
  <c r="O565" i="2"/>
  <c r="M565" i="2" s="1"/>
  <c r="I565" i="2"/>
  <c r="X564" i="2"/>
  <c r="O564" i="2"/>
  <c r="M564" i="2" s="1"/>
  <c r="I564" i="2"/>
  <c r="X563" i="2"/>
  <c r="O563" i="2"/>
  <c r="M563" i="2" s="1"/>
  <c r="I563" i="2"/>
  <c r="X562" i="2"/>
  <c r="O562" i="2"/>
  <c r="M562" i="2" s="1"/>
  <c r="I562" i="2"/>
  <c r="X561" i="2"/>
  <c r="O561" i="2"/>
  <c r="M561" i="2" s="1"/>
  <c r="I561" i="2"/>
  <c r="X560" i="2"/>
  <c r="O560" i="2"/>
  <c r="M560" i="2" s="1"/>
  <c r="I560" i="2"/>
  <c r="X559" i="2"/>
  <c r="O559" i="2"/>
  <c r="M559" i="2" s="1"/>
  <c r="I559" i="2"/>
  <c r="X558" i="2"/>
  <c r="O558" i="2"/>
  <c r="M558" i="2" s="1"/>
  <c r="I558" i="2"/>
  <c r="X557" i="2"/>
  <c r="O557" i="2"/>
  <c r="M557" i="2" s="1"/>
  <c r="I557" i="2"/>
  <c r="X556" i="2"/>
  <c r="O556" i="2"/>
  <c r="M556" i="2" s="1"/>
  <c r="I556" i="2"/>
  <c r="X555" i="2"/>
  <c r="O555" i="2"/>
  <c r="M555" i="2" s="1"/>
  <c r="I555" i="2"/>
  <c r="X554" i="2"/>
  <c r="O554" i="2"/>
  <c r="M554" i="2" s="1"/>
  <c r="I554" i="2"/>
  <c r="X553" i="2"/>
  <c r="O553" i="2"/>
  <c r="M553" i="2" s="1"/>
  <c r="I553" i="2"/>
  <c r="X552" i="2"/>
  <c r="O552" i="2"/>
  <c r="M552" i="2" s="1"/>
  <c r="I552" i="2"/>
  <c r="X551" i="2"/>
  <c r="O551" i="2"/>
  <c r="M551" i="2" s="1"/>
  <c r="I551" i="2"/>
  <c r="X550" i="2"/>
  <c r="O550" i="2"/>
  <c r="M550" i="2" s="1"/>
  <c r="I550" i="2"/>
  <c r="X549" i="2"/>
  <c r="O549" i="2"/>
  <c r="M549" i="2" s="1"/>
  <c r="I549" i="2"/>
  <c r="X548" i="2"/>
  <c r="O548" i="2"/>
  <c r="M548" i="2" s="1"/>
  <c r="I548" i="2"/>
  <c r="X547" i="2"/>
  <c r="O547" i="2"/>
  <c r="M547" i="2" s="1"/>
  <c r="I547" i="2"/>
  <c r="X546" i="2"/>
  <c r="O546" i="2"/>
  <c r="M546" i="2" s="1"/>
  <c r="I546" i="2"/>
  <c r="X545" i="2"/>
  <c r="O545" i="2"/>
  <c r="M545" i="2" s="1"/>
  <c r="I545" i="2"/>
  <c r="X544" i="2"/>
  <c r="O544" i="2"/>
  <c r="M544" i="2" s="1"/>
  <c r="I544" i="2"/>
  <c r="X543" i="2"/>
  <c r="O543" i="2"/>
  <c r="M543" i="2" s="1"/>
  <c r="I543" i="2"/>
  <c r="X542" i="2"/>
  <c r="O542" i="2"/>
  <c r="M542" i="2" s="1"/>
  <c r="I542" i="2"/>
  <c r="X541" i="2"/>
  <c r="O541" i="2"/>
  <c r="M541" i="2" s="1"/>
  <c r="I541" i="2"/>
  <c r="X540" i="2"/>
  <c r="O540" i="2"/>
  <c r="M540" i="2" s="1"/>
  <c r="I540" i="2"/>
  <c r="X539" i="2"/>
  <c r="O539" i="2"/>
  <c r="M539" i="2" s="1"/>
  <c r="I539" i="2"/>
  <c r="X538" i="2"/>
  <c r="O538" i="2"/>
  <c r="M538" i="2" s="1"/>
  <c r="I538" i="2"/>
  <c r="X537" i="2"/>
  <c r="O537" i="2"/>
  <c r="M537" i="2" s="1"/>
  <c r="I537" i="2"/>
  <c r="X536" i="2"/>
  <c r="O536" i="2"/>
  <c r="M536" i="2" s="1"/>
  <c r="I536" i="2"/>
  <c r="X535" i="2"/>
  <c r="O535" i="2"/>
  <c r="M535" i="2" s="1"/>
  <c r="I535" i="2"/>
  <c r="X534" i="2"/>
  <c r="O534" i="2"/>
  <c r="M534" i="2" s="1"/>
  <c r="I534" i="2"/>
  <c r="X533" i="2"/>
  <c r="O533" i="2"/>
  <c r="M533" i="2" s="1"/>
  <c r="I533" i="2"/>
  <c r="X532" i="2"/>
  <c r="O532" i="2"/>
  <c r="M532" i="2" s="1"/>
  <c r="I532" i="2"/>
  <c r="X531" i="2"/>
  <c r="O531" i="2"/>
  <c r="M531" i="2" s="1"/>
  <c r="I531" i="2"/>
  <c r="X530" i="2"/>
  <c r="O530" i="2"/>
  <c r="M530" i="2" s="1"/>
  <c r="I530" i="2"/>
  <c r="X529" i="2"/>
  <c r="O529" i="2"/>
  <c r="M529" i="2" s="1"/>
  <c r="I529" i="2"/>
  <c r="X528" i="2"/>
  <c r="O528" i="2"/>
  <c r="M528" i="2" s="1"/>
  <c r="I528" i="2"/>
  <c r="X527" i="2"/>
  <c r="O527" i="2"/>
  <c r="M527" i="2" s="1"/>
  <c r="I527" i="2"/>
  <c r="X526" i="2"/>
  <c r="O526" i="2"/>
  <c r="M526" i="2" s="1"/>
  <c r="I526" i="2"/>
  <c r="X525" i="2"/>
  <c r="O525" i="2"/>
  <c r="M525" i="2" s="1"/>
  <c r="I525" i="2"/>
  <c r="X524" i="2"/>
  <c r="O524" i="2"/>
  <c r="M524" i="2" s="1"/>
  <c r="I524" i="2"/>
  <c r="X523" i="2"/>
  <c r="O523" i="2"/>
  <c r="M523" i="2" s="1"/>
  <c r="I523" i="2"/>
  <c r="X522" i="2"/>
  <c r="O522" i="2"/>
  <c r="M522" i="2" s="1"/>
  <c r="I522" i="2"/>
  <c r="X521" i="2"/>
  <c r="O521" i="2"/>
  <c r="M521" i="2" s="1"/>
  <c r="I521" i="2"/>
  <c r="X520" i="2"/>
  <c r="O520" i="2"/>
  <c r="M520" i="2" s="1"/>
  <c r="I520" i="2"/>
  <c r="X519" i="2"/>
  <c r="O519" i="2"/>
  <c r="M519" i="2" s="1"/>
  <c r="I519" i="2"/>
  <c r="X518" i="2"/>
  <c r="O518" i="2"/>
  <c r="M518" i="2" s="1"/>
  <c r="I518" i="2"/>
  <c r="X517" i="2"/>
  <c r="O517" i="2"/>
  <c r="M517" i="2" s="1"/>
  <c r="I517" i="2"/>
  <c r="X516" i="2"/>
  <c r="O516" i="2"/>
  <c r="M516" i="2" s="1"/>
  <c r="I516" i="2"/>
  <c r="X515" i="2"/>
  <c r="O515" i="2"/>
  <c r="M515" i="2" s="1"/>
  <c r="I515" i="2"/>
  <c r="X514" i="2"/>
  <c r="O514" i="2"/>
  <c r="M514" i="2" s="1"/>
  <c r="I514" i="2"/>
  <c r="X513" i="2"/>
  <c r="O513" i="2"/>
  <c r="M513" i="2" s="1"/>
  <c r="I513" i="2"/>
  <c r="X512" i="2"/>
  <c r="O512" i="2"/>
  <c r="M512" i="2" s="1"/>
  <c r="I512" i="2"/>
  <c r="X74" i="7"/>
  <c r="O74" i="7"/>
  <c r="M74" i="7" s="1"/>
  <c r="I74" i="7"/>
  <c r="X73" i="7"/>
  <c r="O73" i="7"/>
  <c r="M73" i="7" s="1"/>
  <c r="I73" i="7"/>
  <c r="X72" i="7"/>
  <c r="O72" i="7"/>
  <c r="M72" i="7" s="1"/>
  <c r="I72" i="7"/>
  <c r="X71" i="7"/>
  <c r="O71" i="7"/>
  <c r="M71" i="7" s="1"/>
  <c r="I71" i="7"/>
  <c r="X70" i="7"/>
  <c r="O70" i="7"/>
  <c r="M70" i="7" s="1"/>
  <c r="I70" i="7"/>
  <c r="X69" i="7"/>
  <c r="O69" i="7"/>
  <c r="M69" i="7" s="1"/>
  <c r="I69" i="7"/>
  <c r="X68" i="7"/>
  <c r="O68" i="7"/>
  <c r="M68" i="7" s="1"/>
  <c r="I68" i="7"/>
  <c r="X67" i="7"/>
  <c r="O67" i="7"/>
  <c r="M67" i="7" s="1"/>
  <c r="M329" i="7" s="1"/>
  <c r="F50" i="8" s="1"/>
  <c r="I67" i="7"/>
  <c r="I329" i="7" s="1"/>
  <c r="D50" i="8" s="1"/>
  <c r="X66" i="7"/>
  <c r="O66" i="7"/>
  <c r="M66" i="7" s="1"/>
  <c r="I66" i="7"/>
  <c r="X65" i="7"/>
  <c r="O65" i="7"/>
  <c r="M65" i="7" s="1"/>
  <c r="I65" i="7"/>
  <c r="X64" i="7"/>
  <c r="O64" i="7"/>
  <c r="M64" i="7" s="1"/>
  <c r="I64" i="7"/>
  <c r="X63" i="7"/>
  <c r="O63" i="7"/>
  <c r="M63" i="7" s="1"/>
  <c r="I63" i="7"/>
  <c r="X62" i="7"/>
  <c r="O62" i="7"/>
  <c r="M62" i="7" s="1"/>
  <c r="I62" i="7"/>
  <c r="X61" i="7"/>
  <c r="O61" i="7"/>
  <c r="M61" i="7" s="1"/>
  <c r="I61" i="7"/>
  <c r="X60" i="7"/>
  <c r="O60" i="7"/>
  <c r="M60" i="7" s="1"/>
  <c r="I60" i="7"/>
  <c r="X59" i="7"/>
  <c r="O59" i="7"/>
  <c r="M59" i="7" s="1"/>
  <c r="I59" i="7"/>
  <c r="X58" i="7"/>
  <c r="O58" i="7"/>
  <c r="M58" i="7" s="1"/>
  <c r="I58" i="7"/>
  <c r="X57" i="7"/>
  <c r="O57" i="7"/>
  <c r="M57" i="7" s="1"/>
  <c r="I57" i="7"/>
  <c r="X56" i="7"/>
  <c r="O56" i="7"/>
  <c r="M56" i="7" s="1"/>
  <c r="I56" i="7"/>
  <c r="X55" i="7"/>
  <c r="O55" i="7"/>
  <c r="M55" i="7" s="1"/>
  <c r="I55" i="7"/>
  <c r="X54" i="7"/>
  <c r="O54" i="7"/>
  <c r="M54" i="7" s="1"/>
  <c r="I54" i="7"/>
  <c r="X53" i="7"/>
  <c r="O53" i="7"/>
  <c r="M53" i="7" s="1"/>
  <c r="I53" i="7"/>
  <c r="X52" i="7"/>
  <c r="O52" i="7"/>
  <c r="M52" i="7" s="1"/>
  <c r="I52" i="7"/>
  <c r="X51" i="7"/>
  <c r="O51" i="7"/>
  <c r="M51" i="7" s="1"/>
  <c r="I51" i="7"/>
  <c r="X50" i="7"/>
  <c r="O50" i="7"/>
  <c r="M50" i="7" s="1"/>
  <c r="I50" i="7"/>
  <c r="X49" i="7"/>
  <c r="O49" i="7"/>
  <c r="M49" i="7" s="1"/>
  <c r="I49" i="7"/>
  <c r="X48" i="7"/>
  <c r="O48" i="7"/>
  <c r="M48" i="7" s="1"/>
  <c r="I48" i="7"/>
  <c r="X47" i="7"/>
  <c r="O47" i="7"/>
  <c r="M47" i="7" s="1"/>
  <c r="I47" i="7"/>
  <c r="X46" i="7"/>
  <c r="O46" i="7"/>
  <c r="M46" i="7" s="1"/>
  <c r="I46" i="7"/>
  <c r="X45" i="7"/>
  <c r="O45" i="7"/>
  <c r="M45" i="7" s="1"/>
  <c r="I45" i="7"/>
  <c r="X44" i="7"/>
  <c r="O44" i="7"/>
  <c r="M44" i="7" s="1"/>
  <c r="I44" i="7"/>
  <c r="X43" i="7"/>
  <c r="O43" i="7"/>
  <c r="M43" i="7" s="1"/>
  <c r="I43" i="7"/>
  <c r="X42" i="7"/>
  <c r="O42" i="7"/>
  <c r="M42" i="7" s="1"/>
  <c r="I42" i="7"/>
  <c r="X41" i="7"/>
  <c r="O41" i="7"/>
  <c r="M41" i="7" s="1"/>
  <c r="I41" i="7"/>
  <c r="X40" i="7"/>
  <c r="O40" i="7"/>
  <c r="M40" i="7" s="1"/>
  <c r="I40" i="7"/>
  <c r="X39" i="7"/>
  <c r="O39" i="7"/>
  <c r="M39" i="7" s="1"/>
  <c r="I39" i="7"/>
  <c r="X38" i="7"/>
  <c r="O38" i="7"/>
  <c r="M38" i="7" s="1"/>
  <c r="I38" i="7"/>
  <c r="X37" i="7"/>
  <c r="O37" i="7"/>
  <c r="M37" i="7" s="1"/>
  <c r="I37" i="7"/>
  <c r="X36" i="7"/>
  <c r="O36" i="7"/>
  <c r="M36" i="7" s="1"/>
  <c r="I36" i="7"/>
  <c r="X35" i="7"/>
  <c r="O35" i="7"/>
  <c r="M35" i="7" s="1"/>
  <c r="I35" i="7"/>
  <c r="X34" i="7"/>
  <c r="O34" i="7"/>
  <c r="M34" i="7" s="1"/>
  <c r="I34" i="7"/>
  <c r="X33" i="7"/>
  <c r="O33" i="7"/>
  <c r="M33" i="7" s="1"/>
  <c r="I33" i="7"/>
  <c r="X32" i="7"/>
  <c r="O32" i="7"/>
  <c r="M32" i="7" s="1"/>
  <c r="I32" i="7"/>
  <c r="X31" i="7"/>
  <c r="O31" i="7"/>
  <c r="M31" i="7" s="1"/>
  <c r="I31" i="7"/>
  <c r="X30" i="7"/>
  <c r="O30" i="7"/>
  <c r="M30" i="7" s="1"/>
  <c r="I30" i="7"/>
  <c r="X29" i="7"/>
  <c r="O29" i="7"/>
  <c r="M29" i="7" s="1"/>
  <c r="I29" i="7"/>
  <c r="X28" i="7"/>
  <c r="O28" i="7"/>
  <c r="M28" i="7" s="1"/>
  <c r="I28" i="7"/>
  <c r="X27" i="7"/>
  <c r="O27" i="7"/>
  <c r="M27" i="7" s="1"/>
  <c r="I27" i="7"/>
  <c r="X26" i="7"/>
  <c r="O26" i="7"/>
  <c r="M26" i="7" s="1"/>
  <c r="I26" i="7"/>
  <c r="X25" i="7"/>
  <c r="O25" i="7"/>
  <c r="M25" i="7" s="1"/>
  <c r="I25" i="7"/>
  <c r="X24" i="7"/>
  <c r="O24" i="7"/>
  <c r="M24" i="7" s="1"/>
  <c r="I24" i="7"/>
  <c r="X23" i="7"/>
  <c r="O23" i="7"/>
  <c r="M23" i="7" s="1"/>
  <c r="I23" i="7"/>
  <c r="X22" i="7"/>
  <c r="O22" i="7"/>
  <c r="M22" i="7" s="1"/>
  <c r="I22" i="7"/>
  <c r="X21" i="7"/>
  <c r="O21" i="7"/>
  <c r="M21" i="7" s="1"/>
  <c r="I21" i="7"/>
  <c r="X20" i="7"/>
  <c r="O20" i="7"/>
  <c r="M20" i="7" s="1"/>
  <c r="I20" i="7"/>
  <c r="X19" i="7"/>
  <c r="O19" i="7"/>
  <c r="M19" i="7" s="1"/>
  <c r="I19" i="7"/>
  <c r="X18" i="7"/>
  <c r="O18" i="7"/>
  <c r="M18" i="7" s="1"/>
  <c r="I18" i="7"/>
  <c r="X17" i="7"/>
  <c r="O17" i="7"/>
  <c r="M17" i="7" s="1"/>
  <c r="I17" i="7"/>
  <c r="X16" i="7"/>
  <c r="O16" i="7"/>
  <c r="M16" i="7" s="1"/>
  <c r="I16" i="7"/>
  <c r="X15" i="7"/>
  <c r="O15" i="7"/>
  <c r="M15" i="7" s="1"/>
  <c r="I15" i="7"/>
  <c r="X14" i="7"/>
  <c r="O14" i="7"/>
  <c r="M14" i="7" s="1"/>
  <c r="I14" i="7"/>
  <c r="P14" i="7" s="1"/>
  <c r="X13" i="7"/>
  <c r="O13" i="7"/>
  <c r="M13" i="7" s="1"/>
  <c r="I13" i="7"/>
  <c r="X12" i="7"/>
  <c r="O12" i="7"/>
  <c r="M12" i="7" s="1"/>
  <c r="I12" i="7"/>
  <c r="X11" i="7"/>
  <c r="O11" i="7"/>
  <c r="M11" i="7" s="1"/>
  <c r="I11" i="7"/>
  <c r="X10" i="7"/>
  <c r="O10" i="7"/>
  <c r="M10" i="7" s="1"/>
  <c r="I10" i="7"/>
  <c r="X9" i="7"/>
  <c r="O9" i="7"/>
  <c r="M9" i="7" s="1"/>
  <c r="I9" i="7"/>
  <c r="X8" i="7"/>
  <c r="O8" i="7"/>
  <c r="M8" i="7" s="1"/>
  <c r="I8" i="7"/>
  <c r="X7" i="7"/>
  <c r="O7" i="7"/>
  <c r="M7" i="7" s="1"/>
  <c r="I7" i="7"/>
  <c r="X6" i="7"/>
  <c r="O6" i="7"/>
  <c r="M6" i="7" s="1"/>
  <c r="I6" i="7"/>
  <c r="P6" i="7" s="1"/>
  <c r="X5" i="7"/>
  <c r="O5" i="7"/>
  <c r="M5" i="7" s="1"/>
  <c r="I5" i="7"/>
  <c r="X959" i="3"/>
  <c r="O959" i="3"/>
  <c r="M959" i="3" s="1"/>
  <c r="P959" i="3" s="1"/>
  <c r="X958" i="3"/>
  <c r="O958" i="3"/>
  <c r="M958" i="3" s="1"/>
  <c r="X957" i="3"/>
  <c r="O957" i="3"/>
  <c r="M957" i="3" s="1"/>
  <c r="P957" i="3" s="1"/>
  <c r="X956" i="3"/>
  <c r="O956" i="3"/>
  <c r="M956" i="3" s="1"/>
  <c r="X955" i="3"/>
  <c r="O955" i="3"/>
  <c r="M955" i="3" s="1"/>
  <c r="P955" i="3" s="1"/>
  <c r="X954" i="3"/>
  <c r="O954" i="3"/>
  <c r="M954" i="3" s="1"/>
  <c r="P954" i="3" s="1"/>
  <c r="X953" i="3"/>
  <c r="O953" i="3"/>
  <c r="M953" i="3" s="1"/>
  <c r="P953" i="3" s="1"/>
  <c r="X952" i="3"/>
  <c r="O952" i="3"/>
  <c r="M952" i="3" s="1"/>
  <c r="P952" i="3" s="1"/>
  <c r="X951" i="3"/>
  <c r="O951" i="3"/>
  <c r="M951" i="3" s="1"/>
  <c r="X950" i="3"/>
  <c r="O950" i="3"/>
  <c r="M950" i="3" s="1"/>
  <c r="P950" i="3" s="1"/>
  <c r="X949" i="3"/>
  <c r="O949" i="3"/>
  <c r="M949" i="3" s="1"/>
  <c r="P949" i="3" s="1"/>
  <c r="X948" i="3"/>
  <c r="O948" i="3"/>
  <c r="M948" i="3" s="1"/>
  <c r="X947" i="3"/>
  <c r="O947" i="3"/>
  <c r="M947" i="3" s="1"/>
  <c r="I947" i="3"/>
  <c r="X946" i="3"/>
  <c r="O946" i="3"/>
  <c r="M946" i="3" s="1"/>
  <c r="I946" i="3"/>
  <c r="X945" i="3"/>
  <c r="O945" i="3"/>
  <c r="M945" i="3" s="1"/>
  <c r="I945" i="3"/>
  <c r="X944" i="3"/>
  <c r="O944" i="3"/>
  <c r="M944" i="3" s="1"/>
  <c r="I944" i="3"/>
  <c r="X943" i="3"/>
  <c r="O943" i="3"/>
  <c r="M943" i="3" s="1"/>
  <c r="I943" i="3"/>
  <c r="X942" i="3"/>
  <c r="O942" i="3"/>
  <c r="M942" i="3" s="1"/>
  <c r="I942" i="3"/>
  <c r="X941" i="3"/>
  <c r="O941" i="3"/>
  <c r="M941" i="3" s="1"/>
  <c r="X940" i="3"/>
  <c r="O940" i="3"/>
  <c r="M940" i="3" s="1"/>
  <c r="I940" i="3"/>
  <c r="X939" i="3"/>
  <c r="O939" i="3"/>
  <c r="M939" i="3" s="1"/>
  <c r="I939" i="3"/>
  <c r="X938" i="3"/>
  <c r="O938" i="3"/>
  <c r="M938" i="3" s="1"/>
  <c r="I938" i="3"/>
  <c r="X937" i="3"/>
  <c r="O937" i="3"/>
  <c r="M937" i="3" s="1"/>
  <c r="I937" i="3"/>
  <c r="X936" i="3"/>
  <c r="O936" i="3"/>
  <c r="M936" i="3" s="1"/>
  <c r="I936" i="3"/>
  <c r="X935" i="3"/>
  <c r="O935" i="3"/>
  <c r="M935" i="3" s="1"/>
  <c r="I935" i="3"/>
  <c r="X934" i="3"/>
  <c r="O934" i="3"/>
  <c r="M934" i="3" s="1"/>
  <c r="P934" i="3" s="1"/>
  <c r="X933" i="3"/>
  <c r="O933" i="3"/>
  <c r="M933" i="3" s="1"/>
  <c r="I933" i="3"/>
  <c r="X932" i="3"/>
  <c r="O932" i="3"/>
  <c r="M932" i="3" s="1"/>
  <c r="I932" i="3"/>
  <c r="X931" i="3"/>
  <c r="O931" i="3"/>
  <c r="M931" i="3" s="1"/>
  <c r="I931" i="3"/>
  <c r="X930" i="3"/>
  <c r="O930" i="3"/>
  <c r="M930" i="3" s="1"/>
  <c r="I930" i="3"/>
  <c r="X929" i="3"/>
  <c r="O929" i="3"/>
  <c r="M929" i="3" s="1"/>
  <c r="I929" i="3"/>
  <c r="X928" i="3"/>
  <c r="O928" i="3"/>
  <c r="M928" i="3" s="1"/>
  <c r="I928" i="3"/>
  <c r="X927" i="3"/>
  <c r="O927" i="3"/>
  <c r="M927" i="3" s="1"/>
  <c r="I927" i="3"/>
  <c r="X926" i="3"/>
  <c r="O926" i="3"/>
  <c r="M926" i="3" s="1"/>
  <c r="I926" i="3"/>
  <c r="X925" i="3"/>
  <c r="O925" i="3"/>
  <c r="M925" i="3" s="1"/>
  <c r="I925" i="3"/>
  <c r="X924" i="3"/>
  <c r="O924" i="3"/>
  <c r="M924" i="3" s="1"/>
  <c r="I924" i="3"/>
  <c r="X923" i="3"/>
  <c r="O923" i="3"/>
  <c r="M923" i="3" s="1"/>
  <c r="P923" i="3" s="1"/>
  <c r="X922" i="3"/>
  <c r="O922" i="3"/>
  <c r="M922" i="3" s="1"/>
  <c r="I922" i="3"/>
  <c r="X921" i="3"/>
  <c r="O921" i="3"/>
  <c r="M921" i="3" s="1"/>
  <c r="I921" i="3"/>
  <c r="X920" i="3"/>
  <c r="O920" i="3"/>
  <c r="M920" i="3" s="1"/>
  <c r="P920" i="3" s="1"/>
  <c r="X919" i="3"/>
  <c r="O919" i="3"/>
  <c r="M919" i="3" s="1"/>
  <c r="P919" i="3" s="1"/>
  <c r="X918" i="3"/>
  <c r="O918" i="3"/>
  <c r="M918" i="3" s="1"/>
  <c r="X917" i="3"/>
  <c r="O917" i="3"/>
  <c r="M917" i="3" s="1"/>
  <c r="P917" i="3" s="1"/>
  <c r="X916" i="3"/>
  <c r="O916" i="3"/>
  <c r="M916" i="3" s="1"/>
  <c r="P916" i="3" s="1"/>
  <c r="X915" i="3"/>
  <c r="O915" i="3"/>
  <c r="M915" i="3" s="1"/>
  <c r="P915" i="3" s="1"/>
  <c r="X914" i="3"/>
  <c r="O914" i="3"/>
  <c r="M914" i="3" s="1"/>
  <c r="I914" i="3"/>
  <c r="X913" i="3"/>
  <c r="O913" i="3"/>
  <c r="M913" i="3" s="1"/>
  <c r="I913" i="3"/>
  <c r="X912" i="3"/>
  <c r="O912" i="3"/>
  <c r="M912" i="3" s="1"/>
  <c r="I912" i="3"/>
  <c r="X911" i="3"/>
  <c r="O911" i="3"/>
  <c r="M911" i="3" s="1"/>
  <c r="I911" i="3"/>
  <c r="X910" i="3"/>
  <c r="O910" i="3"/>
  <c r="M910" i="3" s="1"/>
  <c r="I910" i="3"/>
  <c r="X909" i="3"/>
  <c r="O909" i="3"/>
  <c r="M909" i="3" s="1"/>
  <c r="I909" i="3"/>
  <c r="X908" i="3"/>
  <c r="O908" i="3"/>
  <c r="M908" i="3" s="1"/>
  <c r="I908" i="3"/>
  <c r="X907" i="3"/>
  <c r="O907" i="3"/>
  <c r="M907" i="3" s="1"/>
  <c r="I907" i="3"/>
  <c r="P907" i="3" s="1"/>
  <c r="X906" i="3"/>
  <c r="O906" i="3"/>
  <c r="M906" i="3" s="1"/>
  <c r="I906" i="3"/>
  <c r="X905" i="3"/>
  <c r="O905" i="3"/>
  <c r="M905" i="3" s="1"/>
  <c r="I905" i="3"/>
  <c r="X904" i="3"/>
  <c r="O904" i="3"/>
  <c r="M904" i="3" s="1"/>
  <c r="I904" i="3"/>
  <c r="X903" i="3"/>
  <c r="O903" i="3"/>
  <c r="M903" i="3" s="1"/>
  <c r="I903" i="3"/>
  <c r="X902" i="3"/>
  <c r="O902" i="3"/>
  <c r="M902" i="3" s="1"/>
  <c r="I902" i="3"/>
  <c r="X901" i="3"/>
  <c r="O901" i="3"/>
  <c r="M901" i="3" s="1"/>
  <c r="I901" i="3"/>
  <c r="X900" i="3"/>
  <c r="O900" i="3"/>
  <c r="M900" i="3" s="1"/>
  <c r="I900" i="3"/>
  <c r="X899" i="3"/>
  <c r="O899" i="3"/>
  <c r="M899" i="3" s="1"/>
  <c r="I899" i="3"/>
  <c r="X898" i="3"/>
  <c r="O898" i="3"/>
  <c r="M898" i="3" s="1"/>
  <c r="I898" i="3"/>
  <c r="X897" i="3"/>
  <c r="O897" i="3"/>
  <c r="M897" i="3" s="1"/>
  <c r="I897" i="3"/>
  <c r="X896" i="3"/>
  <c r="O896" i="3"/>
  <c r="M896" i="3" s="1"/>
  <c r="I896" i="3"/>
  <c r="X895" i="3"/>
  <c r="O895" i="3"/>
  <c r="M895" i="3" s="1"/>
  <c r="I895" i="3"/>
  <c r="X894" i="3"/>
  <c r="O894" i="3"/>
  <c r="M894" i="3" s="1"/>
  <c r="I894" i="3"/>
  <c r="X893" i="3"/>
  <c r="O893" i="3"/>
  <c r="M893" i="3" s="1"/>
  <c r="I893" i="3"/>
  <c r="X892" i="3"/>
  <c r="O892" i="3"/>
  <c r="M892" i="3" s="1"/>
  <c r="I892" i="3"/>
  <c r="X891" i="3"/>
  <c r="O891" i="3"/>
  <c r="M891" i="3" s="1"/>
  <c r="I891" i="3"/>
  <c r="X890" i="3"/>
  <c r="O890" i="3"/>
  <c r="M890" i="3" s="1"/>
  <c r="I890" i="3"/>
  <c r="X889" i="3"/>
  <c r="O889" i="3"/>
  <c r="M889" i="3" s="1"/>
  <c r="I889" i="3"/>
  <c r="X888" i="3"/>
  <c r="O888" i="3"/>
  <c r="M888" i="3" s="1"/>
  <c r="I888" i="3"/>
  <c r="X887" i="3"/>
  <c r="O887" i="3"/>
  <c r="M887" i="3" s="1"/>
  <c r="I887" i="3"/>
  <c r="X886" i="3"/>
  <c r="O886" i="3"/>
  <c r="M886" i="3" s="1"/>
  <c r="I886" i="3"/>
  <c r="X885" i="3"/>
  <c r="O885" i="3"/>
  <c r="M885" i="3" s="1"/>
  <c r="I885" i="3"/>
  <c r="X884" i="3"/>
  <c r="O884" i="3"/>
  <c r="M884" i="3" s="1"/>
  <c r="I884" i="3"/>
  <c r="X883" i="3"/>
  <c r="O883" i="3"/>
  <c r="M883" i="3" s="1"/>
  <c r="I883" i="3"/>
  <c r="X882" i="3"/>
  <c r="O882" i="3"/>
  <c r="M882" i="3" s="1"/>
  <c r="I882" i="3"/>
  <c r="X881" i="3"/>
  <c r="O881" i="3"/>
  <c r="M881" i="3" s="1"/>
  <c r="I881" i="3"/>
  <c r="X880" i="3"/>
  <c r="O880" i="3"/>
  <c r="M880" i="3" s="1"/>
  <c r="I880" i="3"/>
  <c r="X879" i="3"/>
  <c r="O879" i="3"/>
  <c r="M879" i="3" s="1"/>
  <c r="I879" i="3"/>
  <c r="X878" i="3"/>
  <c r="O878" i="3"/>
  <c r="M878" i="3" s="1"/>
  <c r="I878" i="3"/>
  <c r="X877" i="3"/>
  <c r="O877" i="3"/>
  <c r="M877" i="3" s="1"/>
  <c r="I877" i="3"/>
  <c r="X876" i="3"/>
  <c r="O876" i="3"/>
  <c r="M876" i="3" s="1"/>
  <c r="I876" i="3"/>
  <c r="X875" i="3"/>
  <c r="O875" i="3"/>
  <c r="M875" i="3" s="1"/>
  <c r="I875" i="3"/>
  <c r="X874" i="3"/>
  <c r="O874" i="3"/>
  <c r="M874" i="3" s="1"/>
  <c r="I874" i="3"/>
  <c r="X873" i="3"/>
  <c r="O873" i="3"/>
  <c r="M873" i="3" s="1"/>
  <c r="I873" i="3"/>
  <c r="X872" i="3"/>
  <c r="O872" i="3"/>
  <c r="M872" i="3" s="1"/>
  <c r="I872" i="3"/>
  <c r="X871" i="3"/>
  <c r="O871" i="3"/>
  <c r="M871" i="3" s="1"/>
  <c r="I871" i="3"/>
  <c r="X870" i="3"/>
  <c r="O870" i="3"/>
  <c r="M870" i="3" s="1"/>
  <c r="I870" i="3"/>
  <c r="X869" i="3"/>
  <c r="O869" i="3"/>
  <c r="M869" i="3" s="1"/>
  <c r="I869" i="3"/>
  <c r="X868" i="3"/>
  <c r="O868" i="3"/>
  <c r="M868" i="3" s="1"/>
  <c r="I868" i="3"/>
  <c r="X867" i="3"/>
  <c r="O867" i="3"/>
  <c r="M867" i="3" s="1"/>
  <c r="I867" i="3"/>
  <c r="X866" i="3"/>
  <c r="O866" i="3"/>
  <c r="M866" i="3" s="1"/>
  <c r="I866" i="3"/>
  <c r="X865" i="3"/>
  <c r="O865" i="3"/>
  <c r="M865" i="3" s="1"/>
  <c r="I865" i="3"/>
  <c r="X864" i="3"/>
  <c r="O864" i="3"/>
  <c r="M864" i="3" s="1"/>
  <c r="I864" i="3"/>
  <c r="X863" i="3"/>
  <c r="O863" i="3"/>
  <c r="M863" i="3" s="1"/>
  <c r="I863" i="3"/>
  <c r="X862" i="3"/>
  <c r="O862" i="3"/>
  <c r="M862" i="3" s="1"/>
  <c r="I862" i="3"/>
  <c r="X861" i="3"/>
  <c r="O861" i="3"/>
  <c r="M861" i="3" s="1"/>
  <c r="I861" i="3"/>
  <c r="X860" i="3"/>
  <c r="O860" i="3"/>
  <c r="M860" i="3" s="1"/>
  <c r="I860" i="3"/>
  <c r="X859" i="3"/>
  <c r="O859" i="3"/>
  <c r="M859" i="3" s="1"/>
  <c r="I859" i="3"/>
  <c r="X858" i="3"/>
  <c r="O858" i="3"/>
  <c r="M858" i="3" s="1"/>
  <c r="I858" i="3"/>
  <c r="X857" i="3"/>
  <c r="O857" i="3"/>
  <c r="M857" i="3" s="1"/>
  <c r="I857" i="3"/>
  <c r="X856" i="3"/>
  <c r="O856" i="3"/>
  <c r="M856" i="3" s="1"/>
  <c r="I856" i="3"/>
  <c r="X855" i="3"/>
  <c r="O855" i="3"/>
  <c r="M855" i="3" s="1"/>
  <c r="I855" i="3"/>
  <c r="X854" i="3"/>
  <c r="O854" i="3"/>
  <c r="M854" i="3" s="1"/>
  <c r="I854" i="3"/>
  <c r="X853" i="3"/>
  <c r="O853" i="3"/>
  <c r="M853" i="3" s="1"/>
  <c r="I853" i="3"/>
  <c r="X852" i="3"/>
  <c r="O852" i="3"/>
  <c r="M852" i="3" s="1"/>
  <c r="I852" i="3"/>
  <c r="X851" i="3"/>
  <c r="O851" i="3"/>
  <c r="M851" i="3" s="1"/>
  <c r="I851" i="3"/>
  <c r="X850" i="3"/>
  <c r="O850" i="3"/>
  <c r="M850" i="3" s="1"/>
  <c r="I850" i="3"/>
  <c r="X849" i="3"/>
  <c r="O849" i="3"/>
  <c r="M849" i="3" s="1"/>
  <c r="I849" i="3"/>
  <c r="X848" i="3"/>
  <c r="O848" i="3"/>
  <c r="M848" i="3" s="1"/>
  <c r="I848" i="3"/>
  <c r="X847" i="3"/>
  <c r="O847" i="3"/>
  <c r="M847" i="3" s="1"/>
  <c r="I847" i="3"/>
  <c r="X846" i="3"/>
  <c r="O846" i="3"/>
  <c r="M846" i="3" s="1"/>
  <c r="I846" i="3"/>
  <c r="X845" i="3"/>
  <c r="O845" i="3"/>
  <c r="M845" i="3" s="1"/>
  <c r="I845" i="3"/>
  <c r="X844" i="3"/>
  <c r="O844" i="3"/>
  <c r="M844" i="3" s="1"/>
  <c r="I844" i="3"/>
  <c r="X843" i="3"/>
  <c r="O843" i="3"/>
  <c r="M843" i="3" s="1"/>
  <c r="I843" i="3"/>
  <c r="X842" i="3"/>
  <c r="O842" i="3"/>
  <c r="M842" i="3" s="1"/>
  <c r="I842" i="3"/>
  <c r="X841" i="3"/>
  <c r="O841" i="3"/>
  <c r="M841" i="3" s="1"/>
  <c r="I841" i="3"/>
  <c r="X840" i="3"/>
  <c r="O840" i="3"/>
  <c r="M840" i="3" s="1"/>
  <c r="I840" i="3"/>
  <c r="X839" i="3"/>
  <c r="O839" i="3"/>
  <c r="M839" i="3" s="1"/>
  <c r="I839" i="3"/>
  <c r="X838" i="3"/>
  <c r="O838" i="3"/>
  <c r="M838" i="3" s="1"/>
  <c r="I838" i="3"/>
  <c r="X837" i="3"/>
  <c r="O837" i="3"/>
  <c r="M837" i="3" s="1"/>
  <c r="I837" i="3"/>
  <c r="X836" i="3"/>
  <c r="O836" i="3"/>
  <c r="M836" i="3" s="1"/>
  <c r="I836" i="3"/>
  <c r="X835" i="3"/>
  <c r="O835" i="3"/>
  <c r="M835" i="3" s="1"/>
  <c r="I835" i="3"/>
  <c r="X834" i="3"/>
  <c r="O834" i="3"/>
  <c r="M834" i="3" s="1"/>
  <c r="I834" i="3"/>
  <c r="X833" i="3"/>
  <c r="O833" i="3"/>
  <c r="M833" i="3" s="1"/>
  <c r="I833" i="3"/>
  <c r="X832" i="3"/>
  <c r="O832" i="3"/>
  <c r="M832" i="3" s="1"/>
  <c r="I832" i="3"/>
  <c r="X831" i="3"/>
  <c r="O831" i="3"/>
  <c r="M831" i="3" s="1"/>
  <c r="I831" i="3"/>
  <c r="X830" i="3"/>
  <c r="O830" i="3"/>
  <c r="M830" i="3" s="1"/>
  <c r="I830" i="3"/>
  <c r="X829" i="3"/>
  <c r="O829" i="3"/>
  <c r="M829" i="3" s="1"/>
  <c r="I829" i="3"/>
  <c r="X828" i="3"/>
  <c r="O828" i="3"/>
  <c r="M828" i="3" s="1"/>
  <c r="I828" i="3"/>
  <c r="X827" i="3"/>
  <c r="O827" i="3"/>
  <c r="M827" i="3" s="1"/>
  <c r="I827" i="3"/>
  <c r="X826" i="3"/>
  <c r="O826" i="3"/>
  <c r="M826" i="3" s="1"/>
  <c r="I826" i="3"/>
  <c r="X825" i="3"/>
  <c r="O825" i="3"/>
  <c r="M825" i="3" s="1"/>
  <c r="I825" i="3"/>
  <c r="X824" i="3"/>
  <c r="O824" i="3"/>
  <c r="M824" i="3" s="1"/>
  <c r="I824" i="3"/>
  <c r="X823" i="3"/>
  <c r="O823" i="3"/>
  <c r="M823" i="3" s="1"/>
  <c r="I823" i="3"/>
  <c r="X822" i="3"/>
  <c r="O822" i="3"/>
  <c r="M822" i="3" s="1"/>
  <c r="I822" i="3"/>
  <c r="X821" i="3"/>
  <c r="O821" i="3"/>
  <c r="M821" i="3" s="1"/>
  <c r="P821" i="3" s="1"/>
  <c r="X820" i="3"/>
  <c r="O820" i="3"/>
  <c r="M820" i="3" s="1"/>
  <c r="I820" i="3"/>
  <c r="X819" i="3"/>
  <c r="O819" i="3"/>
  <c r="M819" i="3" s="1"/>
  <c r="I819" i="3"/>
  <c r="X818" i="3"/>
  <c r="O818" i="3"/>
  <c r="M818" i="3" s="1"/>
  <c r="I818" i="3"/>
  <c r="X817" i="3"/>
  <c r="O817" i="3"/>
  <c r="M817" i="3" s="1"/>
  <c r="I817" i="3"/>
  <c r="X816" i="3"/>
  <c r="O816" i="3"/>
  <c r="M816" i="3" s="1"/>
  <c r="I816" i="3"/>
  <c r="X815" i="3"/>
  <c r="O815" i="3"/>
  <c r="M815" i="3" s="1"/>
  <c r="I815" i="3"/>
  <c r="X814" i="3"/>
  <c r="O814" i="3"/>
  <c r="M814" i="3" s="1"/>
  <c r="I814" i="3"/>
  <c r="X813" i="3"/>
  <c r="O813" i="3"/>
  <c r="M813" i="3" s="1"/>
  <c r="I813" i="3"/>
  <c r="X812" i="3"/>
  <c r="O812" i="3"/>
  <c r="M812" i="3" s="1"/>
  <c r="I812" i="3"/>
  <c r="X811" i="3"/>
  <c r="O811" i="3"/>
  <c r="M811" i="3" s="1"/>
  <c r="I811" i="3"/>
  <c r="X810" i="3"/>
  <c r="O810" i="3"/>
  <c r="M810" i="3" s="1"/>
  <c r="I810" i="3"/>
  <c r="X809" i="3"/>
  <c r="O809" i="3"/>
  <c r="M809" i="3" s="1"/>
  <c r="I809" i="3"/>
  <c r="X808" i="3"/>
  <c r="O808" i="3"/>
  <c r="M808" i="3" s="1"/>
  <c r="I808" i="3"/>
  <c r="X807" i="3"/>
  <c r="O807" i="3"/>
  <c r="M807" i="3" s="1"/>
  <c r="I807" i="3"/>
  <c r="X806" i="3"/>
  <c r="O806" i="3"/>
  <c r="M806" i="3" s="1"/>
  <c r="I806" i="3"/>
  <c r="X805" i="3"/>
  <c r="O805" i="3"/>
  <c r="M805" i="3" s="1"/>
  <c r="I805" i="3"/>
  <c r="X804" i="3"/>
  <c r="O804" i="3"/>
  <c r="M804" i="3" s="1"/>
  <c r="I804" i="3"/>
  <c r="X803" i="3"/>
  <c r="O803" i="3"/>
  <c r="M803" i="3" s="1"/>
  <c r="I803" i="3"/>
  <c r="X802" i="3"/>
  <c r="O802" i="3"/>
  <c r="M802" i="3" s="1"/>
  <c r="I802" i="3"/>
  <c r="X801" i="3"/>
  <c r="O801" i="3"/>
  <c r="M801" i="3" s="1"/>
  <c r="I801" i="3"/>
  <c r="X800" i="3"/>
  <c r="O800" i="3"/>
  <c r="M800" i="3" s="1"/>
  <c r="I800" i="3"/>
  <c r="X799" i="3"/>
  <c r="O799" i="3"/>
  <c r="M799" i="3" s="1"/>
  <c r="I799" i="3"/>
  <c r="X798" i="3"/>
  <c r="O798" i="3"/>
  <c r="M798" i="3" s="1"/>
  <c r="I798" i="3"/>
  <c r="X797" i="3"/>
  <c r="O797" i="3"/>
  <c r="M797" i="3" s="1"/>
  <c r="I797" i="3"/>
  <c r="X796" i="3"/>
  <c r="O796" i="3"/>
  <c r="M796" i="3" s="1"/>
  <c r="I796" i="3"/>
  <c r="X795" i="3"/>
  <c r="O795" i="3"/>
  <c r="M795" i="3" s="1"/>
  <c r="I795" i="3"/>
  <c r="X794" i="3"/>
  <c r="O794" i="3"/>
  <c r="M794" i="3" s="1"/>
  <c r="I794" i="3"/>
  <c r="X793" i="3"/>
  <c r="O793" i="3"/>
  <c r="M793" i="3" s="1"/>
  <c r="I793" i="3"/>
  <c r="X792" i="3"/>
  <c r="O792" i="3"/>
  <c r="M792" i="3" s="1"/>
  <c r="I792" i="3"/>
  <c r="X791" i="3"/>
  <c r="O791" i="3"/>
  <c r="M791" i="3" s="1"/>
  <c r="I791" i="3"/>
  <c r="X790" i="3"/>
  <c r="O790" i="3"/>
  <c r="M790" i="3" s="1"/>
  <c r="I790" i="3"/>
  <c r="X789" i="3"/>
  <c r="O789" i="3"/>
  <c r="M789" i="3" s="1"/>
  <c r="I789" i="3"/>
  <c r="X788" i="3"/>
  <c r="O788" i="3"/>
  <c r="M788" i="3" s="1"/>
  <c r="I788" i="3"/>
  <c r="X787" i="3"/>
  <c r="O787" i="3"/>
  <c r="M787" i="3" s="1"/>
  <c r="I787" i="3"/>
  <c r="X786" i="3"/>
  <c r="O786" i="3"/>
  <c r="M786" i="3" s="1"/>
  <c r="I786" i="3"/>
  <c r="X785" i="3"/>
  <c r="O785" i="3"/>
  <c r="M785" i="3" s="1"/>
  <c r="I785" i="3"/>
  <c r="X784" i="3"/>
  <c r="O784" i="3"/>
  <c r="M784" i="3" s="1"/>
  <c r="I784" i="3"/>
  <c r="X783" i="3"/>
  <c r="O783" i="3"/>
  <c r="M783" i="3" s="1"/>
  <c r="I783" i="3"/>
  <c r="X782" i="3"/>
  <c r="O782" i="3"/>
  <c r="M782" i="3" s="1"/>
  <c r="I782" i="3"/>
  <c r="X781" i="3"/>
  <c r="O781" i="3"/>
  <c r="M781" i="3" s="1"/>
  <c r="I781" i="3"/>
  <c r="X780" i="3"/>
  <c r="O780" i="3"/>
  <c r="M780" i="3" s="1"/>
  <c r="I780" i="3"/>
  <c r="X779" i="3"/>
  <c r="O779" i="3"/>
  <c r="M779" i="3" s="1"/>
  <c r="I779" i="3"/>
  <c r="X778" i="3"/>
  <c r="O778" i="3"/>
  <c r="M778" i="3" s="1"/>
  <c r="I778" i="3"/>
  <c r="X777" i="3"/>
  <c r="O777" i="3"/>
  <c r="M777" i="3" s="1"/>
  <c r="I777" i="3"/>
  <c r="X776" i="3"/>
  <c r="O776" i="3"/>
  <c r="M776" i="3" s="1"/>
  <c r="I776" i="3"/>
  <c r="X775" i="3"/>
  <c r="O775" i="3"/>
  <c r="M775" i="3" s="1"/>
  <c r="I775" i="3"/>
  <c r="X774" i="3"/>
  <c r="O774" i="3"/>
  <c r="M774" i="3" s="1"/>
  <c r="I774" i="3"/>
  <c r="X773" i="3"/>
  <c r="O773" i="3"/>
  <c r="M773" i="3" s="1"/>
  <c r="I773" i="3"/>
  <c r="X772" i="3"/>
  <c r="O772" i="3"/>
  <c r="M772" i="3" s="1"/>
  <c r="I772" i="3"/>
  <c r="X771" i="3"/>
  <c r="O771" i="3"/>
  <c r="M771" i="3" s="1"/>
  <c r="I771" i="3"/>
  <c r="X770" i="3"/>
  <c r="O770" i="3"/>
  <c r="M770" i="3" s="1"/>
  <c r="I770" i="3"/>
  <c r="X769" i="3"/>
  <c r="O769" i="3"/>
  <c r="M769" i="3" s="1"/>
  <c r="I769" i="3"/>
  <c r="X768" i="3"/>
  <c r="O768" i="3"/>
  <c r="M768" i="3" s="1"/>
  <c r="I768" i="3"/>
  <c r="X767" i="3"/>
  <c r="O767" i="3"/>
  <c r="M767" i="3" s="1"/>
  <c r="I767" i="3"/>
  <c r="X766" i="3"/>
  <c r="O766" i="3"/>
  <c r="M766" i="3" s="1"/>
  <c r="I766" i="3"/>
  <c r="X765" i="3"/>
  <c r="O765" i="3"/>
  <c r="M765" i="3" s="1"/>
  <c r="I765" i="3"/>
  <c r="X764" i="3"/>
  <c r="O764" i="3"/>
  <c r="M764" i="3" s="1"/>
  <c r="I764" i="3"/>
  <c r="X763" i="3"/>
  <c r="O763" i="3"/>
  <c r="M763" i="3" s="1"/>
  <c r="I763" i="3"/>
  <c r="X762" i="3"/>
  <c r="O762" i="3"/>
  <c r="M762" i="3" s="1"/>
  <c r="I762" i="3"/>
  <c r="X761" i="3"/>
  <c r="O761" i="3"/>
  <c r="M761" i="3" s="1"/>
  <c r="I761" i="3"/>
  <c r="X760" i="3"/>
  <c r="O760" i="3"/>
  <c r="M760" i="3" s="1"/>
  <c r="I760" i="3"/>
  <c r="X759" i="3"/>
  <c r="O759" i="3"/>
  <c r="M759" i="3" s="1"/>
  <c r="I759" i="3"/>
  <c r="X758" i="3"/>
  <c r="O758" i="3"/>
  <c r="M758" i="3" s="1"/>
  <c r="I758" i="3"/>
  <c r="X757" i="3"/>
  <c r="O757" i="3"/>
  <c r="M757" i="3" s="1"/>
  <c r="I757" i="3"/>
  <c r="X756" i="3"/>
  <c r="O756" i="3"/>
  <c r="M756" i="3" s="1"/>
  <c r="I756" i="3"/>
  <c r="X755" i="3"/>
  <c r="O755" i="3"/>
  <c r="M755" i="3" s="1"/>
  <c r="I755" i="3"/>
  <c r="X754" i="3"/>
  <c r="O754" i="3"/>
  <c r="M754" i="3" s="1"/>
  <c r="I754" i="3"/>
  <c r="X753" i="3"/>
  <c r="O753" i="3"/>
  <c r="M753" i="3" s="1"/>
  <c r="I753" i="3"/>
  <c r="X752" i="3"/>
  <c r="O752" i="3"/>
  <c r="M752" i="3" s="1"/>
  <c r="I752" i="3"/>
  <c r="X751" i="3"/>
  <c r="O751" i="3"/>
  <c r="M751" i="3" s="1"/>
  <c r="I751" i="3"/>
  <c r="X750" i="3"/>
  <c r="O750" i="3"/>
  <c r="M750" i="3" s="1"/>
  <c r="I750" i="3"/>
  <c r="X749" i="3"/>
  <c r="O749" i="3"/>
  <c r="M749" i="3" s="1"/>
  <c r="I749" i="3"/>
  <c r="X748" i="3"/>
  <c r="O748" i="3"/>
  <c r="M748" i="3" s="1"/>
  <c r="I748" i="3"/>
  <c r="X747" i="3"/>
  <c r="O747" i="3"/>
  <c r="M747" i="3" s="1"/>
  <c r="I747" i="3"/>
  <c r="X746" i="3"/>
  <c r="O746" i="3"/>
  <c r="M746" i="3" s="1"/>
  <c r="I746" i="3"/>
  <c r="X745" i="3"/>
  <c r="O745" i="3"/>
  <c r="M745" i="3" s="1"/>
  <c r="I745" i="3"/>
  <c r="X744" i="3"/>
  <c r="O744" i="3"/>
  <c r="M744" i="3" s="1"/>
  <c r="I744" i="3"/>
  <c r="X743" i="3"/>
  <c r="O743" i="3"/>
  <c r="M743" i="3" s="1"/>
  <c r="I743" i="3"/>
  <c r="X742" i="3"/>
  <c r="O742" i="3"/>
  <c r="M742" i="3" s="1"/>
  <c r="I742" i="3"/>
  <c r="X741" i="3"/>
  <c r="O741" i="3"/>
  <c r="M741" i="3" s="1"/>
  <c r="I741" i="3"/>
  <c r="X740" i="3"/>
  <c r="O740" i="3"/>
  <c r="M740" i="3" s="1"/>
  <c r="I740" i="3"/>
  <c r="X739" i="3"/>
  <c r="O739" i="3"/>
  <c r="M739" i="3" s="1"/>
  <c r="I739" i="3"/>
  <c r="X738" i="3"/>
  <c r="O738" i="3"/>
  <c r="M738" i="3" s="1"/>
  <c r="I738" i="3"/>
  <c r="X737" i="3"/>
  <c r="O737" i="3"/>
  <c r="M737" i="3" s="1"/>
  <c r="I737" i="3"/>
  <c r="X736" i="3"/>
  <c r="O736" i="3"/>
  <c r="M736" i="3" s="1"/>
  <c r="I736" i="3"/>
  <c r="X735" i="3"/>
  <c r="O735" i="3"/>
  <c r="M735" i="3" s="1"/>
  <c r="I735" i="3"/>
  <c r="P943" i="1" l="1"/>
  <c r="P771" i="1"/>
  <c r="P779" i="1"/>
  <c r="P792" i="1"/>
  <c r="P800" i="1"/>
  <c r="P855" i="1"/>
  <c r="P863" i="1"/>
  <c r="K1631" i="1"/>
  <c r="F41" i="4" s="1"/>
  <c r="P829" i="1"/>
  <c r="P837" i="1"/>
  <c r="P861" i="1"/>
  <c r="P877" i="1"/>
  <c r="P885" i="1"/>
  <c r="P893" i="1"/>
  <c r="P901" i="1"/>
  <c r="P909" i="1"/>
  <c r="P917" i="1"/>
  <c r="P922" i="1"/>
  <c r="P930" i="1"/>
  <c r="P721" i="1"/>
  <c r="P729" i="1"/>
  <c r="P939" i="1"/>
  <c r="P947" i="1"/>
  <c r="P661" i="2"/>
  <c r="P23" i="7"/>
  <c r="P31" i="7"/>
  <c r="P39" i="7"/>
  <c r="I322" i="7"/>
  <c r="D43" i="8" s="1"/>
  <c r="P55" i="7"/>
  <c r="P11" i="7"/>
  <c r="P19" i="7"/>
  <c r="P27" i="7"/>
  <c r="P35" i="7"/>
  <c r="P43" i="7"/>
  <c r="P51" i="7"/>
  <c r="P59" i="7"/>
  <c r="M323" i="7"/>
  <c r="F44" i="8" s="1"/>
  <c r="P18" i="7"/>
  <c r="M322" i="7"/>
  <c r="F43" i="8" s="1"/>
  <c r="P66" i="7"/>
  <c r="I323" i="7"/>
  <c r="D44" i="8" s="1"/>
  <c r="P740" i="3"/>
  <c r="P911" i="3"/>
  <c r="P804" i="1"/>
  <c r="P737" i="1"/>
  <c r="P745" i="1"/>
  <c r="P758" i="1"/>
  <c r="P762" i="1"/>
  <c r="P778" i="1"/>
  <c r="P868" i="1"/>
  <c r="P876" i="1"/>
  <c r="P925" i="1"/>
  <c r="P866" i="1"/>
  <c r="P874" i="1"/>
  <c r="P890" i="1"/>
  <c r="P898" i="1"/>
  <c r="P906" i="1"/>
  <c r="P914" i="1"/>
  <c r="P919" i="1"/>
  <c r="P923" i="1"/>
  <c r="P931" i="1"/>
  <c r="P944" i="1"/>
  <c r="P718" i="1"/>
  <c r="P726" i="1"/>
  <c r="P730" i="1"/>
  <c r="P734" i="1"/>
  <c r="P738" i="1"/>
  <c r="P742" i="1"/>
  <c r="P750" i="1"/>
  <c r="P755" i="1"/>
  <c r="P759" i="1"/>
  <c r="P763" i="1"/>
  <c r="P768" i="1"/>
  <c r="P776" i="1"/>
  <c r="P784" i="1"/>
  <c r="P797" i="1"/>
  <c r="P805" i="1"/>
  <c r="P809" i="1"/>
  <c r="P822" i="1"/>
  <c r="P826" i="1"/>
  <c r="P830" i="1"/>
  <c r="P834" i="1"/>
  <c r="P838" i="1"/>
  <c r="P846" i="1"/>
  <c r="P851" i="1"/>
  <c r="P932" i="1"/>
  <c r="P845" i="1"/>
  <c r="P850" i="1"/>
  <c r="P856" i="1"/>
  <c r="P622" i="2"/>
  <c r="P630" i="2"/>
  <c r="P512" i="2"/>
  <c r="P516" i="2"/>
  <c r="P520" i="2"/>
  <c r="P528" i="2"/>
  <c r="P608" i="2"/>
  <c r="P612" i="2"/>
  <c r="P620" i="2"/>
  <c r="P628" i="2"/>
  <c r="P636" i="2"/>
  <c r="P644" i="2"/>
  <c r="P657" i="2"/>
  <c r="P613" i="2"/>
  <c r="P617" i="2"/>
  <c r="P621" i="2"/>
  <c r="P625" i="2"/>
  <c r="P629" i="2"/>
  <c r="P633" i="2"/>
  <c r="P637" i="2"/>
  <c r="P641" i="2"/>
  <c r="P645" i="2"/>
  <c r="P649" i="2"/>
  <c r="P654" i="2"/>
  <c r="P663" i="2"/>
  <c r="P664" i="2"/>
  <c r="P582" i="2"/>
  <c r="P587" i="2"/>
  <c r="P591" i="2"/>
  <c r="P595" i="2"/>
  <c r="P599" i="2"/>
  <c r="P603" i="2"/>
  <c r="P545" i="2"/>
  <c r="P549" i="2"/>
  <c r="P553" i="2"/>
  <c r="P561" i="2"/>
  <c r="P577" i="2"/>
  <c r="P581" i="2"/>
  <c r="P604" i="2"/>
  <c r="P607" i="2"/>
  <c r="P567" i="2"/>
  <c r="P571" i="2"/>
  <c r="P572" i="2"/>
  <c r="P573" i="2"/>
  <c r="P576" i="2"/>
  <c r="P586" i="2"/>
  <c r="P594" i="2"/>
  <c r="P602" i="2"/>
  <c r="P606" i="2"/>
  <c r="P525" i="2"/>
  <c r="P529" i="2"/>
  <c r="P533" i="2"/>
  <c r="P538" i="2"/>
  <c r="P542" i="2"/>
  <c r="P558" i="2"/>
  <c r="P562" i="2"/>
  <c r="P566" i="2"/>
  <c r="P579" i="2"/>
  <c r="P655" i="2"/>
  <c r="P63" i="7"/>
  <c r="M328" i="7"/>
  <c r="F49" i="8" s="1"/>
  <c r="M326" i="7"/>
  <c r="F47" i="8" s="1"/>
  <c r="P74" i="7"/>
  <c r="P53" i="7"/>
  <c r="P61" i="7"/>
  <c r="P65" i="7"/>
  <c r="P69" i="7"/>
  <c r="P29" i="7"/>
  <c r="P37" i="7"/>
  <c r="P45" i="7"/>
  <c r="P745" i="3"/>
  <c r="P749" i="3"/>
  <c r="P757" i="3"/>
  <c r="P761" i="3"/>
  <c r="P766" i="3"/>
  <c r="P802" i="3"/>
  <c r="P814" i="3"/>
  <c r="P889" i="3"/>
  <c r="P897" i="3"/>
  <c r="P770" i="3"/>
  <c r="P794" i="3"/>
  <c r="P806" i="3"/>
  <c r="P810" i="3"/>
  <c r="P865" i="3"/>
  <c r="P735" i="3"/>
  <c r="P739" i="3"/>
  <c r="P906" i="3"/>
  <c r="P848" i="3"/>
  <c r="P852" i="3"/>
  <c r="P856" i="3"/>
  <c r="P876" i="3"/>
  <c r="P884" i="3"/>
  <c r="P888" i="3"/>
  <c r="P896" i="3"/>
  <c r="P940" i="3"/>
  <c r="P947" i="3"/>
  <c r="P775" i="3"/>
  <c r="P779" i="3"/>
  <c r="P819" i="3"/>
  <c r="P822" i="3"/>
  <c r="P826" i="3"/>
  <c r="P835" i="3"/>
  <c r="P843" i="3"/>
  <c r="P847" i="3"/>
  <c r="P924" i="3"/>
  <c r="P818" i="3"/>
  <c r="P932" i="3"/>
  <c r="P751" i="3"/>
  <c r="P755" i="3"/>
  <c r="P759" i="3"/>
  <c r="P760" i="3"/>
  <c r="P777" i="3"/>
  <c r="P781" i="3"/>
  <c r="P789" i="3"/>
  <c r="P801" i="3"/>
  <c r="P805" i="3"/>
  <c r="P809" i="3"/>
  <c r="P813" i="3"/>
  <c r="P817" i="3"/>
  <c r="P825" i="3"/>
  <c r="P834" i="3"/>
  <c r="P842" i="3"/>
  <c r="P871" i="3"/>
  <c r="P875" i="3"/>
  <c r="P879" i="3"/>
  <c r="P883" i="3"/>
  <c r="P927" i="3"/>
  <c r="P931" i="3"/>
  <c r="P939" i="3"/>
  <c r="P942" i="3"/>
  <c r="P737" i="3"/>
  <c r="P741" i="3"/>
  <c r="P746" i="3"/>
  <c r="P750" i="3"/>
  <c r="P754" i="3"/>
  <c r="P762" i="3"/>
  <c r="P763" i="3"/>
  <c r="P767" i="3"/>
  <c r="P771" i="3"/>
  <c r="P776" i="3"/>
  <c r="P788" i="3"/>
  <c r="P853" i="3"/>
  <c r="P866" i="3"/>
  <c r="P912" i="3"/>
  <c r="P16" i="7"/>
  <c r="M324" i="7"/>
  <c r="F45" i="8" s="1"/>
  <c r="P785" i="3"/>
  <c r="P798" i="3"/>
  <c r="P839" i="3"/>
  <c r="P870" i="3"/>
  <c r="I327" i="7"/>
  <c r="D48" i="8" s="1"/>
  <c r="P792" i="3"/>
  <c r="P831" i="3"/>
  <c r="P748" i="3"/>
  <c r="P783" i="3"/>
  <c r="P791" i="3"/>
  <c r="P796" i="3"/>
  <c r="P800" i="3"/>
  <c r="P804" i="3"/>
  <c r="P808" i="3"/>
  <c r="P812" i="3"/>
  <c r="P816" i="3"/>
  <c r="P824" i="3"/>
  <c r="P829" i="3"/>
  <c r="P833" i="3"/>
  <c r="P837" i="3"/>
  <c r="P841" i="3"/>
  <c r="P845" i="3"/>
  <c r="P850" i="3"/>
  <c r="P851" i="3"/>
  <c r="P855" i="3"/>
  <c r="P860" i="3"/>
  <c r="P864" i="3"/>
  <c r="P868" i="3"/>
  <c r="P869" i="3"/>
  <c r="P878" i="3"/>
  <c r="P886" i="3"/>
  <c r="P887" i="3"/>
  <c r="P891" i="3"/>
  <c r="P895" i="3"/>
  <c r="P899" i="3"/>
  <c r="P904" i="3"/>
  <c r="P905" i="3"/>
  <c r="P909" i="3"/>
  <c r="P914" i="3"/>
  <c r="P551" i="2"/>
  <c r="P752" i="3"/>
  <c r="P756" i="3"/>
  <c r="P765" i="3"/>
  <c r="P769" i="3"/>
  <c r="P782" i="3"/>
  <c r="P786" i="3"/>
  <c r="P790" i="3"/>
  <c r="P795" i="3"/>
  <c r="P799" i="3"/>
  <c r="P807" i="3"/>
  <c r="P815" i="3"/>
  <c r="P823" i="3"/>
  <c r="P827" i="3"/>
  <c r="P828" i="3"/>
  <c r="P832" i="3"/>
  <c r="P836" i="3"/>
  <c r="P840" i="3"/>
  <c r="P844" i="3"/>
  <c r="P849" i="3"/>
  <c r="P858" i="3"/>
  <c r="P859" i="3"/>
  <c r="P863" i="3"/>
  <c r="P867" i="3"/>
  <c r="P873" i="3"/>
  <c r="P877" i="3"/>
  <c r="P881" i="3"/>
  <c r="P885" i="3"/>
  <c r="P890" i="3"/>
  <c r="P894" i="3"/>
  <c r="P898" i="3"/>
  <c r="P902" i="3"/>
  <c r="P903" i="3"/>
  <c r="P908" i="3"/>
  <c r="P913" i="3"/>
  <c r="P921" i="3"/>
  <c r="P937" i="3"/>
  <c r="P944" i="3"/>
  <c r="P8" i="7"/>
  <c r="I328" i="7"/>
  <c r="D49" i="8" s="1"/>
  <c r="I326" i="7"/>
  <c r="D47" i="8" s="1"/>
  <c r="I324" i="7"/>
  <c r="D45" i="8" s="1"/>
  <c r="P21" i="7"/>
  <c r="P24" i="7"/>
  <c r="P28" i="7"/>
  <c r="P32" i="7"/>
  <c r="P36" i="7"/>
  <c r="P44" i="7"/>
  <c r="P52" i="7"/>
  <c r="P60" i="7"/>
  <c r="P64" i="7"/>
  <c r="P68" i="7"/>
  <c r="P72" i="7"/>
  <c r="P517" i="2"/>
  <c r="P530" i="2"/>
  <c r="P535" i="2"/>
  <c r="P543" i="2"/>
  <c r="P547" i="2"/>
  <c r="P555" i="2"/>
  <c r="P583" i="2"/>
  <c r="P584" i="2"/>
  <c r="P592" i="2"/>
  <c r="P600" i="2"/>
  <c r="P614" i="2"/>
  <c r="P618" i="2"/>
  <c r="P626" i="2"/>
  <c r="P634" i="2"/>
  <c r="P638" i="2"/>
  <c r="P642" i="2"/>
  <c r="P646" i="2"/>
  <c r="P650" i="2"/>
  <c r="P659" i="2"/>
  <c r="P660" i="2"/>
  <c r="P665" i="2"/>
  <c r="P719" i="1"/>
  <c r="P735" i="1"/>
  <c r="P756" i="1"/>
  <c r="P769" i="1"/>
  <c r="P773" i="1"/>
  <c r="P777" i="1"/>
  <c r="P781" i="1"/>
  <c r="P786" i="1"/>
  <c r="P802" i="1"/>
  <c r="P810" i="1"/>
  <c r="P815" i="1"/>
  <c r="P823" i="1"/>
  <c r="P835" i="1"/>
  <c r="P839" i="1"/>
  <c r="P843" i="1"/>
  <c r="P848" i="1"/>
  <c r="P849" i="1"/>
  <c r="P853" i="1"/>
  <c r="P858" i="1"/>
  <c r="P862" i="1"/>
  <c r="P867" i="1"/>
  <c r="P871" i="1"/>
  <c r="P875" i="1"/>
  <c r="P879" i="1"/>
  <c r="P887" i="1"/>
  <c r="P924" i="1"/>
  <c r="P937" i="1"/>
  <c r="P941" i="1"/>
  <c r="P945" i="1"/>
  <c r="P949" i="1"/>
  <c r="O309" i="7"/>
  <c r="J54" i="4" s="1"/>
  <c r="K309" i="7"/>
  <c r="F54" i="4" s="1"/>
  <c r="P71" i="7"/>
  <c r="P550" i="2"/>
  <c r="P780" i="1"/>
  <c r="P801" i="1"/>
  <c r="P842" i="1"/>
  <c r="P847" i="1"/>
  <c r="P852" i="1"/>
  <c r="P857" i="1"/>
  <c r="P864" i="1"/>
  <c r="P940" i="1"/>
  <c r="P948" i="1"/>
  <c r="K1181" i="2"/>
  <c r="F27" i="4" s="1"/>
  <c r="P925" i="3"/>
  <c r="P929" i="3"/>
  <c r="P938" i="3"/>
  <c r="P946" i="3"/>
  <c r="P5" i="7"/>
  <c r="P9" i="7"/>
  <c r="M327" i="7"/>
  <c r="F48" i="8" s="1"/>
  <c r="P13" i="7"/>
  <c r="P17" i="7"/>
  <c r="P70" i="7"/>
  <c r="P73" i="7"/>
  <c r="P514" i="2"/>
  <c r="P518" i="2"/>
  <c r="P519" i="2"/>
  <c r="P522" i="2"/>
  <c r="P527" i="2"/>
  <c r="P531" i="2"/>
  <c r="P536" i="2"/>
  <c r="P540" i="2"/>
  <c r="P548" i="2"/>
  <c r="P556" i="2"/>
  <c r="P560" i="2"/>
  <c r="P564" i="2"/>
  <c r="P569" i="2"/>
  <c r="P574" i="2"/>
  <c r="P585" i="2"/>
  <c r="P589" i="2"/>
  <c r="P593" i="2"/>
  <c r="P598" i="2"/>
  <c r="P601" i="2"/>
  <c r="P619" i="2"/>
  <c r="P627" i="2"/>
  <c r="P635" i="2"/>
  <c r="P643" i="2"/>
  <c r="P724" i="1"/>
  <c r="P732" i="1"/>
  <c r="P733" i="1"/>
  <c r="P740" i="1"/>
  <c r="P741" i="1"/>
  <c r="P757" i="1"/>
  <c r="P761" i="1"/>
  <c r="P766" i="1"/>
  <c r="P767" i="1"/>
  <c r="P774" i="1"/>
  <c r="P782" i="1"/>
  <c r="P787" i="1"/>
  <c r="P791" i="1"/>
  <c r="P795" i="1"/>
  <c r="P796" i="1"/>
  <c r="P820" i="1"/>
  <c r="P828" i="1"/>
  <c r="P844" i="1"/>
  <c r="P854" i="1"/>
  <c r="P859" i="1"/>
  <c r="P872" i="1"/>
  <c r="P880" i="1"/>
  <c r="P881" i="1"/>
  <c r="P884" i="1"/>
  <c r="P892" i="1"/>
  <c r="P896" i="1"/>
  <c r="P900" i="1"/>
  <c r="P904" i="1"/>
  <c r="P908" i="1"/>
  <c r="P929" i="1"/>
  <c r="P942" i="1"/>
  <c r="P946" i="1"/>
  <c r="P26" i="7"/>
  <c r="P34" i="7"/>
  <c r="P42" i="7"/>
  <c r="P50" i="7"/>
  <c r="P58" i="7"/>
  <c r="P47" i="7"/>
  <c r="P40" i="7"/>
  <c r="P48" i="7"/>
  <c r="P56" i="7"/>
  <c r="P12" i="7"/>
  <c r="P20" i="7"/>
  <c r="P22" i="7"/>
  <c r="P25" i="7"/>
  <c r="P30" i="7"/>
  <c r="P38" i="7"/>
  <c r="P46" i="7"/>
  <c r="P54" i="7"/>
  <c r="P62" i="7"/>
  <c r="P7" i="7"/>
  <c r="P33" i="7"/>
  <c r="P41" i="7"/>
  <c r="P49" i="7"/>
  <c r="P57" i="7"/>
  <c r="P15" i="7"/>
  <c r="P67" i="7"/>
  <c r="P329" i="7" s="1"/>
  <c r="H50" i="8" s="1"/>
  <c r="I65" i="8" s="1"/>
  <c r="P10" i="7"/>
  <c r="P794" i="1"/>
  <c r="P807" i="1"/>
  <c r="P903" i="1"/>
  <c r="P916" i="1"/>
  <c r="P934" i="1"/>
  <c r="P717" i="1"/>
  <c r="P722" i="1"/>
  <c r="P725" i="1"/>
  <c r="P746" i="1"/>
  <c r="P749" i="1"/>
  <c r="P751" i="1"/>
  <c r="P754" i="1"/>
  <c r="P775" i="1"/>
  <c r="P785" i="1"/>
  <c r="P798" i="1"/>
  <c r="P803" i="1"/>
  <c r="P813" i="1"/>
  <c r="P818" i="1"/>
  <c r="P821" i="1"/>
  <c r="P870" i="1"/>
  <c r="P878" i="1"/>
  <c r="P883" i="1"/>
  <c r="P891" i="1"/>
  <c r="P899" i="1"/>
  <c r="P907" i="1"/>
  <c r="P927" i="1"/>
  <c r="P935" i="1"/>
  <c r="P789" i="1"/>
  <c r="P799" i="1"/>
  <c r="P812" i="1"/>
  <c r="P817" i="1"/>
  <c r="P895" i="1"/>
  <c r="P911" i="1"/>
  <c r="P926" i="1"/>
  <c r="P748" i="1"/>
  <c r="P753" i="1"/>
  <c r="P869" i="1"/>
  <c r="P882" i="1"/>
  <c r="P727" i="1"/>
  <c r="P743" i="1"/>
  <c r="P764" i="1"/>
  <c r="P790" i="1"/>
  <c r="P808" i="1"/>
  <c r="P831" i="1"/>
  <c r="P836" i="1"/>
  <c r="P912" i="1"/>
  <c r="P720" i="1"/>
  <c r="P728" i="1"/>
  <c r="P736" i="1"/>
  <c r="P744" i="1"/>
  <c r="P770" i="1"/>
  <c r="P788" i="1"/>
  <c r="P793" i="1"/>
  <c r="P806" i="1"/>
  <c r="P811" i="1"/>
  <c r="P816" i="1"/>
  <c r="P824" i="1"/>
  <c r="P832" i="1"/>
  <c r="P860" i="1"/>
  <c r="P865" i="1"/>
  <c r="P873" i="1"/>
  <c r="P886" i="1"/>
  <c r="P894" i="1"/>
  <c r="P902" i="1"/>
  <c r="P910" i="1"/>
  <c r="P915" i="1"/>
  <c r="P920" i="1"/>
  <c r="P921" i="1"/>
  <c r="P723" i="1"/>
  <c r="P731" i="1"/>
  <c r="P739" i="1"/>
  <c r="P747" i="1"/>
  <c r="P752" i="1"/>
  <c r="P760" i="1"/>
  <c r="P765" i="1"/>
  <c r="P814" i="1"/>
  <c r="P819" i="1"/>
  <c r="P827" i="1"/>
  <c r="P840" i="1"/>
  <c r="P889" i="1"/>
  <c r="P897" i="1"/>
  <c r="P905" i="1"/>
  <c r="P918" i="1"/>
  <c r="P928" i="1"/>
  <c r="P933" i="1"/>
  <c r="P936" i="1"/>
  <c r="P938" i="1"/>
  <c r="P772" i="1"/>
  <c r="P888" i="1"/>
  <c r="P605" i="2"/>
  <c r="P521" i="2"/>
  <c r="P526" i="2"/>
  <c r="P534" i="2"/>
  <c r="P539" i="2"/>
  <c r="P552" i="2"/>
  <c r="P565" i="2"/>
  <c r="P570" i="2"/>
  <c r="P575" i="2"/>
  <c r="P580" i="2"/>
  <c r="P590" i="2"/>
  <c r="P611" i="2"/>
  <c r="P616" i="2"/>
  <c r="P624" i="2"/>
  <c r="P632" i="2"/>
  <c r="P640" i="2"/>
  <c r="P648" i="2"/>
  <c r="P653" i="2"/>
  <c r="P658" i="2"/>
  <c r="P597" i="2"/>
  <c r="P615" i="2"/>
  <c r="P647" i="2"/>
  <c r="P513" i="2"/>
  <c r="P541" i="2"/>
  <c r="P546" i="2"/>
  <c r="P554" i="2"/>
  <c r="P557" i="2"/>
  <c r="P559" i="2"/>
  <c r="P651" i="2"/>
  <c r="P610" i="2"/>
  <c r="P623" i="2"/>
  <c r="P631" i="2"/>
  <c r="P639" i="2"/>
  <c r="P652" i="2"/>
  <c r="P662" i="2"/>
  <c r="P515" i="2"/>
  <c r="P523" i="2"/>
  <c r="P544" i="2"/>
  <c r="P524" i="2"/>
  <c r="P532" i="2"/>
  <c r="P537" i="2"/>
  <c r="P563" i="2"/>
  <c r="P568" i="2"/>
  <c r="P578" i="2"/>
  <c r="P588" i="2"/>
  <c r="P596" i="2"/>
  <c r="P609" i="2"/>
  <c r="P656" i="2"/>
  <c r="P666" i="2"/>
  <c r="P738" i="3"/>
  <c r="P742" i="3"/>
  <c r="P747" i="3"/>
  <c r="P780" i="3"/>
  <c r="P803" i="3"/>
  <c r="P811" i="3"/>
  <c r="P854" i="3"/>
  <c r="P857" i="3"/>
  <c r="P862" i="3"/>
  <c r="P872" i="3"/>
  <c r="P880" i="3"/>
  <c r="P893" i="3"/>
  <c r="P901" i="3"/>
  <c r="P926" i="3"/>
  <c r="P941" i="3"/>
  <c r="P951" i="3"/>
  <c r="P758" i="3"/>
  <c r="P773" i="3"/>
  <c r="P743" i="3"/>
  <c r="P784" i="3"/>
  <c r="P820" i="3"/>
  <c r="P736" i="3"/>
  <c r="P764" i="3"/>
  <c r="P774" i="3"/>
  <c r="P797" i="3"/>
  <c r="P838" i="3"/>
  <c r="P846" i="3"/>
  <c r="P861" i="3"/>
  <c r="P892" i="3"/>
  <c r="P900" i="3"/>
  <c r="P922" i="3"/>
  <c r="P930" i="3"/>
  <c r="P935" i="3"/>
  <c r="P945" i="3"/>
  <c r="P958" i="3"/>
  <c r="P793" i="3"/>
  <c r="P768" i="3"/>
  <c r="P753" i="3"/>
  <c r="P830" i="3"/>
  <c r="P744" i="3"/>
  <c r="P772" i="3"/>
  <c r="P787" i="3"/>
  <c r="P910" i="3"/>
  <c r="P928" i="3"/>
  <c r="P933" i="3"/>
  <c r="P943" i="3"/>
  <c r="P948" i="3"/>
  <c r="P778" i="3"/>
  <c r="P874" i="3"/>
  <c r="P882" i="3"/>
  <c r="P918" i="3"/>
  <c r="P936" i="3"/>
  <c r="P956" i="3"/>
  <c r="O18" i="5"/>
  <c r="M18" i="5" s="1"/>
  <c r="I18" i="5"/>
  <c r="O16" i="5"/>
  <c r="M16" i="5" s="1"/>
  <c r="I16" i="5"/>
  <c r="O277" i="1"/>
  <c r="M277" i="1" s="1"/>
  <c r="I277" i="1"/>
  <c r="O276" i="1"/>
  <c r="M276" i="1" s="1"/>
  <c r="I276" i="1"/>
  <c r="O275" i="1"/>
  <c r="M275" i="1" s="1"/>
  <c r="I275" i="1"/>
  <c r="O274" i="1"/>
  <c r="M274" i="1" s="1"/>
  <c r="I274" i="1"/>
  <c r="O273" i="1"/>
  <c r="M273" i="1" s="1"/>
  <c r="I273" i="1"/>
  <c r="O272" i="1"/>
  <c r="M272" i="1" s="1"/>
  <c r="I272" i="1"/>
  <c r="O271" i="1"/>
  <c r="M271" i="1" s="1"/>
  <c r="I271" i="1"/>
  <c r="O270" i="1"/>
  <c r="M270" i="1" s="1"/>
  <c r="I270" i="1"/>
  <c r="O269" i="1"/>
  <c r="M269" i="1" s="1"/>
  <c r="I269" i="1"/>
  <c r="O268" i="1"/>
  <c r="M268" i="1" s="1"/>
  <c r="I268" i="1"/>
  <c r="O267" i="1"/>
  <c r="M267" i="1" s="1"/>
  <c r="I267" i="1"/>
  <c r="O266" i="1"/>
  <c r="M266" i="1" s="1"/>
  <c r="I266" i="1"/>
  <c r="O265" i="1"/>
  <c r="M265" i="1" s="1"/>
  <c r="I265" i="1"/>
  <c r="O264" i="1"/>
  <c r="M264" i="1" s="1"/>
  <c r="I264" i="1"/>
  <c r="O263" i="1"/>
  <c r="M263" i="1" s="1"/>
  <c r="I263" i="1"/>
  <c r="O262" i="1"/>
  <c r="M262" i="1" s="1"/>
  <c r="I262" i="1"/>
  <c r="O261" i="1"/>
  <c r="M261" i="1" s="1"/>
  <c r="I261" i="1"/>
  <c r="O260" i="1"/>
  <c r="M260" i="1" s="1"/>
  <c r="I260" i="1"/>
  <c r="O259" i="1"/>
  <c r="M259" i="1" s="1"/>
  <c r="I259" i="1"/>
  <c r="O258" i="1"/>
  <c r="M258" i="1" s="1"/>
  <c r="I258" i="1"/>
  <c r="O257" i="1"/>
  <c r="M257" i="1" s="1"/>
  <c r="I257" i="1"/>
  <c r="O256" i="1"/>
  <c r="M256" i="1" s="1"/>
  <c r="I256" i="1"/>
  <c r="O255" i="1"/>
  <c r="M255" i="1" s="1"/>
  <c r="I255" i="1"/>
  <c r="O254" i="1"/>
  <c r="M254" i="1" s="1"/>
  <c r="I254" i="1"/>
  <c r="O253" i="1"/>
  <c r="M253" i="1" s="1"/>
  <c r="I253" i="1"/>
  <c r="O252" i="1"/>
  <c r="M252" i="1" s="1"/>
  <c r="I252" i="1"/>
  <c r="O251" i="1"/>
  <c r="M251" i="1" s="1"/>
  <c r="I251" i="1"/>
  <c r="O250" i="1"/>
  <c r="M250" i="1" s="1"/>
  <c r="I250" i="1"/>
  <c r="O249" i="1"/>
  <c r="M249" i="1" s="1"/>
  <c r="I249" i="1"/>
  <c r="O248" i="1"/>
  <c r="M248" i="1" s="1"/>
  <c r="I248" i="1"/>
  <c r="O247" i="1"/>
  <c r="M247" i="1" s="1"/>
  <c r="I247" i="1"/>
  <c r="O246" i="1"/>
  <c r="M246" i="1" s="1"/>
  <c r="I246" i="1"/>
  <c r="O245" i="1"/>
  <c r="M245" i="1" s="1"/>
  <c r="I245" i="1"/>
  <c r="O244" i="1"/>
  <c r="M244" i="1" s="1"/>
  <c r="I244" i="1"/>
  <c r="O243" i="1"/>
  <c r="M243" i="1" s="1"/>
  <c r="I243" i="1"/>
  <c r="O242" i="1"/>
  <c r="M242" i="1" s="1"/>
  <c r="I242" i="1"/>
  <c r="O241" i="1"/>
  <c r="M241" i="1" s="1"/>
  <c r="I241" i="1"/>
  <c r="O240" i="1"/>
  <c r="M240" i="1" s="1"/>
  <c r="I240" i="1"/>
  <c r="O239" i="1"/>
  <c r="M239" i="1" s="1"/>
  <c r="I239" i="1"/>
  <c r="O238" i="1"/>
  <c r="M238" i="1" s="1"/>
  <c r="I238" i="1"/>
  <c r="O237" i="1"/>
  <c r="M237" i="1" s="1"/>
  <c r="I237" i="1"/>
  <c r="O236" i="1"/>
  <c r="M236" i="1" s="1"/>
  <c r="I236" i="1"/>
  <c r="O235" i="1"/>
  <c r="M235" i="1" s="1"/>
  <c r="I235" i="1"/>
  <c r="O234" i="1"/>
  <c r="M234" i="1" s="1"/>
  <c r="I234" i="1"/>
  <c r="O233" i="1"/>
  <c r="M233" i="1" s="1"/>
  <c r="I233" i="1"/>
  <c r="O232" i="1"/>
  <c r="M232" i="1" s="1"/>
  <c r="I232" i="1"/>
  <c r="O231" i="1"/>
  <c r="M231" i="1" s="1"/>
  <c r="I231" i="1"/>
  <c r="O230" i="1"/>
  <c r="M230" i="1" s="1"/>
  <c r="I230" i="1"/>
  <c r="O229" i="1"/>
  <c r="M229" i="1" s="1"/>
  <c r="I229" i="1"/>
  <c r="O228" i="1"/>
  <c r="M228" i="1" s="1"/>
  <c r="I228" i="1"/>
  <c r="O227" i="1"/>
  <c r="M227" i="1" s="1"/>
  <c r="I227" i="1"/>
  <c r="O226" i="1"/>
  <c r="M226" i="1" s="1"/>
  <c r="I226" i="1"/>
  <c r="O225" i="1"/>
  <c r="M225" i="1" s="1"/>
  <c r="I225" i="1"/>
  <c r="O224" i="1"/>
  <c r="M224" i="1" s="1"/>
  <c r="I224" i="1"/>
  <c r="O223" i="1"/>
  <c r="M223" i="1" s="1"/>
  <c r="I223" i="1"/>
  <c r="O222" i="1"/>
  <c r="M222" i="1" s="1"/>
  <c r="I222" i="1"/>
  <c r="O221" i="1"/>
  <c r="M221" i="1" s="1"/>
  <c r="I221" i="1"/>
  <c r="O220" i="1"/>
  <c r="M220" i="1" s="1"/>
  <c r="I220" i="1"/>
  <c r="O219" i="1"/>
  <c r="M219" i="1" s="1"/>
  <c r="I219" i="1"/>
  <c r="O218" i="1"/>
  <c r="M218" i="1" s="1"/>
  <c r="I218" i="1"/>
  <c r="O217" i="1"/>
  <c r="M217" i="1" s="1"/>
  <c r="I217" i="1"/>
  <c r="O216" i="1"/>
  <c r="M216" i="1" s="1"/>
  <c r="I216" i="1"/>
  <c r="O215" i="1"/>
  <c r="M215" i="1" s="1"/>
  <c r="I215" i="1"/>
  <c r="O214" i="1"/>
  <c r="M214" i="1" s="1"/>
  <c r="I214" i="1"/>
  <c r="O213" i="1"/>
  <c r="M213" i="1" s="1"/>
  <c r="I213" i="1"/>
  <c r="O212" i="1"/>
  <c r="M212" i="1" s="1"/>
  <c r="I212" i="1"/>
  <c r="O211" i="1"/>
  <c r="M211" i="1" s="1"/>
  <c r="I211" i="1"/>
  <c r="O210" i="1"/>
  <c r="M210" i="1" s="1"/>
  <c r="I210" i="1"/>
  <c r="O209" i="1"/>
  <c r="M209" i="1" s="1"/>
  <c r="I209" i="1"/>
  <c r="O208" i="1"/>
  <c r="M208" i="1" s="1"/>
  <c r="I208" i="1"/>
  <c r="O207" i="1"/>
  <c r="M207" i="1" s="1"/>
  <c r="I207" i="1"/>
  <c r="O206" i="1"/>
  <c r="M206" i="1" s="1"/>
  <c r="I206" i="1"/>
  <c r="O205" i="1"/>
  <c r="M205" i="1" s="1"/>
  <c r="I205" i="1"/>
  <c r="O204" i="1"/>
  <c r="M204" i="1" s="1"/>
  <c r="I204" i="1"/>
  <c r="O203" i="1"/>
  <c r="M203" i="1" s="1"/>
  <c r="I203" i="1"/>
  <c r="O202" i="1"/>
  <c r="M202" i="1" s="1"/>
  <c r="I202" i="1"/>
  <c r="O201" i="1"/>
  <c r="M201" i="1" s="1"/>
  <c r="I201" i="1"/>
  <c r="O200" i="1"/>
  <c r="M200" i="1" s="1"/>
  <c r="I200" i="1"/>
  <c r="O199" i="1"/>
  <c r="M199" i="1" s="1"/>
  <c r="I199" i="1"/>
  <c r="O198" i="1"/>
  <c r="M198" i="1" s="1"/>
  <c r="I198" i="1"/>
  <c r="O197" i="1"/>
  <c r="M197" i="1" s="1"/>
  <c r="I197" i="1"/>
  <c r="O196" i="1"/>
  <c r="M196" i="1" s="1"/>
  <c r="I196" i="1"/>
  <c r="O195" i="1"/>
  <c r="M195" i="1" s="1"/>
  <c r="I195" i="1"/>
  <c r="O194" i="1"/>
  <c r="M194" i="1" s="1"/>
  <c r="I194" i="1"/>
  <c r="O193" i="1"/>
  <c r="M193" i="1" s="1"/>
  <c r="I193" i="1"/>
  <c r="O192" i="1"/>
  <c r="M192" i="1" s="1"/>
  <c r="I192" i="1"/>
  <c r="O191" i="1"/>
  <c r="M191" i="1" s="1"/>
  <c r="I191" i="1"/>
  <c r="O190" i="1"/>
  <c r="M190" i="1" s="1"/>
  <c r="I190" i="1"/>
  <c r="O189" i="1"/>
  <c r="M189" i="1" s="1"/>
  <c r="I189" i="1"/>
  <c r="O188" i="1"/>
  <c r="M188" i="1" s="1"/>
  <c r="I188" i="1"/>
  <c r="O187" i="1"/>
  <c r="M187" i="1" s="1"/>
  <c r="I187" i="1"/>
  <c r="O186" i="1"/>
  <c r="M186" i="1" s="1"/>
  <c r="I186" i="1"/>
  <c r="O185" i="1"/>
  <c r="M185" i="1" s="1"/>
  <c r="I185" i="1"/>
  <c r="O184" i="1"/>
  <c r="M184" i="1" s="1"/>
  <c r="I184" i="1"/>
  <c r="O183" i="1"/>
  <c r="M183" i="1" s="1"/>
  <c r="I183" i="1"/>
  <c r="O182" i="1"/>
  <c r="M182" i="1" s="1"/>
  <c r="I182" i="1"/>
  <c r="O181" i="1"/>
  <c r="M181" i="1" s="1"/>
  <c r="I181" i="1"/>
  <c r="O180" i="1"/>
  <c r="M180" i="1" s="1"/>
  <c r="I180" i="1"/>
  <c r="O179" i="1"/>
  <c r="M179" i="1" s="1"/>
  <c r="I179" i="1"/>
  <c r="O178" i="1"/>
  <c r="M178" i="1" s="1"/>
  <c r="I178" i="1"/>
  <c r="O177" i="1"/>
  <c r="M177" i="1" s="1"/>
  <c r="I177" i="1"/>
  <c r="O176" i="1"/>
  <c r="M176" i="1" s="1"/>
  <c r="I176" i="1"/>
  <c r="O175" i="1"/>
  <c r="M175" i="1" s="1"/>
  <c r="I175" i="1"/>
  <c r="O174" i="1"/>
  <c r="M174" i="1" s="1"/>
  <c r="I174" i="1"/>
  <c r="O173" i="1"/>
  <c r="M173" i="1" s="1"/>
  <c r="I173" i="1"/>
  <c r="O172" i="1"/>
  <c r="M172" i="1" s="1"/>
  <c r="I172" i="1"/>
  <c r="O171" i="1"/>
  <c r="M171" i="1" s="1"/>
  <c r="I171" i="1"/>
  <c r="O170" i="1"/>
  <c r="M170" i="1" s="1"/>
  <c r="I170" i="1"/>
  <c r="O169" i="1"/>
  <c r="M169" i="1" s="1"/>
  <c r="I169" i="1"/>
  <c r="O168" i="1"/>
  <c r="M168" i="1" s="1"/>
  <c r="I168" i="1"/>
  <c r="O167" i="1"/>
  <c r="M167" i="1" s="1"/>
  <c r="I167" i="1"/>
  <c r="O166" i="1"/>
  <c r="M166" i="1" s="1"/>
  <c r="I166" i="1"/>
  <c r="O165" i="1"/>
  <c r="M165" i="1" s="1"/>
  <c r="I165" i="1"/>
  <c r="O164" i="1"/>
  <c r="M164" i="1" s="1"/>
  <c r="I164" i="1"/>
  <c r="O163" i="1"/>
  <c r="M163" i="1" s="1"/>
  <c r="I163" i="1"/>
  <c r="O162" i="1"/>
  <c r="M162" i="1" s="1"/>
  <c r="I162" i="1"/>
  <c r="O161" i="1"/>
  <c r="M161" i="1" s="1"/>
  <c r="I161" i="1"/>
  <c r="O160" i="1"/>
  <c r="M160" i="1" s="1"/>
  <c r="I160" i="1"/>
  <c r="O159" i="1"/>
  <c r="M159" i="1" s="1"/>
  <c r="I159" i="1"/>
  <c r="O158" i="1"/>
  <c r="M158" i="1" s="1"/>
  <c r="I158" i="1"/>
  <c r="O157" i="1"/>
  <c r="M157" i="1" s="1"/>
  <c r="I157" i="1"/>
  <c r="O156" i="1"/>
  <c r="M156" i="1" s="1"/>
  <c r="I156" i="1"/>
  <c r="O155" i="1"/>
  <c r="M155" i="1" s="1"/>
  <c r="I155" i="1"/>
  <c r="O154" i="1"/>
  <c r="M154" i="1" s="1"/>
  <c r="I154" i="1"/>
  <c r="O153" i="1"/>
  <c r="M153" i="1" s="1"/>
  <c r="I153" i="1"/>
  <c r="O152" i="1"/>
  <c r="M152" i="1" s="1"/>
  <c r="I152" i="1"/>
  <c r="O151" i="1"/>
  <c r="M151" i="1" s="1"/>
  <c r="I151" i="1"/>
  <c r="O150" i="1"/>
  <c r="M150" i="1" s="1"/>
  <c r="I150" i="1"/>
  <c r="O149" i="1"/>
  <c r="M149" i="1" s="1"/>
  <c r="I149" i="1"/>
  <c r="O148" i="1"/>
  <c r="M148" i="1" s="1"/>
  <c r="I148" i="1"/>
  <c r="O147" i="1"/>
  <c r="M147" i="1" s="1"/>
  <c r="I147" i="1"/>
  <c r="O146" i="1"/>
  <c r="M146" i="1" s="1"/>
  <c r="I146" i="1"/>
  <c r="O145" i="1"/>
  <c r="M145" i="1" s="1"/>
  <c r="I145" i="1"/>
  <c r="O144" i="1"/>
  <c r="M144" i="1" s="1"/>
  <c r="I144" i="1"/>
  <c r="O143" i="1"/>
  <c r="M143" i="1" s="1"/>
  <c r="I143" i="1"/>
  <c r="O142" i="1"/>
  <c r="M142" i="1" s="1"/>
  <c r="I142" i="1"/>
  <c r="O141" i="1"/>
  <c r="M141" i="1" s="1"/>
  <c r="I141" i="1"/>
  <c r="O140" i="1"/>
  <c r="M140" i="1" s="1"/>
  <c r="I140" i="1"/>
  <c r="O139" i="1"/>
  <c r="M139" i="1" s="1"/>
  <c r="I139" i="1"/>
  <c r="O138" i="1"/>
  <c r="M138" i="1" s="1"/>
  <c r="I138" i="1"/>
  <c r="O137" i="1"/>
  <c r="M137" i="1" s="1"/>
  <c r="I137" i="1"/>
  <c r="O136" i="1"/>
  <c r="M136" i="1" s="1"/>
  <c r="I136" i="1"/>
  <c r="O135" i="1"/>
  <c r="M135" i="1" s="1"/>
  <c r="I135" i="1"/>
  <c r="O134" i="1"/>
  <c r="M134" i="1" s="1"/>
  <c r="I134" i="1"/>
  <c r="O133" i="1"/>
  <c r="M133" i="1" s="1"/>
  <c r="I133" i="1"/>
  <c r="O132" i="1"/>
  <c r="M132" i="1" s="1"/>
  <c r="I132" i="1"/>
  <c r="O131" i="1"/>
  <c r="M131" i="1" s="1"/>
  <c r="I131" i="1"/>
  <c r="O130" i="1"/>
  <c r="M130" i="1" s="1"/>
  <c r="I130" i="1"/>
  <c r="O129" i="1"/>
  <c r="M129" i="1" s="1"/>
  <c r="I129" i="1"/>
  <c r="O128" i="1"/>
  <c r="M128" i="1" s="1"/>
  <c r="I128" i="1"/>
  <c r="O127" i="1"/>
  <c r="M127" i="1" s="1"/>
  <c r="I127" i="1"/>
  <c r="O126" i="1"/>
  <c r="M126" i="1" s="1"/>
  <c r="I126" i="1"/>
  <c r="O125" i="1"/>
  <c r="M125" i="1" s="1"/>
  <c r="I125" i="1"/>
  <c r="O124" i="1"/>
  <c r="M124" i="1" s="1"/>
  <c r="I124" i="1"/>
  <c r="O123" i="1"/>
  <c r="M123" i="1" s="1"/>
  <c r="I123" i="1"/>
  <c r="O122" i="1"/>
  <c r="M122" i="1" s="1"/>
  <c r="I122" i="1"/>
  <c r="O121" i="1"/>
  <c r="M121" i="1" s="1"/>
  <c r="I121" i="1"/>
  <c r="O120" i="1"/>
  <c r="M120" i="1" s="1"/>
  <c r="I120" i="1"/>
  <c r="O119" i="1"/>
  <c r="M119" i="1" s="1"/>
  <c r="I119" i="1"/>
  <c r="O118" i="1"/>
  <c r="M118" i="1" s="1"/>
  <c r="I118" i="1"/>
  <c r="O117" i="1"/>
  <c r="M117" i="1" s="1"/>
  <c r="I117" i="1"/>
  <c r="O116" i="1"/>
  <c r="M116" i="1" s="1"/>
  <c r="I116" i="1"/>
  <c r="O115" i="1"/>
  <c r="M115" i="1" s="1"/>
  <c r="I115" i="1"/>
  <c r="O114" i="1"/>
  <c r="M114" i="1" s="1"/>
  <c r="I114" i="1"/>
  <c r="O113" i="1"/>
  <c r="M113" i="1" s="1"/>
  <c r="I113" i="1"/>
  <c r="O112" i="1"/>
  <c r="M112" i="1" s="1"/>
  <c r="I112" i="1"/>
  <c r="O111" i="1"/>
  <c r="M111" i="1" s="1"/>
  <c r="I111" i="1"/>
  <c r="O110" i="1"/>
  <c r="M110" i="1" s="1"/>
  <c r="I110" i="1"/>
  <c r="O109" i="1"/>
  <c r="M109" i="1" s="1"/>
  <c r="I109" i="1"/>
  <c r="O108" i="1"/>
  <c r="M108" i="1" s="1"/>
  <c r="I108" i="1"/>
  <c r="O107" i="1"/>
  <c r="M107" i="1" s="1"/>
  <c r="I107" i="1"/>
  <c r="O106" i="1"/>
  <c r="M106" i="1" s="1"/>
  <c r="I106" i="1"/>
  <c r="O105" i="1"/>
  <c r="M105" i="1" s="1"/>
  <c r="I105" i="1"/>
  <c r="O104" i="1"/>
  <c r="M104" i="1" s="1"/>
  <c r="I104" i="1"/>
  <c r="O103" i="1"/>
  <c r="M103" i="1" s="1"/>
  <c r="I103" i="1"/>
  <c r="O102" i="1"/>
  <c r="M102" i="1" s="1"/>
  <c r="I102" i="1"/>
  <c r="O101" i="1"/>
  <c r="M101" i="1" s="1"/>
  <c r="I101" i="1"/>
  <c r="O100" i="1"/>
  <c r="M100" i="1" s="1"/>
  <c r="I100" i="1"/>
  <c r="O99" i="1"/>
  <c r="M99" i="1" s="1"/>
  <c r="I99" i="1"/>
  <c r="O98" i="1"/>
  <c r="M98" i="1" s="1"/>
  <c r="I98" i="1"/>
  <c r="O97" i="1"/>
  <c r="M97" i="1" s="1"/>
  <c r="I97" i="1"/>
  <c r="O96" i="1"/>
  <c r="M96" i="1" s="1"/>
  <c r="I96" i="1"/>
  <c r="O95" i="1"/>
  <c r="M95" i="1" s="1"/>
  <c r="I95" i="1"/>
  <c r="O94" i="1"/>
  <c r="M94" i="1" s="1"/>
  <c r="I94" i="1"/>
  <c r="O93" i="1"/>
  <c r="M93" i="1" s="1"/>
  <c r="I93" i="1"/>
  <c r="O92" i="1"/>
  <c r="M92" i="1" s="1"/>
  <c r="I92" i="1"/>
  <c r="O91" i="1"/>
  <c r="M91" i="1" s="1"/>
  <c r="I91" i="1"/>
  <c r="O90" i="1"/>
  <c r="M90" i="1" s="1"/>
  <c r="I90" i="1"/>
  <c r="O89" i="1"/>
  <c r="M89" i="1" s="1"/>
  <c r="I89" i="1"/>
  <c r="O88" i="1"/>
  <c r="M88" i="1" s="1"/>
  <c r="I88" i="1"/>
  <c r="O87" i="1"/>
  <c r="M87" i="1" s="1"/>
  <c r="I87" i="1"/>
  <c r="O86" i="1"/>
  <c r="M86" i="1" s="1"/>
  <c r="I86" i="1"/>
  <c r="O85" i="1"/>
  <c r="M85" i="1" s="1"/>
  <c r="I85" i="1"/>
  <c r="O84" i="1"/>
  <c r="M84" i="1" s="1"/>
  <c r="I84" i="1"/>
  <c r="O83" i="1"/>
  <c r="M83" i="1" s="1"/>
  <c r="I83" i="1"/>
  <c r="O82" i="1"/>
  <c r="M82" i="1" s="1"/>
  <c r="I82" i="1"/>
  <c r="O81" i="1"/>
  <c r="M81" i="1" s="1"/>
  <c r="I81" i="1"/>
  <c r="O80" i="1"/>
  <c r="M80" i="1" s="1"/>
  <c r="I80" i="1"/>
  <c r="O79" i="1"/>
  <c r="M79" i="1" s="1"/>
  <c r="I79" i="1"/>
  <c r="O78" i="1"/>
  <c r="M78" i="1" s="1"/>
  <c r="I78" i="1"/>
  <c r="O77" i="1"/>
  <c r="M77" i="1" s="1"/>
  <c r="I77" i="1"/>
  <c r="O76" i="1"/>
  <c r="M76" i="1" s="1"/>
  <c r="I76" i="1"/>
  <c r="O75" i="1"/>
  <c r="M75" i="1" s="1"/>
  <c r="I75" i="1"/>
  <c r="O74" i="1"/>
  <c r="M74" i="1" s="1"/>
  <c r="I74" i="1"/>
  <c r="O73" i="1"/>
  <c r="M73" i="1" s="1"/>
  <c r="I73" i="1"/>
  <c r="O72" i="1"/>
  <c r="M72" i="1" s="1"/>
  <c r="I72" i="1"/>
  <c r="O71" i="1"/>
  <c r="M71" i="1" s="1"/>
  <c r="I71" i="1"/>
  <c r="O70" i="1"/>
  <c r="M70" i="1" s="1"/>
  <c r="I70" i="1"/>
  <c r="O69" i="1"/>
  <c r="M69" i="1" s="1"/>
  <c r="I69" i="1"/>
  <c r="O68" i="1"/>
  <c r="M68" i="1" s="1"/>
  <c r="I68" i="1"/>
  <c r="O67" i="1"/>
  <c r="M67" i="1" s="1"/>
  <c r="I67" i="1"/>
  <c r="O66" i="1"/>
  <c r="M66" i="1" s="1"/>
  <c r="I66" i="1"/>
  <c r="O65" i="1"/>
  <c r="M65" i="1" s="1"/>
  <c r="I65" i="1"/>
  <c r="O64" i="1"/>
  <c r="M64" i="1" s="1"/>
  <c r="I64" i="1"/>
  <c r="O63" i="1"/>
  <c r="M63" i="1" s="1"/>
  <c r="I63" i="1"/>
  <c r="O62" i="1"/>
  <c r="M62" i="1" s="1"/>
  <c r="I62" i="1"/>
  <c r="O61" i="1"/>
  <c r="M61" i="1" s="1"/>
  <c r="I61" i="1"/>
  <c r="O60" i="1"/>
  <c r="M60" i="1" s="1"/>
  <c r="I60" i="1"/>
  <c r="O59" i="1"/>
  <c r="M59" i="1" s="1"/>
  <c r="I59" i="1"/>
  <c r="O58" i="1"/>
  <c r="M58" i="1" s="1"/>
  <c r="I58" i="1"/>
  <c r="O57" i="1"/>
  <c r="M57" i="1" s="1"/>
  <c r="I57" i="1"/>
  <c r="O56" i="1"/>
  <c r="M56" i="1" s="1"/>
  <c r="I56" i="1"/>
  <c r="O55" i="1"/>
  <c r="M55" i="1" s="1"/>
  <c r="I55" i="1"/>
  <c r="O54" i="1"/>
  <c r="M54" i="1" s="1"/>
  <c r="I54" i="1"/>
  <c r="O53" i="1"/>
  <c r="M53" i="1" s="1"/>
  <c r="I53" i="1"/>
  <c r="O52" i="1"/>
  <c r="M52" i="1" s="1"/>
  <c r="I52" i="1"/>
  <c r="O51" i="1"/>
  <c r="M51" i="1" s="1"/>
  <c r="I51" i="1"/>
  <c r="O50" i="1"/>
  <c r="M50" i="1" s="1"/>
  <c r="I50" i="1"/>
  <c r="O49" i="1"/>
  <c r="M49" i="1" s="1"/>
  <c r="I49" i="1"/>
  <c r="O48" i="1"/>
  <c r="M48" i="1" s="1"/>
  <c r="I48" i="1"/>
  <c r="O47" i="1"/>
  <c r="M47" i="1" s="1"/>
  <c r="I47" i="1"/>
  <c r="O46" i="1"/>
  <c r="M46" i="1" s="1"/>
  <c r="I46" i="1"/>
  <c r="O45" i="1"/>
  <c r="M45" i="1" s="1"/>
  <c r="I45" i="1"/>
  <c r="O44" i="1"/>
  <c r="M44" i="1" s="1"/>
  <c r="I44" i="1"/>
  <c r="O43" i="1"/>
  <c r="M43" i="1" s="1"/>
  <c r="I43" i="1"/>
  <c r="O42" i="1"/>
  <c r="M42" i="1" s="1"/>
  <c r="I42" i="1"/>
  <c r="O41" i="1"/>
  <c r="M41" i="1" s="1"/>
  <c r="I41" i="1"/>
  <c r="O40" i="1"/>
  <c r="M40" i="1" s="1"/>
  <c r="I40" i="1"/>
  <c r="O39" i="1"/>
  <c r="M39" i="1" s="1"/>
  <c r="I39" i="1"/>
  <c r="O38" i="1"/>
  <c r="M38" i="1" s="1"/>
  <c r="I38" i="1"/>
  <c r="O37" i="1"/>
  <c r="M37" i="1" s="1"/>
  <c r="I37" i="1"/>
  <c r="O36" i="1"/>
  <c r="M36" i="1" s="1"/>
  <c r="I36" i="1"/>
  <c r="O35" i="1"/>
  <c r="M35" i="1" s="1"/>
  <c r="I35" i="1"/>
  <c r="O34" i="1"/>
  <c r="M34" i="1" s="1"/>
  <c r="I34" i="1"/>
  <c r="O33" i="1"/>
  <c r="M33" i="1" s="1"/>
  <c r="I33" i="1"/>
  <c r="O32" i="1"/>
  <c r="M32" i="1" s="1"/>
  <c r="I32" i="1"/>
  <c r="O31" i="1"/>
  <c r="M31" i="1" s="1"/>
  <c r="I31" i="1"/>
  <c r="O30" i="1"/>
  <c r="M30" i="1" s="1"/>
  <c r="I30" i="1"/>
  <c r="O29" i="1"/>
  <c r="M29" i="1" s="1"/>
  <c r="I29" i="1"/>
  <c r="O28" i="1"/>
  <c r="M28" i="1" s="1"/>
  <c r="I28" i="1"/>
  <c r="O27" i="1"/>
  <c r="M27" i="1" s="1"/>
  <c r="I27" i="1"/>
  <c r="O26" i="1"/>
  <c r="M26" i="1" s="1"/>
  <c r="I26" i="1"/>
  <c r="O25" i="1"/>
  <c r="M25" i="1" s="1"/>
  <c r="I25" i="1"/>
  <c r="O24" i="1"/>
  <c r="M24" i="1" s="1"/>
  <c r="I24" i="1"/>
  <c r="O23" i="1"/>
  <c r="M23" i="1" s="1"/>
  <c r="I23" i="1"/>
  <c r="O22" i="1"/>
  <c r="M22" i="1" s="1"/>
  <c r="I22" i="1"/>
  <c r="O21" i="1"/>
  <c r="M21" i="1" s="1"/>
  <c r="I21" i="1"/>
  <c r="O20" i="1"/>
  <c r="M20" i="1" s="1"/>
  <c r="I20" i="1"/>
  <c r="O19" i="1"/>
  <c r="M19" i="1" s="1"/>
  <c r="I19" i="1"/>
  <c r="O18" i="1"/>
  <c r="M18" i="1" s="1"/>
  <c r="I18" i="1"/>
  <c r="O17" i="1"/>
  <c r="M17" i="1" s="1"/>
  <c r="I17" i="1"/>
  <c r="O16" i="1"/>
  <c r="M16" i="1" s="1"/>
  <c r="I16" i="1"/>
  <c r="O15" i="1"/>
  <c r="M15" i="1" s="1"/>
  <c r="I15" i="1"/>
  <c r="O14" i="1"/>
  <c r="M14" i="1" s="1"/>
  <c r="I14" i="1"/>
  <c r="O13" i="1"/>
  <c r="M13" i="1" s="1"/>
  <c r="I13" i="1"/>
  <c r="O12" i="1"/>
  <c r="M12" i="1" s="1"/>
  <c r="I12" i="1"/>
  <c r="O11" i="1"/>
  <c r="M11" i="1" s="1"/>
  <c r="I11" i="1"/>
  <c r="O10" i="1"/>
  <c r="M10" i="1" s="1"/>
  <c r="I10" i="1"/>
  <c r="O9" i="1"/>
  <c r="M9" i="1" s="1"/>
  <c r="I9" i="1"/>
  <c r="O8" i="1"/>
  <c r="M8" i="1" s="1"/>
  <c r="I8" i="1"/>
  <c r="O7" i="1"/>
  <c r="M7" i="1" s="1"/>
  <c r="I7" i="1"/>
  <c r="O6" i="1"/>
  <c r="M6" i="1" s="1"/>
  <c r="I6" i="1"/>
  <c r="O5" i="1"/>
  <c r="M5" i="1" s="1"/>
  <c r="I5" i="1"/>
  <c r="O4" i="1"/>
  <c r="M4" i="1" s="1"/>
  <c r="I4" i="1"/>
  <c r="O3" i="1"/>
  <c r="M3" i="1" s="1"/>
  <c r="I3" i="1"/>
  <c r="O180" i="2"/>
  <c r="M180" i="2" s="1"/>
  <c r="I180" i="2"/>
  <c r="O179" i="2"/>
  <c r="M179" i="2" s="1"/>
  <c r="I179" i="2"/>
  <c r="O178" i="2"/>
  <c r="M178" i="2" s="1"/>
  <c r="I178" i="2"/>
  <c r="O177" i="2"/>
  <c r="M177" i="2" s="1"/>
  <c r="I177" i="2"/>
  <c r="O176" i="2"/>
  <c r="M176" i="2" s="1"/>
  <c r="I176" i="2"/>
  <c r="O175" i="2"/>
  <c r="M175" i="2" s="1"/>
  <c r="I175" i="2"/>
  <c r="O174" i="2"/>
  <c r="M174" i="2" s="1"/>
  <c r="I174" i="2"/>
  <c r="O173" i="2"/>
  <c r="M173" i="2" s="1"/>
  <c r="I173" i="2"/>
  <c r="O172" i="2"/>
  <c r="M172" i="2" s="1"/>
  <c r="I172" i="2"/>
  <c r="O171" i="2"/>
  <c r="M171" i="2" s="1"/>
  <c r="I171" i="2"/>
  <c r="O170" i="2"/>
  <c r="M170" i="2" s="1"/>
  <c r="I170" i="2"/>
  <c r="O169" i="2"/>
  <c r="M169" i="2" s="1"/>
  <c r="I169" i="2"/>
  <c r="O168" i="2"/>
  <c r="M168" i="2" s="1"/>
  <c r="I168" i="2"/>
  <c r="O167" i="2"/>
  <c r="M167" i="2" s="1"/>
  <c r="I167" i="2"/>
  <c r="O166" i="2"/>
  <c r="M166" i="2" s="1"/>
  <c r="I166" i="2"/>
  <c r="O165" i="2"/>
  <c r="M165" i="2" s="1"/>
  <c r="I165" i="2"/>
  <c r="O164" i="2"/>
  <c r="M164" i="2" s="1"/>
  <c r="I164" i="2"/>
  <c r="O163" i="2"/>
  <c r="M163" i="2" s="1"/>
  <c r="I163" i="2"/>
  <c r="O162" i="2"/>
  <c r="M162" i="2" s="1"/>
  <c r="I162" i="2"/>
  <c r="O161" i="2"/>
  <c r="M161" i="2" s="1"/>
  <c r="I161" i="2"/>
  <c r="O160" i="2"/>
  <c r="M160" i="2" s="1"/>
  <c r="I160" i="2"/>
  <c r="O159" i="2"/>
  <c r="M159" i="2" s="1"/>
  <c r="I159" i="2"/>
  <c r="O158" i="2"/>
  <c r="M158" i="2" s="1"/>
  <c r="I158" i="2"/>
  <c r="O157" i="2"/>
  <c r="M157" i="2" s="1"/>
  <c r="I157" i="2"/>
  <c r="O156" i="2"/>
  <c r="M156" i="2" s="1"/>
  <c r="I156" i="2"/>
  <c r="O155" i="2"/>
  <c r="M155" i="2" s="1"/>
  <c r="I155" i="2"/>
  <c r="O154" i="2"/>
  <c r="M154" i="2" s="1"/>
  <c r="I154" i="2"/>
  <c r="O153" i="2"/>
  <c r="M153" i="2" s="1"/>
  <c r="I153" i="2"/>
  <c r="O152" i="2"/>
  <c r="M152" i="2" s="1"/>
  <c r="I152" i="2"/>
  <c r="O151" i="2"/>
  <c r="M151" i="2" s="1"/>
  <c r="I151" i="2"/>
  <c r="O150" i="2"/>
  <c r="M150" i="2" s="1"/>
  <c r="I150" i="2"/>
  <c r="O149" i="2"/>
  <c r="M149" i="2" s="1"/>
  <c r="I149" i="2"/>
  <c r="O148" i="2"/>
  <c r="M148" i="2" s="1"/>
  <c r="I148" i="2"/>
  <c r="O147" i="2"/>
  <c r="M147" i="2" s="1"/>
  <c r="I147" i="2"/>
  <c r="O146" i="2"/>
  <c r="M146" i="2" s="1"/>
  <c r="I146" i="2"/>
  <c r="O145" i="2"/>
  <c r="M145" i="2" s="1"/>
  <c r="I145" i="2"/>
  <c r="O144" i="2"/>
  <c r="M144" i="2" s="1"/>
  <c r="I144" i="2"/>
  <c r="O143" i="2"/>
  <c r="M143" i="2" s="1"/>
  <c r="I143" i="2"/>
  <c r="O142" i="2"/>
  <c r="M142" i="2" s="1"/>
  <c r="I142" i="2"/>
  <c r="O141" i="2"/>
  <c r="M141" i="2" s="1"/>
  <c r="I141" i="2"/>
  <c r="O140" i="2"/>
  <c r="M140" i="2" s="1"/>
  <c r="I140" i="2"/>
  <c r="O139" i="2"/>
  <c r="M139" i="2" s="1"/>
  <c r="I139" i="2"/>
  <c r="O138" i="2"/>
  <c r="M138" i="2" s="1"/>
  <c r="I138" i="2"/>
  <c r="O137" i="2"/>
  <c r="M137" i="2" s="1"/>
  <c r="I137" i="2"/>
  <c r="O136" i="2"/>
  <c r="M136" i="2" s="1"/>
  <c r="I136" i="2"/>
  <c r="O135" i="2"/>
  <c r="M135" i="2" s="1"/>
  <c r="I135" i="2"/>
  <c r="O134" i="2"/>
  <c r="M134" i="2" s="1"/>
  <c r="I134" i="2"/>
  <c r="O133" i="2"/>
  <c r="M133" i="2" s="1"/>
  <c r="I133" i="2"/>
  <c r="O132" i="2"/>
  <c r="M132" i="2" s="1"/>
  <c r="I132" i="2"/>
  <c r="O131" i="2"/>
  <c r="M131" i="2" s="1"/>
  <c r="I131" i="2"/>
  <c r="O130" i="2"/>
  <c r="M130" i="2" s="1"/>
  <c r="I130" i="2"/>
  <c r="O129" i="2"/>
  <c r="M129" i="2" s="1"/>
  <c r="I129" i="2"/>
  <c r="O128" i="2"/>
  <c r="M128" i="2" s="1"/>
  <c r="I128" i="2"/>
  <c r="O127" i="2"/>
  <c r="M127" i="2" s="1"/>
  <c r="I127" i="2"/>
  <c r="O126" i="2"/>
  <c r="M126" i="2" s="1"/>
  <c r="I126" i="2"/>
  <c r="O125" i="2"/>
  <c r="M125" i="2" s="1"/>
  <c r="I125" i="2"/>
  <c r="O124" i="2"/>
  <c r="M124" i="2" s="1"/>
  <c r="I124" i="2"/>
  <c r="O123" i="2"/>
  <c r="M123" i="2" s="1"/>
  <c r="I123" i="2"/>
  <c r="O122" i="2"/>
  <c r="M122" i="2" s="1"/>
  <c r="I122" i="2"/>
  <c r="O121" i="2"/>
  <c r="M121" i="2" s="1"/>
  <c r="I121" i="2"/>
  <c r="O120" i="2"/>
  <c r="M120" i="2" s="1"/>
  <c r="I120" i="2"/>
  <c r="O119" i="2"/>
  <c r="M119" i="2" s="1"/>
  <c r="I119" i="2"/>
  <c r="O118" i="2"/>
  <c r="M118" i="2" s="1"/>
  <c r="I118" i="2"/>
  <c r="O117" i="2"/>
  <c r="M117" i="2" s="1"/>
  <c r="I117" i="2"/>
  <c r="O116" i="2"/>
  <c r="M116" i="2" s="1"/>
  <c r="I116" i="2"/>
  <c r="O115" i="2"/>
  <c r="M115" i="2" s="1"/>
  <c r="I115" i="2"/>
  <c r="O114" i="2"/>
  <c r="M114" i="2" s="1"/>
  <c r="I114" i="2"/>
  <c r="O113" i="2"/>
  <c r="M113" i="2" s="1"/>
  <c r="I113" i="2"/>
  <c r="O112" i="2"/>
  <c r="M112" i="2" s="1"/>
  <c r="I112" i="2"/>
  <c r="O111" i="2"/>
  <c r="M111" i="2" s="1"/>
  <c r="I111" i="2"/>
  <c r="O110" i="2"/>
  <c r="M110" i="2" s="1"/>
  <c r="I110" i="2"/>
  <c r="O109" i="2"/>
  <c r="M109" i="2" s="1"/>
  <c r="I109" i="2"/>
  <c r="O108" i="2"/>
  <c r="M108" i="2" s="1"/>
  <c r="I108" i="2"/>
  <c r="O107" i="2"/>
  <c r="M107" i="2" s="1"/>
  <c r="I107" i="2"/>
  <c r="O106" i="2"/>
  <c r="M106" i="2" s="1"/>
  <c r="I106" i="2"/>
  <c r="O105" i="2"/>
  <c r="M105" i="2" s="1"/>
  <c r="I105" i="2"/>
  <c r="O104" i="2"/>
  <c r="M104" i="2" s="1"/>
  <c r="I104" i="2"/>
  <c r="O103" i="2"/>
  <c r="M103" i="2" s="1"/>
  <c r="I103" i="2"/>
  <c r="O102" i="2"/>
  <c r="M102" i="2" s="1"/>
  <c r="I102" i="2"/>
  <c r="O101" i="2"/>
  <c r="M101" i="2" s="1"/>
  <c r="I101" i="2"/>
  <c r="O100" i="2"/>
  <c r="M100" i="2" s="1"/>
  <c r="I100" i="2"/>
  <c r="O99" i="2"/>
  <c r="M99" i="2" s="1"/>
  <c r="I99" i="2"/>
  <c r="O98" i="2"/>
  <c r="M98" i="2" s="1"/>
  <c r="I98" i="2"/>
  <c r="O97" i="2"/>
  <c r="M97" i="2" s="1"/>
  <c r="I97" i="2"/>
  <c r="O96" i="2"/>
  <c r="M96" i="2" s="1"/>
  <c r="I96" i="2"/>
  <c r="O95" i="2"/>
  <c r="M95" i="2" s="1"/>
  <c r="I95" i="2"/>
  <c r="O94" i="2"/>
  <c r="M94" i="2" s="1"/>
  <c r="I94" i="2"/>
  <c r="O93" i="2"/>
  <c r="M93" i="2" s="1"/>
  <c r="I93" i="2"/>
  <c r="O92" i="2"/>
  <c r="M92" i="2" s="1"/>
  <c r="I92" i="2"/>
  <c r="O91" i="2"/>
  <c r="M91" i="2" s="1"/>
  <c r="I91" i="2"/>
  <c r="O90" i="2"/>
  <c r="M90" i="2" s="1"/>
  <c r="I90" i="2"/>
  <c r="O89" i="2"/>
  <c r="M89" i="2" s="1"/>
  <c r="I89" i="2"/>
  <c r="O88" i="2"/>
  <c r="M88" i="2" s="1"/>
  <c r="I88" i="2"/>
  <c r="O87" i="2"/>
  <c r="M87" i="2" s="1"/>
  <c r="I87" i="2"/>
  <c r="O86" i="2"/>
  <c r="M86" i="2" s="1"/>
  <c r="I86" i="2"/>
  <c r="O85" i="2"/>
  <c r="M85" i="2" s="1"/>
  <c r="I85" i="2"/>
  <c r="O84" i="2"/>
  <c r="M84" i="2" s="1"/>
  <c r="I84" i="2"/>
  <c r="O83" i="2"/>
  <c r="M83" i="2" s="1"/>
  <c r="I83" i="2"/>
  <c r="O82" i="2"/>
  <c r="M82" i="2" s="1"/>
  <c r="I82" i="2"/>
  <c r="O81" i="2"/>
  <c r="M81" i="2" s="1"/>
  <c r="I81" i="2"/>
  <c r="O80" i="2"/>
  <c r="M80" i="2" s="1"/>
  <c r="I80" i="2"/>
  <c r="O79" i="2"/>
  <c r="M79" i="2" s="1"/>
  <c r="I79" i="2"/>
  <c r="O78" i="2"/>
  <c r="M78" i="2" s="1"/>
  <c r="I78" i="2"/>
  <c r="O77" i="2"/>
  <c r="M77" i="2" s="1"/>
  <c r="I77" i="2"/>
  <c r="O76" i="2"/>
  <c r="M76" i="2" s="1"/>
  <c r="I76" i="2"/>
  <c r="O75" i="2"/>
  <c r="M75" i="2" s="1"/>
  <c r="I75" i="2"/>
  <c r="O74" i="2"/>
  <c r="M74" i="2" s="1"/>
  <c r="I74" i="2"/>
  <c r="O73" i="2"/>
  <c r="M73" i="2" s="1"/>
  <c r="I73" i="2"/>
  <c r="O72" i="2"/>
  <c r="M72" i="2" s="1"/>
  <c r="I72" i="2"/>
  <c r="O71" i="2"/>
  <c r="M71" i="2" s="1"/>
  <c r="I71" i="2"/>
  <c r="O70" i="2"/>
  <c r="M70" i="2" s="1"/>
  <c r="I70" i="2"/>
  <c r="O69" i="2"/>
  <c r="M69" i="2" s="1"/>
  <c r="I69" i="2"/>
  <c r="O68" i="2"/>
  <c r="M68" i="2" s="1"/>
  <c r="I68" i="2"/>
  <c r="O67" i="2"/>
  <c r="M67" i="2" s="1"/>
  <c r="I67" i="2"/>
  <c r="O66" i="2"/>
  <c r="M66" i="2" s="1"/>
  <c r="I66" i="2"/>
  <c r="O65" i="2"/>
  <c r="M65" i="2" s="1"/>
  <c r="I65" i="2"/>
  <c r="O64" i="2"/>
  <c r="M64" i="2" s="1"/>
  <c r="I64" i="2"/>
  <c r="O63" i="2"/>
  <c r="M63" i="2" s="1"/>
  <c r="I63" i="2"/>
  <c r="O62" i="2"/>
  <c r="M62" i="2" s="1"/>
  <c r="I62" i="2"/>
  <c r="O61" i="2"/>
  <c r="M61" i="2" s="1"/>
  <c r="I61" i="2"/>
  <c r="O60" i="2"/>
  <c r="M60" i="2" s="1"/>
  <c r="I60" i="2"/>
  <c r="O59" i="2"/>
  <c r="M59" i="2" s="1"/>
  <c r="I59" i="2"/>
  <c r="O58" i="2"/>
  <c r="M58" i="2" s="1"/>
  <c r="I58" i="2"/>
  <c r="O57" i="2"/>
  <c r="M57" i="2" s="1"/>
  <c r="I57" i="2"/>
  <c r="O56" i="2"/>
  <c r="M56" i="2" s="1"/>
  <c r="I56" i="2"/>
  <c r="O55" i="2"/>
  <c r="M55" i="2" s="1"/>
  <c r="I55" i="2"/>
  <c r="O54" i="2"/>
  <c r="M54" i="2" s="1"/>
  <c r="I54" i="2"/>
  <c r="O53" i="2"/>
  <c r="M53" i="2" s="1"/>
  <c r="I53" i="2"/>
  <c r="O52" i="2"/>
  <c r="M52" i="2" s="1"/>
  <c r="I52" i="2"/>
  <c r="O51" i="2"/>
  <c r="M51" i="2" s="1"/>
  <c r="I51" i="2"/>
  <c r="O50" i="2"/>
  <c r="M50" i="2" s="1"/>
  <c r="I50" i="2"/>
  <c r="O49" i="2"/>
  <c r="M49" i="2" s="1"/>
  <c r="I49" i="2"/>
  <c r="O48" i="2"/>
  <c r="M48" i="2" s="1"/>
  <c r="I48" i="2"/>
  <c r="O47" i="2"/>
  <c r="M47" i="2" s="1"/>
  <c r="I47" i="2"/>
  <c r="O46" i="2"/>
  <c r="M46" i="2" s="1"/>
  <c r="I46" i="2"/>
  <c r="O45" i="2"/>
  <c r="M45" i="2" s="1"/>
  <c r="I45" i="2"/>
  <c r="O44" i="2"/>
  <c r="M44" i="2" s="1"/>
  <c r="I44" i="2"/>
  <c r="O43" i="2"/>
  <c r="M43" i="2" s="1"/>
  <c r="I43" i="2"/>
  <c r="O42" i="2"/>
  <c r="M42" i="2" s="1"/>
  <c r="I42" i="2"/>
  <c r="O41" i="2"/>
  <c r="M41" i="2" s="1"/>
  <c r="I41" i="2"/>
  <c r="O40" i="2"/>
  <c r="M40" i="2" s="1"/>
  <c r="I40" i="2"/>
  <c r="O39" i="2"/>
  <c r="M39" i="2" s="1"/>
  <c r="I39" i="2"/>
  <c r="O38" i="2"/>
  <c r="M38" i="2" s="1"/>
  <c r="I38" i="2"/>
  <c r="O37" i="2"/>
  <c r="M37" i="2" s="1"/>
  <c r="I37" i="2"/>
  <c r="O36" i="2"/>
  <c r="M36" i="2" s="1"/>
  <c r="I36" i="2"/>
  <c r="O35" i="2"/>
  <c r="M35" i="2" s="1"/>
  <c r="I35" i="2"/>
  <c r="O34" i="2"/>
  <c r="M34" i="2" s="1"/>
  <c r="I34" i="2"/>
  <c r="O33" i="2"/>
  <c r="M33" i="2" s="1"/>
  <c r="I33" i="2"/>
  <c r="O32" i="2"/>
  <c r="M32" i="2" s="1"/>
  <c r="I32" i="2"/>
  <c r="O31" i="2"/>
  <c r="M31" i="2" s="1"/>
  <c r="I31" i="2"/>
  <c r="O30" i="2"/>
  <c r="M30" i="2" s="1"/>
  <c r="I30" i="2"/>
  <c r="O29" i="2"/>
  <c r="M29" i="2" s="1"/>
  <c r="I29" i="2"/>
  <c r="O28" i="2"/>
  <c r="M28" i="2" s="1"/>
  <c r="I28" i="2"/>
  <c r="O27" i="2"/>
  <c r="M27" i="2" s="1"/>
  <c r="I27" i="2"/>
  <c r="O26" i="2"/>
  <c r="M26" i="2" s="1"/>
  <c r="I26" i="2"/>
  <c r="O25" i="2"/>
  <c r="M25" i="2" s="1"/>
  <c r="I25" i="2"/>
  <c r="O24" i="2"/>
  <c r="M24" i="2" s="1"/>
  <c r="I24" i="2"/>
  <c r="O23" i="2"/>
  <c r="M23" i="2" s="1"/>
  <c r="I23" i="2"/>
  <c r="O22" i="2"/>
  <c r="M22" i="2" s="1"/>
  <c r="I22" i="2"/>
  <c r="O21" i="2"/>
  <c r="M21" i="2" s="1"/>
  <c r="I21" i="2"/>
  <c r="O20" i="2"/>
  <c r="M20" i="2" s="1"/>
  <c r="I20" i="2"/>
  <c r="O19" i="2"/>
  <c r="M19" i="2" s="1"/>
  <c r="I19" i="2"/>
  <c r="O18" i="2"/>
  <c r="M18" i="2" s="1"/>
  <c r="I18" i="2"/>
  <c r="O17" i="2"/>
  <c r="M17" i="2" s="1"/>
  <c r="I17" i="2"/>
  <c r="O16" i="2"/>
  <c r="M16" i="2" s="1"/>
  <c r="I16" i="2"/>
  <c r="O15" i="2"/>
  <c r="M15" i="2" s="1"/>
  <c r="I15" i="2"/>
  <c r="O14" i="2"/>
  <c r="M14" i="2" s="1"/>
  <c r="I14" i="2"/>
  <c r="O13" i="2"/>
  <c r="M13" i="2" s="1"/>
  <c r="I13" i="2"/>
  <c r="O12" i="2"/>
  <c r="M12" i="2" s="1"/>
  <c r="I12" i="2"/>
  <c r="O11" i="2"/>
  <c r="M11" i="2" s="1"/>
  <c r="I11" i="2"/>
  <c r="O10" i="2"/>
  <c r="M10" i="2" s="1"/>
  <c r="I10" i="2"/>
  <c r="O9" i="2"/>
  <c r="M9" i="2" s="1"/>
  <c r="I9" i="2"/>
  <c r="O8" i="2"/>
  <c r="M8" i="2" s="1"/>
  <c r="I8" i="2"/>
  <c r="O7" i="2"/>
  <c r="M7" i="2" s="1"/>
  <c r="I7" i="2"/>
  <c r="O6" i="2"/>
  <c r="M6" i="2" s="1"/>
  <c r="I6" i="2"/>
  <c r="O5" i="2"/>
  <c r="M5" i="2" s="1"/>
  <c r="I5" i="2"/>
  <c r="O4" i="2"/>
  <c r="M4" i="2" s="1"/>
  <c r="I4" i="2"/>
  <c r="O3" i="2"/>
  <c r="M3" i="2" s="1"/>
  <c r="I3" i="2"/>
  <c r="O277" i="3"/>
  <c r="M277" i="3" s="1"/>
  <c r="I277" i="3"/>
  <c r="O276" i="3"/>
  <c r="M276" i="3" s="1"/>
  <c r="I276" i="3"/>
  <c r="O275" i="3"/>
  <c r="M275" i="3" s="1"/>
  <c r="I275" i="3"/>
  <c r="O274" i="3"/>
  <c r="M274" i="3" s="1"/>
  <c r="I274" i="3"/>
  <c r="O273" i="3"/>
  <c r="M273" i="3" s="1"/>
  <c r="I273" i="3"/>
  <c r="O272" i="3"/>
  <c r="M272" i="3" s="1"/>
  <c r="I272" i="3"/>
  <c r="O271" i="3"/>
  <c r="M271" i="3" s="1"/>
  <c r="I271" i="3"/>
  <c r="O270" i="3"/>
  <c r="M270" i="3" s="1"/>
  <c r="I270" i="3"/>
  <c r="O269" i="3"/>
  <c r="M269" i="3" s="1"/>
  <c r="I269" i="3"/>
  <c r="O268" i="3"/>
  <c r="M268" i="3" s="1"/>
  <c r="I268" i="3"/>
  <c r="O267" i="3"/>
  <c r="M267" i="3" s="1"/>
  <c r="I267" i="3"/>
  <c r="O266" i="3"/>
  <c r="M266" i="3" s="1"/>
  <c r="I266" i="3"/>
  <c r="O265" i="3"/>
  <c r="M265" i="3" s="1"/>
  <c r="I265" i="3"/>
  <c r="O264" i="3"/>
  <c r="M264" i="3" s="1"/>
  <c r="I264" i="3"/>
  <c r="O263" i="3"/>
  <c r="M263" i="3" s="1"/>
  <c r="I263" i="3"/>
  <c r="O262" i="3"/>
  <c r="M262" i="3" s="1"/>
  <c r="I262" i="3"/>
  <c r="O261" i="3"/>
  <c r="M261" i="3" s="1"/>
  <c r="I261" i="3"/>
  <c r="O260" i="3"/>
  <c r="M260" i="3" s="1"/>
  <c r="I260" i="3"/>
  <c r="O259" i="3"/>
  <c r="M259" i="3" s="1"/>
  <c r="I259" i="3"/>
  <c r="O258" i="3"/>
  <c r="M258" i="3" s="1"/>
  <c r="I258" i="3"/>
  <c r="O257" i="3"/>
  <c r="M257" i="3" s="1"/>
  <c r="I257" i="3"/>
  <c r="O256" i="3"/>
  <c r="M256" i="3" s="1"/>
  <c r="I256" i="3"/>
  <c r="O255" i="3"/>
  <c r="M255" i="3" s="1"/>
  <c r="I255" i="3"/>
  <c r="O254" i="3"/>
  <c r="M254" i="3" s="1"/>
  <c r="I254" i="3"/>
  <c r="O253" i="3"/>
  <c r="M253" i="3" s="1"/>
  <c r="I253" i="3"/>
  <c r="O252" i="3"/>
  <c r="M252" i="3" s="1"/>
  <c r="I252" i="3"/>
  <c r="O251" i="3"/>
  <c r="M251" i="3" s="1"/>
  <c r="I251" i="3"/>
  <c r="O250" i="3"/>
  <c r="M250" i="3" s="1"/>
  <c r="I250" i="3"/>
  <c r="O249" i="3"/>
  <c r="M249" i="3" s="1"/>
  <c r="I249" i="3"/>
  <c r="O248" i="3"/>
  <c r="M248" i="3" s="1"/>
  <c r="I248" i="3"/>
  <c r="O247" i="3"/>
  <c r="M247" i="3" s="1"/>
  <c r="I247" i="3"/>
  <c r="O246" i="3"/>
  <c r="M246" i="3" s="1"/>
  <c r="I246" i="3"/>
  <c r="O245" i="3"/>
  <c r="M245" i="3" s="1"/>
  <c r="I245" i="3"/>
  <c r="O244" i="3"/>
  <c r="M244" i="3" s="1"/>
  <c r="I244" i="3"/>
  <c r="O243" i="3"/>
  <c r="M243" i="3" s="1"/>
  <c r="I243" i="3"/>
  <c r="O242" i="3"/>
  <c r="M242" i="3" s="1"/>
  <c r="I242" i="3"/>
  <c r="O241" i="3"/>
  <c r="M241" i="3" s="1"/>
  <c r="I241" i="3"/>
  <c r="O240" i="3"/>
  <c r="M240" i="3" s="1"/>
  <c r="I240" i="3"/>
  <c r="O239" i="3"/>
  <c r="M239" i="3" s="1"/>
  <c r="I239" i="3"/>
  <c r="O238" i="3"/>
  <c r="M238" i="3" s="1"/>
  <c r="I238" i="3"/>
  <c r="O237" i="3"/>
  <c r="M237" i="3" s="1"/>
  <c r="I237" i="3"/>
  <c r="O236" i="3"/>
  <c r="M236" i="3" s="1"/>
  <c r="I236" i="3"/>
  <c r="O235" i="3"/>
  <c r="M235" i="3" s="1"/>
  <c r="I235" i="3"/>
  <c r="O234" i="3"/>
  <c r="M234" i="3" s="1"/>
  <c r="I234" i="3"/>
  <c r="O233" i="3"/>
  <c r="M233" i="3" s="1"/>
  <c r="I233" i="3"/>
  <c r="O232" i="3"/>
  <c r="M232" i="3" s="1"/>
  <c r="I232" i="3"/>
  <c r="O231" i="3"/>
  <c r="M231" i="3" s="1"/>
  <c r="I231" i="3"/>
  <c r="O230" i="3"/>
  <c r="M230" i="3" s="1"/>
  <c r="I230" i="3"/>
  <c r="O229" i="3"/>
  <c r="M229" i="3" s="1"/>
  <c r="I229" i="3"/>
  <c r="O228" i="3"/>
  <c r="M228" i="3" s="1"/>
  <c r="I228" i="3"/>
  <c r="O227" i="3"/>
  <c r="M227" i="3" s="1"/>
  <c r="I227" i="3"/>
  <c r="O226" i="3"/>
  <c r="M226" i="3" s="1"/>
  <c r="I226" i="3"/>
  <c r="O225" i="3"/>
  <c r="M225" i="3" s="1"/>
  <c r="I225" i="3"/>
  <c r="O224" i="3"/>
  <c r="M224" i="3" s="1"/>
  <c r="I224" i="3"/>
  <c r="O223" i="3"/>
  <c r="M223" i="3" s="1"/>
  <c r="I223" i="3"/>
  <c r="O222" i="3"/>
  <c r="M222" i="3" s="1"/>
  <c r="I222" i="3"/>
  <c r="O221" i="3"/>
  <c r="M221" i="3" s="1"/>
  <c r="I221" i="3"/>
  <c r="O220" i="3"/>
  <c r="M220" i="3" s="1"/>
  <c r="I220" i="3"/>
  <c r="O219" i="3"/>
  <c r="M219" i="3" s="1"/>
  <c r="I219" i="3"/>
  <c r="O218" i="3"/>
  <c r="M218" i="3" s="1"/>
  <c r="I218" i="3"/>
  <c r="O217" i="3"/>
  <c r="M217" i="3" s="1"/>
  <c r="I217" i="3"/>
  <c r="O216" i="3"/>
  <c r="M216" i="3" s="1"/>
  <c r="I216" i="3"/>
  <c r="O215" i="3"/>
  <c r="M215" i="3" s="1"/>
  <c r="I215" i="3"/>
  <c r="O214" i="3"/>
  <c r="M214" i="3" s="1"/>
  <c r="I214" i="3"/>
  <c r="O213" i="3"/>
  <c r="M213" i="3" s="1"/>
  <c r="I213" i="3"/>
  <c r="O212" i="3"/>
  <c r="M212" i="3" s="1"/>
  <c r="I212" i="3"/>
  <c r="O211" i="3"/>
  <c r="M211" i="3" s="1"/>
  <c r="I211" i="3"/>
  <c r="O210" i="3"/>
  <c r="M210" i="3" s="1"/>
  <c r="I210" i="3"/>
  <c r="O209" i="3"/>
  <c r="M209" i="3" s="1"/>
  <c r="I209" i="3"/>
  <c r="O208" i="3"/>
  <c r="M208" i="3" s="1"/>
  <c r="I208" i="3"/>
  <c r="O207" i="3"/>
  <c r="M207" i="3" s="1"/>
  <c r="I207" i="3"/>
  <c r="O206" i="3"/>
  <c r="M206" i="3" s="1"/>
  <c r="I206" i="3"/>
  <c r="O205" i="3"/>
  <c r="M205" i="3" s="1"/>
  <c r="I205" i="3"/>
  <c r="O204" i="3"/>
  <c r="M204" i="3" s="1"/>
  <c r="I204" i="3"/>
  <c r="O203" i="3"/>
  <c r="M203" i="3" s="1"/>
  <c r="I203" i="3"/>
  <c r="O202" i="3"/>
  <c r="M202" i="3" s="1"/>
  <c r="I202" i="3"/>
  <c r="O201" i="3"/>
  <c r="M201" i="3" s="1"/>
  <c r="I201" i="3"/>
  <c r="O200" i="3"/>
  <c r="M200" i="3" s="1"/>
  <c r="I200" i="3"/>
  <c r="O199" i="3"/>
  <c r="M199" i="3" s="1"/>
  <c r="I199" i="3"/>
  <c r="O198" i="3"/>
  <c r="M198" i="3" s="1"/>
  <c r="I198" i="3"/>
  <c r="O197" i="3"/>
  <c r="M197" i="3" s="1"/>
  <c r="I197" i="3"/>
  <c r="O196" i="3"/>
  <c r="M196" i="3" s="1"/>
  <c r="I196" i="3"/>
  <c r="O195" i="3"/>
  <c r="M195" i="3" s="1"/>
  <c r="I195" i="3"/>
  <c r="O194" i="3"/>
  <c r="M194" i="3" s="1"/>
  <c r="I194" i="3"/>
  <c r="O193" i="3"/>
  <c r="M193" i="3" s="1"/>
  <c r="I193" i="3"/>
  <c r="O192" i="3"/>
  <c r="M192" i="3" s="1"/>
  <c r="I192" i="3"/>
  <c r="O191" i="3"/>
  <c r="M191" i="3" s="1"/>
  <c r="I191" i="3"/>
  <c r="O190" i="3"/>
  <c r="M190" i="3" s="1"/>
  <c r="I190" i="3"/>
  <c r="O189" i="3"/>
  <c r="M189" i="3" s="1"/>
  <c r="I189" i="3"/>
  <c r="O188" i="3"/>
  <c r="M188" i="3" s="1"/>
  <c r="I188" i="3"/>
  <c r="O187" i="3"/>
  <c r="M187" i="3" s="1"/>
  <c r="I187" i="3"/>
  <c r="O186" i="3"/>
  <c r="M186" i="3" s="1"/>
  <c r="I186" i="3"/>
  <c r="O185" i="3"/>
  <c r="M185" i="3" s="1"/>
  <c r="I185" i="3"/>
  <c r="O184" i="3"/>
  <c r="M184" i="3" s="1"/>
  <c r="I184" i="3"/>
  <c r="O183" i="3"/>
  <c r="M183" i="3" s="1"/>
  <c r="I183" i="3"/>
  <c r="O182" i="3"/>
  <c r="M182" i="3" s="1"/>
  <c r="I182" i="3"/>
  <c r="O181" i="3"/>
  <c r="M181" i="3" s="1"/>
  <c r="I181" i="3"/>
  <c r="O180" i="3"/>
  <c r="M180" i="3" s="1"/>
  <c r="I180" i="3"/>
  <c r="O179" i="3"/>
  <c r="M179" i="3" s="1"/>
  <c r="I179" i="3"/>
  <c r="O178" i="3"/>
  <c r="M178" i="3" s="1"/>
  <c r="I178" i="3"/>
  <c r="O177" i="3"/>
  <c r="M177" i="3" s="1"/>
  <c r="I177" i="3"/>
  <c r="O176" i="3"/>
  <c r="M176" i="3" s="1"/>
  <c r="I176" i="3"/>
  <c r="O175" i="3"/>
  <c r="M175" i="3" s="1"/>
  <c r="I175" i="3"/>
  <c r="O174" i="3"/>
  <c r="M174" i="3" s="1"/>
  <c r="I174" i="3"/>
  <c r="O173" i="3"/>
  <c r="M173" i="3" s="1"/>
  <c r="I173" i="3"/>
  <c r="O172" i="3"/>
  <c r="M172" i="3" s="1"/>
  <c r="I172" i="3"/>
  <c r="O171" i="3"/>
  <c r="M171" i="3" s="1"/>
  <c r="I171" i="3"/>
  <c r="O170" i="3"/>
  <c r="M170" i="3" s="1"/>
  <c r="I170" i="3"/>
  <c r="O169" i="3"/>
  <c r="M169" i="3" s="1"/>
  <c r="I169" i="3"/>
  <c r="O168" i="3"/>
  <c r="M168" i="3" s="1"/>
  <c r="I168" i="3"/>
  <c r="O167" i="3"/>
  <c r="M167" i="3" s="1"/>
  <c r="I167" i="3"/>
  <c r="O166" i="3"/>
  <c r="M166" i="3" s="1"/>
  <c r="I166" i="3"/>
  <c r="O165" i="3"/>
  <c r="M165" i="3" s="1"/>
  <c r="I165" i="3"/>
  <c r="O164" i="3"/>
  <c r="M164" i="3" s="1"/>
  <c r="I164" i="3"/>
  <c r="O163" i="3"/>
  <c r="M163" i="3" s="1"/>
  <c r="I163" i="3"/>
  <c r="O162" i="3"/>
  <c r="M162" i="3" s="1"/>
  <c r="I162" i="3"/>
  <c r="O161" i="3"/>
  <c r="M161" i="3" s="1"/>
  <c r="I161" i="3"/>
  <c r="O160" i="3"/>
  <c r="M160" i="3" s="1"/>
  <c r="I160" i="3"/>
  <c r="O159" i="3"/>
  <c r="M159" i="3" s="1"/>
  <c r="I159" i="3"/>
  <c r="O158" i="3"/>
  <c r="M158" i="3" s="1"/>
  <c r="I158" i="3"/>
  <c r="O157" i="3"/>
  <c r="M157" i="3" s="1"/>
  <c r="I157" i="3"/>
  <c r="O156" i="3"/>
  <c r="M156" i="3" s="1"/>
  <c r="I156" i="3"/>
  <c r="O155" i="3"/>
  <c r="M155" i="3" s="1"/>
  <c r="I155" i="3"/>
  <c r="O154" i="3"/>
  <c r="M154" i="3" s="1"/>
  <c r="I154" i="3"/>
  <c r="O153" i="3"/>
  <c r="M153" i="3" s="1"/>
  <c r="I153" i="3"/>
  <c r="O152" i="3"/>
  <c r="M152" i="3" s="1"/>
  <c r="I152" i="3"/>
  <c r="O151" i="3"/>
  <c r="M151" i="3" s="1"/>
  <c r="I151" i="3"/>
  <c r="O150" i="3"/>
  <c r="M150" i="3" s="1"/>
  <c r="I150" i="3"/>
  <c r="O149" i="3"/>
  <c r="M149" i="3" s="1"/>
  <c r="I149" i="3"/>
  <c r="O148" i="3"/>
  <c r="M148" i="3" s="1"/>
  <c r="I148" i="3"/>
  <c r="O147" i="3"/>
  <c r="M147" i="3" s="1"/>
  <c r="I147" i="3"/>
  <c r="O146" i="3"/>
  <c r="M146" i="3" s="1"/>
  <c r="I146" i="3"/>
  <c r="O145" i="3"/>
  <c r="M145" i="3" s="1"/>
  <c r="I145" i="3"/>
  <c r="O144" i="3"/>
  <c r="M144" i="3" s="1"/>
  <c r="I144" i="3"/>
  <c r="O143" i="3"/>
  <c r="M143" i="3" s="1"/>
  <c r="I143" i="3"/>
  <c r="O142" i="3"/>
  <c r="M142" i="3" s="1"/>
  <c r="I142" i="3"/>
  <c r="O141" i="3"/>
  <c r="M141" i="3" s="1"/>
  <c r="I141" i="3"/>
  <c r="O140" i="3"/>
  <c r="M140" i="3" s="1"/>
  <c r="I140" i="3"/>
  <c r="O139" i="3"/>
  <c r="M139" i="3" s="1"/>
  <c r="I139" i="3"/>
  <c r="O138" i="3"/>
  <c r="M138" i="3" s="1"/>
  <c r="I138" i="3"/>
  <c r="O137" i="3"/>
  <c r="M137" i="3" s="1"/>
  <c r="I137" i="3"/>
  <c r="O136" i="3"/>
  <c r="M136" i="3" s="1"/>
  <c r="I136" i="3"/>
  <c r="O135" i="3"/>
  <c r="M135" i="3" s="1"/>
  <c r="I135" i="3"/>
  <c r="O134" i="3"/>
  <c r="M134" i="3" s="1"/>
  <c r="I134" i="3"/>
  <c r="O133" i="3"/>
  <c r="M133" i="3" s="1"/>
  <c r="I133" i="3"/>
  <c r="O132" i="3"/>
  <c r="M132" i="3" s="1"/>
  <c r="I132" i="3"/>
  <c r="O131" i="3"/>
  <c r="M131" i="3" s="1"/>
  <c r="I131" i="3"/>
  <c r="O130" i="3"/>
  <c r="M130" i="3" s="1"/>
  <c r="I130" i="3"/>
  <c r="O129" i="3"/>
  <c r="M129" i="3" s="1"/>
  <c r="I129" i="3"/>
  <c r="O128" i="3"/>
  <c r="M128" i="3" s="1"/>
  <c r="I128" i="3"/>
  <c r="O127" i="3"/>
  <c r="M127" i="3" s="1"/>
  <c r="I127" i="3"/>
  <c r="O126" i="3"/>
  <c r="M126" i="3" s="1"/>
  <c r="I126" i="3"/>
  <c r="O125" i="3"/>
  <c r="M125" i="3" s="1"/>
  <c r="I125" i="3"/>
  <c r="O124" i="3"/>
  <c r="M124" i="3" s="1"/>
  <c r="I124" i="3"/>
  <c r="O123" i="3"/>
  <c r="M123" i="3" s="1"/>
  <c r="I123" i="3"/>
  <c r="O122" i="3"/>
  <c r="M122" i="3" s="1"/>
  <c r="I122" i="3"/>
  <c r="O121" i="3"/>
  <c r="M121" i="3" s="1"/>
  <c r="I121" i="3"/>
  <c r="O120" i="3"/>
  <c r="M120" i="3" s="1"/>
  <c r="I120" i="3"/>
  <c r="O119" i="3"/>
  <c r="M119" i="3" s="1"/>
  <c r="I119" i="3"/>
  <c r="O118" i="3"/>
  <c r="M118" i="3" s="1"/>
  <c r="I118" i="3"/>
  <c r="O117" i="3"/>
  <c r="M117" i="3" s="1"/>
  <c r="I117" i="3"/>
  <c r="O116" i="3"/>
  <c r="M116" i="3" s="1"/>
  <c r="I116" i="3"/>
  <c r="O115" i="3"/>
  <c r="M115" i="3" s="1"/>
  <c r="I115" i="3"/>
  <c r="O114" i="3"/>
  <c r="M114" i="3" s="1"/>
  <c r="I114" i="3"/>
  <c r="O113" i="3"/>
  <c r="M113" i="3" s="1"/>
  <c r="I113" i="3"/>
  <c r="O112" i="3"/>
  <c r="M112" i="3" s="1"/>
  <c r="I112" i="3"/>
  <c r="O111" i="3"/>
  <c r="M111" i="3" s="1"/>
  <c r="I111" i="3"/>
  <c r="O110" i="3"/>
  <c r="M110" i="3" s="1"/>
  <c r="I110" i="3"/>
  <c r="O109" i="3"/>
  <c r="M109" i="3" s="1"/>
  <c r="I109" i="3"/>
  <c r="O108" i="3"/>
  <c r="M108" i="3" s="1"/>
  <c r="I108" i="3"/>
  <c r="O107" i="3"/>
  <c r="M107" i="3" s="1"/>
  <c r="I107" i="3"/>
  <c r="O106" i="3"/>
  <c r="M106" i="3" s="1"/>
  <c r="I106" i="3"/>
  <c r="O105" i="3"/>
  <c r="M105" i="3" s="1"/>
  <c r="I105" i="3"/>
  <c r="O104" i="3"/>
  <c r="M104" i="3" s="1"/>
  <c r="I104" i="3"/>
  <c r="O103" i="3"/>
  <c r="M103" i="3" s="1"/>
  <c r="I103" i="3"/>
  <c r="O102" i="3"/>
  <c r="M102" i="3" s="1"/>
  <c r="I102" i="3"/>
  <c r="O101" i="3"/>
  <c r="M101" i="3" s="1"/>
  <c r="I101" i="3"/>
  <c r="O100" i="3"/>
  <c r="M100" i="3" s="1"/>
  <c r="I100" i="3"/>
  <c r="O99" i="3"/>
  <c r="M99" i="3" s="1"/>
  <c r="I99" i="3"/>
  <c r="O98" i="3"/>
  <c r="M98" i="3" s="1"/>
  <c r="I98" i="3"/>
  <c r="O97" i="3"/>
  <c r="M97" i="3" s="1"/>
  <c r="I97" i="3"/>
  <c r="O96" i="3"/>
  <c r="M96" i="3" s="1"/>
  <c r="I96" i="3"/>
  <c r="O95" i="3"/>
  <c r="M95" i="3" s="1"/>
  <c r="I95" i="3"/>
  <c r="O94" i="3"/>
  <c r="M94" i="3" s="1"/>
  <c r="I94" i="3"/>
  <c r="O93" i="3"/>
  <c r="M93" i="3" s="1"/>
  <c r="I93" i="3"/>
  <c r="O92" i="3"/>
  <c r="M92" i="3" s="1"/>
  <c r="I92" i="3"/>
  <c r="O91" i="3"/>
  <c r="M91" i="3" s="1"/>
  <c r="I91" i="3"/>
  <c r="O90" i="3"/>
  <c r="M90" i="3" s="1"/>
  <c r="I90" i="3"/>
  <c r="O89" i="3"/>
  <c r="M89" i="3" s="1"/>
  <c r="I89" i="3"/>
  <c r="O88" i="3"/>
  <c r="M88" i="3" s="1"/>
  <c r="I88" i="3"/>
  <c r="O87" i="3"/>
  <c r="M87" i="3" s="1"/>
  <c r="I87" i="3"/>
  <c r="O86" i="3"/>
  <c r="M86" i="3" s="1"/>
  <c r="I86" i="3"/>
  <c r="O85" i="3"/>
  <c r="M85" i="3" s="1"/>
  <c r="I85" i="3"/>
  <c r="O84" i="3"/>
  <c r="M84" i="3" s="1"/>
  <c r="I84" i="3"/>
  <c r="O83" i="3"/>
  <c r="M83" i="3" s="1"/>
  <c r="I83" i="3"/>
  <c r="O82" i="3"/>
  <c r="M82" i="3" s="1"/>
  <c r="I82" i="3"/>
  <c r="O81" i="3"/>
  <c r="M81" i="3" s="1"/>
  <c r="I81" i="3"/>
  <c r="O80" i="3"/>
  <c r="M80" i="3" s="1"/>
  <c r="I80" i="3"/>
  <c r="O79" i="3"/>
  <c r="M79" i="3" s="1"/>
  <c r="I79" i="3"/>
  <c r="O78" i="3"/>
  <c r="M78" i="3" s="1"/>
  <c r="I78" i="3"/>
  <c r="O77" i="3"/>
  <c r="M77" i="3" s="1"/>
  <c r="I77" i="3"/>
  <c r="O76" i="3"/>
  <c r="M76" i="3" s="1"/>
  <c r="I76" i="3"/>
  <c r="O75" i="3"/>
  <c r="M75" i="3" s="1"/>
  <c r="I75" i="3"/>
  <c r="O74" i="3"/>
  <c r="M74" i="3" s="1"/>
  <c r="I74" i="3"/>
  <c r="O73" i="3"/>
  <c r="M73" i="3" s="1"/>
  <c r="I73" i="3"/>
  <c r="O72" i="3"/>
  <c r="M72" i="3" s="1"/>
  <c r="I72" i="3"/>
  <c r="O71" i="3"/>
  <c r="M71" i="3" s="1"/>
  <c r="I71" i="3"/>
  <c r="O70" i="3"/>
  <c r="M70" i="3" s="1"/>
  <c r="I70" i="3"/>
  <c r="O69" i="3"/>
  <c r="M69" i="3" s="1"/>
  <c r="I69" i="3"/>
  <c r="O68" i="3"/>
  <c r="M68" i="3" s="1"/>
  <c r="I68" i="3"/>
  <c r="O67" i="3"/>
  <c r="M67" i="3" s="1"/>
  <c r="I67" i="3"/>
  <c r="O66" i="3"/>
  <c r="M66" i="3" s="1"/>
  <c r="I66" i="3"/>
  <c r="O65" i="3"/>
  <c r="M65" i="3" s="1"/>
  <c r="I65" i="3"/>
  <c r="O64" i="3"/>
  <c r="M64" i="3" s="1"/>
  <c r="I64" i="3"/>
  <c r="O63" i="3"/>
  <c r="M63" i="3" s="1"/>
  <c r="I63" i="3"/>
  <c r="O62" i="3"/>
  <c r="M62" i="3" s="1"/>
  <c r="I62" i="3"/>
  <c r="O61" i="3"/>
  <c r="M61" i="3" s="1"/>
  <c r="I61" i="3"/>
  <c r="O60" i="3"/>
  <c r="M60" i="3" s="1"/>
  <c r="I60" i="3"/>
  <c r="O59" i="3"/>
  <c r="M59" i="3" s="1"/>
  <c r="I59" i="3"/>
  <c r="O58" i="3"/>
  <c r="M58" i="3" s="1"/>
  <c r="I58" i="3"/>
  <c r="O57" i="3"/>
  <c r="M57" i="3" s="1"/>
  <c r="I57" i="3"/>
  <c r="O56" i="3"/>
  <c r="M56" i="3" s="1"/>
  <c r="I56" i="3"/>
  <c r="O55" i="3"/>
  <c r="M55" i="3" s="1"/>
  <c r="I55" i="3"/>
  <c r="O54" i="3"/>
  <c r="M54" i="3" s="1"/>
  <c r="I54" i="3"/>
  <c r="O53" i="3"/>
  <c r="M53" i="3" s="1"/>
  <c r="I53" i="3"/>
  <c r="O52" i="3"/>
  <c r="M52" i="3" s="1"/>
  <c r="I52" i="3"/>
  <c r="O51" i="3"/>
  <c r="M51" i="3" s="1"/>
  <c r="I51" i="3"/>
  <c r="O50" i="3"/>
  <c r="M50" i="3" s="1"/>
  <c r="I50" i="3"/>
  <c r="O49" i="3"/>
  <c r="M49" i="3" s="1"/>
  <c r="I49" i="3"/>
  <c r="O48" i="3"/>
  <c r="M48" i="3" s="1"/>
  <c r="I48" i="3"/>
  <c r="O47" i="3"/>
  <c r="M47" i="3" s="1"/>
  <c r="I47" i="3"/>
  <c r="O46" i="3"/>
  <c r="M46" i="3" s="1"/>
  <c r="I46" i="3"/>
  <c r="O45" i="3"/>
  <c r="M45" i="3" s="1"/>
  <c r="I45" i="3"/>
  <c r="O44" i="3"/>
  <c r="M44" i="3" s="1"/>
  <c r="I44" i="3"/>
  <c r="O43" i="3"/>
  <c r="M43" i="3" s="1"/>
  <c r="I43" i="3"/>
  <c r="O42" i="3"/>
  <c r="M42" i="3" s="1"/>
  <c r="I42" i="3"/>
  <c r="O41" i="3"/>
  <c r="M41" i="3" s="1"/>
  <c r="I41" i="3"/>
  <c r="O40" i="3"/>
  <c r="M40" i="3" s="1"/>
  <c r="I40" i="3"/>
  <c r="O39" i="3"/>
  <c r="M39" i="3" s="1"/>
  <c r="I39" i="3"/>
  <c r="O38" i="3"/>
  <c r="M38" i="3" s="1"/>
  <c r="I38" i="3"/>
  <c r="O37" i="3"/>
  <c r="M37" i="3" s="1"/>
  <c r="I37" i="3"/>
  <c r="O36" i="3"/>
  <c r="M36" i="3" s="1"/>
  <c r="I36" i="3"/>
  <c r="O35" i="3"/>
  <c r="M35" i="3" s="1"/>
  <c r="I35" i="3"/>
  <c r="O34" i="3"/>
  <c r="M34" i="3" s="1"/>
  <c r="I34" i="3"/>
  <c r="O33" i="3"/>
  <c r="M33" i="3" s="1"/>
  <c r="I33" i="3"/>
  <c r="O32" i="3"/>
  <c r="M32" i="3" s="1"/>
  <c r="I32" i="3"/>
  <c r="O31" i="3"/>
  <c r="M31" i="3" s="1"/>
  <c r="I31" i="3"/>
  <c r="O30" i="3"/>
  <c r="M30" i="3" s="1"/>
  <c r="I30" i="3"/>
  <c r="O29" i="3"/>
  <c r="M29" i="3" s="1"/>
  <c r="I29" i="3"/>
  <c r="O28" i="3"/>
  <c r="M28" i="3" s="1"/>
  <c r="I28" i="3"/>
  <c r="O27" i="3"/>
  <c r="M27" i="3" s="1"/>
  <c r="I27" i="3"/>
  <c r="O26" i="3"/>
  <c r="M26" i="3" s="1"/>
  <c r="I26" i="3"/>
  <c r="O25" i="3"/>
  <c r="M25" i="3" s="1"/>
  <c r="I25" i="3"/>
  <c r="O24" i="3"/>
  <c r="M24" i="3" s="1"/>
  <c r="I24" i="3"/>
  <c r="O23" i="3"/>
  <c r="M23" i="3" s="1"/>
  <c r="I23" i="3"/>
  <c r="O22" i="3"/>
  <c r="M22" i="3" s="1"/>
  <c r="I22" i="3"/>
  <c r="O21" i="3"/>
  <c r="M21" i="3" s="1"/>
  <c r="I21" i="3"/>
  <c r="O20" i="3"/>
  <c r="M20" i="3" s="1"/>
  <c r="I20" i="3"/>
  <c r="O19" i="3"/>
  <c r="M19" i="3" s="1"/>
  <c r="I19" i="3"/>
  <c r="O18" i="3"/>
  <c r="M18" i="3" s="1"/>
  <c r="I18" i="3"/>
  <c r="O17" i="3"/>
  <c r="M17" i="3" s="1"/>
  <c r="I17" i="3"/>
  <c r="O16" i="3"/>
  <c r="M16" i="3" s="1"/>
  <c r="I16" i="3"/>
  <c r="O15" i="3"/>
  <c r="M15" i="3" s="1"/>
  <c r="I15" i="3"/>
  <c r="O14" i="3"/>
  <c r="M14" i="3" s="1"/>
  <c r="I14" i="3"/>
  <c r="O13" i="3"/>
  <c r="M13" i="3" s="1"/>
  <c r="I13" i="3"/>
  <c r="O12" i="3"/>
  <c r="M12" i="3" s="1"/>
  <c r="I12" i="3"/>
  <c r="O11" i="3"/>
  <c r="M11" i="3" s="1"/>
  <c r="I11" i="3"/>
  <c r="O10" i="3"/>
  <c r="M10" i="3" s="1"/>
  <c r="I10" i="3"/>
  <c r="O9" i="3"/>
  <c r="M9" i="3" s="1"/>
  <c r="I9" i="3"/>
  <c r="O8" i="3"/>
  <c r="M8" i="3" s="1"/>
  <c r="O7" i="3"/>
  <c r="M7" i="3" s="1"/>
  <c r="I7" i="3"/>
  <c r="O6" i="3"/>
  <c r="M6" i="3" s="1"/>
  <c r="I6" i="3"/>
  <c r="O5" i="3"/>
  <c r="M5" i="3" s="1"/>
  <c r="I5" i="3"/>
  <c r="O4" i="3"/>
  <c r="M4" i="3" s="1"/>
  <c r="I4" i="3"/>
  <c r="O3" i="3"/>
  <c r="M3" i="3" s="1"/>
  <c r="I3" i="3"/>
  <c r="P257" i="1" l="1"/>
  <c r="P261" i="1"/>
  <c r="P265" i="1"/>
  <c r="P269" i="1"/>
  <c r="P273" i="1"/>
  <c r="P277" i="1"/>
  <c r="P322" i="7"/>
  <c r="H43" i="8" s="1"/>
  <c r="I58" i="8" s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9" i="1"/>
  <c r="P9" i="2"/>
  <c r="P13" i="2"/>
  <c r="P15" i="2"/>
  <c r="P17" i="2"/>
  <c r="P19" i="2"/>
  <c r="P21" i="2"/>
  <c r="P23" i="2"/>
  <c r="P25" i="2"/>
  <c r="P27" i="2"/>
  <c r="P29" i="2"/>
  <c r="P31" i="2"/>
  <c r="P33" i="2"/>
  <c r="P35" i="2"/>
  <c r="P37" i="2"/>
  <c r="P39" i="2"/>
  <c r="P41" i="2"/>
  <c r="P43" i="2"/>
  <c r="P47" i="2"/>
  <c r="P49" i="2"/>
  <c r="P51" i="2"/>
  <c r="P53" i="2"/>
  <c r="P55" i="2"/>
  <c r="P57" i="2"/>
  <c r="P59" i="2"/>
  <c r="P61" i="2"/>
  <c r="P63" i="2"/>
  <c r="P65" i="2"/>
  <c r="P67" i="2"/>
  <c r="P69" i="2"/>
  <c r="P71" i="2"/>
  <c r="P73" i="2"/>
  <c r="P75" i="2"/>
  <c r="P77" i="2"/>
  <c r="P79" i="2"/>
  <c r="P81" i="2"/>
  <c r="P83" i="2"/>
  <c r="P85" i="2"/>
  <c r="P87" i="2"/>
  <c r="P89" i="2"/>
  <c r="P91" i="2"/>
  <c r="P93" i="2"/>
  <c r="P97" i="2"/>
  <c r="P99" i="2"/>
  <c r="P101" i="2"/>
  <c r="P103" i="2"/>
  <c r="P105" i="2"/>
  <c r="P107" i="2"/>
  <c r="P109" i="2"/>
  <c r="P111" i="2"/>
  <c r="P113" i="2"/>
  <c r="P115" i="2"/>
  <c r="P117" i="2"/>
  <c r="P119" i="2"/>
  <c r="P121" i="2"/>
  <c r="P123" i="2"/>
  <c r="P125" i="2"/>
  <c r="P127" i="2"/>
  <c r="P129" i="2"/>
  <c r="P131" i="2"/>
  <c r="P133" i="2"/>
  <c r="P135" i="2"/>
  <c r="P137" i="2"/>
  <c r="P139" i="2"/>
  <c r="P141" i="2"/>
  <c r="P143" i="2"/>
  <c r="P145" i="2"/>
  <c r="P147" i="2"/>
  <c r="P149" i="2"/>
  <c r="P151" i="2"/>
  <c r="P153" i="2"/>
  <c r="P155" i="2"/>
  <c r="P157" i="2"/>
  <c r="P159" i="2"/>
  <c r="P161" i="2"/>
  <c r="P163" i="2"/>
  <c r="P165" i="2"/>
  <c r="P167" i="2"/>
  <c r="P169" i="2"/>
  <c r="P171" i="2"/>
  <c r="P173" i="2"/>
  <c r="P175" i="2"/>
  <c r="P177" i="2"/>
  <c r="P179" i="2"/>
  <c r="P165" i="3"/>
  <c r="P167" i="3"/>
  <c r="P169" i="3"/>
  <c r="P171" i="3"/>
  <c r="P173" i="3"/>
  <c r="P175" i="3"/>
  <c r="P177" i="3"/>
  <c r="P181" i="3"/>
  <c r="P185" i="3"/>
  <c r="P189" i="3"/>
  <c r="P193" i="3"/>
  <c r="P197" i="3"/>
  <c r="P201" i="3"/>
  <c r="P206" i="3"/>
  <c r="P208" i="3"/>
  <c r="P210" i="3"/>
  <c r="P212" i="3"/>
  <c r="P214" i="3"/>
  <c r="P216" i="3"/>
  <c r="P218" i="3"/>
  <c r="P220" i="3"/>
  <c r="P222" i="3"/>
  <c r="P224" i="3"/>
  <c r="P226" i="3"/>
  <c r="P228" i="3"/>
  <c r="P230" i="3"/>
  <c r="P232" i="3"/>
  <c r="P234" i="3"/>
  <c r="P236" i="3"/>
  <c r="P238" i="3"/>
  <c r="P240" i="3"/>
  <c r="P242" i="3"/>
  <c r="P244" i="3"/>
  <c r="P246" i="3"/>
  <c r="P268" i="3"/>
  <c r="P270" i="3"/>
  <c r="P18" i="3"/>
  <c r="P22" i="3"/>
  <c r="P26" i="3"/>
  <c r="P30" i="3"/>
  <c r="P116" i="3"/>
  <c r="P118" i="3"/>
  <c r="P120" i="3"/>
  <c r="P122" i="3"/>
  <c r="P124" i="3"/>
  <c r="P126" i="3"/>
  <c r="P158" i="3"/>
  <c r="P32" i="3"/>
  <c r="P34" i="3"/>
  <c r="P36" i="3"/>
  <c r="P38" i="3"/>
  <c r="P40" i="3"/>
  <c r="P42" i="3"/>
  <c r="P46" i="3"/>
  <c r="P60" i="3"/>
  <c r="P79" i="3"/>
  <c r="P83" i="3"/>
  <c r="P103" i="3"/>
  <c r="P107" i="3"/>
  <c r="P117" i="3"/>
  <c r="P121" i="3"/>
  <c r="P125" i="3"/>
  <c r="P129" i="3"/>
  <c r="P248" i="3"/>
  <c r="P256" i="3"/>
  <c r="P260" i="3"/>
  <c r="P264" i="3"/>
  <c r="P274" i="3"/>
  <c r="P9" i="3"/>
  <c r="P11" i="3"/>
  <c r="P13" i="3"/>
  <c r="P17" i="3"/>
  <c r="P21" i="3"/>
  <c r="P25" i="3"/>
  <c r="P31" i="3"/>
  <c r="P35" i="3"/>
  <c r="P39" i="3"/>
  <c r="P43" i="3"/>
  <c r="P128" i="3"/>
  <c r="P130" i="3"/>
  <c r="P134" i="3"/>
  <c r="P138" i="3"/>
  <c r="P142" i="3"/>
  <c r="P146" i="3"/>
  <c r="P150" i="3"/>
  <c r="P154" i="3"/>
  <c r="P162" i="3"/>
  <c r="P7" i="3"/>
  <c r="P65" i="3"/>
  <c r="P67" i="3"/>
  <c r="P69" i="3"/>
  <c r="P71" i="3"/>
  <c r="P73" i="3"/>
  <c r="P75" i="3"/>
  <c r="P164" i="3"/>
  <c r="P172" i="3"/>
  <c r="P176" i="3"/>
  <c r="P10" i="3"/>
  <c r="P14" i="3"/>
  <c r="P48" i="3"/>
  <c r="P52" i="3"/>
  <c r="P56" i="3"/>
  <c r="P87" i="3"/>
  <c r="P91" i="3"/>
  <c r="P95" i="3"/>
  <c r="P99" i="3"/>
  <c r="P111" i="3"/>
  <c r="P168" i="3"/>
  <c r="P203" i="3"/>
  <c r="P207" i="3"/>
  <c r="P211" i="3"/>
  <c r="P215" i="3"/>
  <c r="P219" i="3"/>
  <c r="P223" i="3"/>
  <c r="P227" i="3"/>
  <c r="P231" i="3"/>
  <c r="P235" i="3"/>
  <c r="P239" i="3"/>
  <c r="P243" i="3"/>
  <c r="P249" i="3"/>
  <c r="P6" i="3"/>
  <c r="P66" i="3"/>
  <c r="P70" i="3"/>
  <c r="P74" i="3"/>
  <c r="P135" i="3"/>
  <c r="P139" i="3"/>
  <c r="P143" i="3"/>
  <c r="P147" i="3"/>
  <c r="P151" i="3"/>
  <c r="P155" i="3"/>
  <c r="P159" i="3"/>
  <c r="P163" i="3"/>
  <c r="P182" i="3"/>
  <c r="P186" i="3"/>
  <c r="P253" i="3"/>
  <c r="P255" i="3"/>
  <c r="P259" i="3"/>
  <c r="P263" i="3"/>
  <c r="P269" i="3"/>
  <c r="P273" i="3"/>
  <c r="P277" i="3"/>
  <c r="P10" i="2"/>
  <c r="P14" i="2"/>
  <c r="P18" i="2"/>
  <c r="P22" i="2"/>
  <c r="P26" i="2"/>
  <c r="P30" i="2"/>
  <c r="P34" i="2"/>
  <c r="P38" i="2"/>
  <c r="P42" i="2"/>
  <c r="P46" i="2"/>
  <c r="P50" i="2"/>
  <c r="P54" i="2"/>
  <c r="P58" i="2"/>
  <c r="P62" i="2"/>
  <c r="P66" i="2"/>
  <c r="P70" i="2"/>
  <c r="P74" i="2"/>
  <c r="P78" i="2"/>
  <c r="P82" i="2"/>
  <c r="P86" i="2"/>
  <c r="P90" i="2"/>
  <c r="P94" i="2"/>
  <c r="P98" i="2"/>
  <c r="P102" i="2"/>
  <c r="P106" i="2"/>
  <c r="P110" i="2"/>
  <c r="P114" i="2"/>
  <c r="P5" i="3"/>
  <c r="P45" i="2"/>
  <c r="P5" i="1"/>
  <c r="P327" i="7"/>
  <c r="H48" i="8" s="1"/>
  <c r="I63" i="8" s="1"/>
  <c r="P326" i="7"/>
  <c r="H47" i="8" s="1"/>
  <c r="I62" i="8" s="1"/>
  <c r="P118" i="2"/>
  <c r="P122" i="2"/>
  <c r="P126" i="2"/>
  <c r="P130" i="2"/>
  <c r="P134" i="2"/>
  <c r="P138" i="2"/>
  <c r="P142" i="2"/>
  <c r="P146" i="2"/>
  <c r="P150" i="2"/>
  <c r="P154" i="2"/>
  <c r="P158" i="2"/>
  <c r="P162" i="2"/>
  <c r="P166" i="2"/>
  <c r="P170" i="2"/>
  <c r="P174" i="2"/>
  <c r="P178" i="2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323" i="7"/>
  <c r="H44" i="8" s="1"/>
  <c r="I59" i="8" s="1"/>
  <c r="P328" i="7"/>
  <c r="H49" i="8" s="1"/>
  <c r="I64" i="8" s="1"/>
  <c r="P324" i="7"/>
  <c r="H45" i="8" s="1"/>
  <c r="I60" i="8" s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6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3" i="1"/>
  <c r="P5" i="2"/>
  <c r="P6" i="2"/>
  <c r="P3" i="2"/>
  <c r="P95" i="2"/>
  <c r="P7" i="2"/>
  <c r="P11" i="2"/>
  <c r="P4" i="2"/>
  <c r="P8" i="2"/>
  <c r="P12" i="2"/>
  <c r="P16" i="2"/>
  <c r="P20" i="2"/>
  <c r="P24" i="2"/>
  <c r="P28" i="2"/>
  <c r="P32" i="2"/>
  <c r="P36" i="2"/>
  <c r="P40" i="2"/>
  <c r="P44" i="2"/>
  <c r="P48" i="2"/>
  <c r="P52" i="2"/>
  <c r="P56" i="2"/>
  <c r="P60" i="2"/>
  <c r="P64" i="2"/>
  <c r="P68" i="2"/>
  <c r="P72" i="2"/>
  <c r="P76" i="2"/>
  <c r="P80" i="2"/>
  <c r="P84" i="2"/>
  <c r="P88" i="2"/>
  <c r="P92" i="2"/>
  <c r="P96" i="2"/>
  <c r="P100" i="2"/>
  <c r="P104" i="2"/>
  <c r="P108" i="2"/>
  <c r="P112" i="2"/>
  <c r="P116" i="2"/>
  <c r="P120" i="2"/>
  <c r="P124" i="2"/>
  <c r="P128" i="2"/>
  <c r="P132" i="2"/>
  <c r="P136" i="2"/>
  <c r="P140" i="2"/>
  <c r="P144" i="2"/>
  <c r="P148" i="2"/>
  <c r="P152" i="2"/>
  <c r="P156" i="2"/>
  <c r="P160" i="2"/>
  <c r="P164" i="2"/>
  <c r="P168" i="2"/>
  <c r="P172" i="2"/>
  <c r="P176" i="2"/>
  <c r="P180" i="2"/>
  <c r="P247" i="3"/>
  <c r="P254" i="3"/>
  <c r="P4" i="3"/>
  <c r="P8" i="3"/>
  <c r="P12" i="3"/>
  <c r="P16" i="3"/>
  <c r="P20" i="3"/>
  <c r="P24" i="3"/>
  <c r="P28" i="3"/>
  <c r="P51" i="3"/>
  <c r="P55" i="3"/>
  <c r="P59" i="3"/>
  <c r="P63" i="3"/>
  <c r="P78" i="3"/>
  <c r="P82" i="3"/>
  <c r="P86" i="3"/>
  <c r="P90" i="3"/>
  <c r="P94" i="3"/>
  <c r="P98" i="3"/>
  <c r="P102" i="3"/>
  <c r="P106" i="3"/>
  <c r="P110" i="3"/>
  <c r="P114" i="3"/>
  <c r="P133" i="3"/>
  <c r="P137" i="3"/>
  <c r="P141" i="3"/>
  <c r="P145" i="3"/>
  <c r="P149" i="3"/>
  <c r="P153" i="3"/>
  <c r="P157" i="3"/>
  <c r="P161" i="3"/>
  <c r="P180" i="3"/>
  <c r="P184" i="3"/>
  <c r="P188" i="3"/>
  <c r="P192" i="3"/>
  <c r="P196" i="3"/>
  <c r="P200" i="3"/>
  <c r="P251" i="3"/>
  <c r="P258" i="3"/>
  <c r="P262" i="3"/>
  <c r="P266" i="3"/>
  <c r="P47" i="3"/>
  <c r="P44" i="3"/>
  <c r="P29" i="3"/>
  <c r="P115" i="3"/>
  <c r="P267" i="3"/>
  <c r="P33" i="3"/>
  <c r="P37" i="3"/>
  <c r="P41" i="3"/>
  <c r="P45" i="3"/>
  <c r="P64" i="3"/>
  <c r="P68" i="3"/>
  <c r="P72" i="3"/>
  <c r="P119" i="3"/>
  <c r="P123" i="3"/>
  <c r="P127" i="3"/>
  <c r="P131" i="3"/>
  <c r="P166" i="3"/>
  <c r="P170" i="3"/>
  <c r="P174" i="3"/>
  <c r="P178" i="3"/>
  <c r="P205" i="3"/>
  <c r="P209" i="3"/>
  <c r="P213" i="3"/>
  <c r="P217" i="3"/>
  <c r="P221" i="3"/>
  <c r="P225" i="3"/>
  <c r="P229" i="3"/>
  <c r="P233" i="3"/>
  <c r="P237" i="3"/>
  <c r="P241" i="3"/>
  <c r="P245" i="3"/>
  <c r="P252" i="3"/>
  <c r="P271" i="3"/>
  <c r="P275" i="3"/>
  <c r="P49" i="3"/>
  <c r="P53" i="3"/>
  <c r="P57" i="3"/>
  <c r="P61" i="3"/>
  <c r="P76" i="3"/>
  <c r="P80" i="3"/>
  <c r="P84" i="3"/>
  <c r="P88" i="3"/>
  <c r="P92" i="3"/>
  <c r="P96" i="3"/>
  <c r="P100" i="3"/>
  <c r="P104" i="3"/>
  <c r="P108" i="3"/>
  <c r="P112" i="3"/>
  <c r="P190" i="3"/>
  <c r="P194" i="3"/>
  <c r="P198" i="3"/>
  <c r="P202" i="3"/>
  <c r="P204" i="3"/>
  <c r="P272" i="3"/>
  <c r="P276" i="3"/>
  <c r="P3" i="3"/>
  <c r="P15" i="3"/>
  <c r="P19" i="3"/>
  <c r="P23" i="3"/>
  <c r="P27" i="3"/>
  <c r="P50" i="3"/>
  <c r="P54" i="3"/>
  <c r="P58" i="3"/>
  <c r="P62" i="3"/>
  <c r="P77" i="3"/>
  <c r="P81" i="3"/>
  <c r="P85" i="3"/>
  <c r="P89" i="3"/>
  <c r="P93" i="3"/>
  <c r="P97" i="3"/>
  <c r="P101" i="3"/>
  <c r="P105" i="3"/>
  <c r="P109" i="3"/>
  <c r="P113" i="3"/>
  <c r="P132" i="3"/>
  <c r="P136" i="3"/>
  <c r="P140" i="3"/>
  <c r="P144" i="3"/>
  <c r="P148" i="3"/>
  <c r="P152" i="3"/>
  <c r="P156" i="3"/>
  <c r="P160" i="3"/>
  <c r="P179" i="3"/>
  <c r="P183" i="3"/>
  <c r="P187" i="3"/>
  <c r="P191" i="3"/>
  <c r="P195" i="3"/>
  <c r="P199" i="3"/>
  <c r="P250" i="3"/>
  <c r="P257" i="3"/>
  <c r="P261" i="3"/>
  <c r="P265" i="3"/>
  <c r="L49" i="4"/>
  <c r="L51" i="4"/>
  <c r="L53" i="4"/>
  <c r="L55" i="4"/>
  <c r="L57" i="4"/>
  <c r="L47" i="4"/>
  <c r="E47" i="4"/>
  <c r="G47" i="4"/>
  <c r="I47" i="4"/>
  <c r="K47" i="4"/>
  <c r="E49" i="4"/>
  <c r="G49" i="4"/>
  <c r="I49" i="4"/>
  <c r="K49" i="4"/>
  <c r="E51" i="4"/>
  <c r="G51" i="4"/>
  <c r="I51" i="4"/>
  <c r="K51" i="4"/>
  <c r="E53" i="4"/>
  <c r="G53" i="4"/>
  <c r="I53" i="4"/>
  <c r="K53" i="4"/>
  <c r="E55" i="4"/>
  <c r="G55" i="4"/>
  <c r="I55" i="4"/>
  <c r="K55" i="4"/>
  <c r="E57" i="4"/>
  <c r="G57" i="4"/>
  <c r="I57" i="4"/>
  <c r="K57" i="4"/>
  <c r="C57" i="4"/>
  <c r="C49" i="4"/>
  <c r="C51" i="4"/>
  <c r="C53" i="4"/>
  <c r="C55" i="4"/>
  <c r="C47" i="4"/>
  <c r="B49" i="4"/>
  <c r="B51" i="4"/>
  <c r="B47" i="4"/>
  <c r="I50" i="4"/>
  <c r="I52" i="4"/>
  <c r="I54" i="4"/>
  <c r="I56" i="4"/>
  <c r="I58" i="4"/>
  <c r="E58" i="4"/>
  <c r="E56" i="4"/>
  <c r="E54" i="4"/>
  <c r="E52" i="4"/>
  <c r="E50" i="4"/>
  <c r="I48" i="4"/>
  <c r="E48" i="4"/>
  <c r="B50" i="4"/>
  <c r="B48" i="4"/>
  <c r="X4" i="7"/>
  <c r="O4" i="7"/>
  <c r="M4" i="7" s="1"/>
  <c r="I4" i="7"/>
  <c r="X3" i="7"/>
  <c r="O3" i="7"/>
  <c r="M3" i="7" s="1"/>
  <c r="I3" i="7"/>
  <c r="X309" i="7" l="1"/>
  <c r="Y309" i="7" s="1"/>
  <c r="M54" i="4" s="1"/>
  <c r="J327" i="7" a="1"/>
  <c r="J327" i="7" s="1"/>
  <c r="E48" i="8" s="1"/>
  <c r="J326" i="7" a="1"/>
  <c r="J326" i="7" s="1"/>
  <c r="E47" i="8" s="1"/>
  <c r="J325" i="7" a="1"/>
  <c r="J325" i="7" s="1"/>
  <c r="E46" i="8" s="1"/>
  <c r="J323" i="7" a="1"/>
  <c r="J323" i="7" s="1"/>
  <c r="E44" i="8" s="1"/>
  <c r="J322" i="7" a="1"/>
  <c r="J322" i="7" s="1"/>
  <c r="E43" i="8" s="1"/>
  <c r="J330" i="7"/>
  <c r="E51" i="8" s="1"/>
  <c r="J328" i="7" a="1"/>
  <c r="J328" i="7" s="1"/>
  <c r="E49" i="8" s="1"/>
  <c r="I325" i="7"/>
  <c r="D46" i="8" s="1"/>
  <c r="J324" i="7" a="1"/>
  <c r="J324" i="7" s="1"/>
  <c r="E45" i="8" s="1"/>
  <c r="I330" i="7"/>
  <c r="D51" i="8" s="1"/>
  <c r="I309" i="7"/>
  <c r="H309" i="7" s="1"/>
  <c r="D54" i="4" s="1"/>
  <c r="N328" i="7" a="1"/>
  <c r="N328" i="7" s="1"/>
  <c r="G49" i="8" s="1"/>
  <c r="N327" i="7" a="1"/>
  <c r="N327" i="7" s="1"/>
  <c r="G48" i="8" s="1"/>
  <c r="N326" i="7" a="1"/>
  <c r="N326" i="7" s="1"/>
  <c r="G47" i="8" s="1"/>
  <c r="N325" i="7" a="1"/>
  <c r="N325" i="7" s="1"/>
  <c r="G46" i="8" s="1"/>
  <c r="N324" i="7" a="1"/>
  <c r="N324" i="7" s="1"/>
  <c r="G45" i="8" s="1"/>
  <c r="N323" i="7" a="1"/>
  <c r="N323" i="7" s="1"/>
  <c r="G44" i="8" s="1"/>
  <c r="N322" i="7" a="1"/>
  <c r="N322" i="7" s="1"/>
  <c r="G43" i="8" s="1"/>
  <c r="N330" i="7"/>
  <c r="G51" i="8" s="1"/>
  <c r="M325" i="7"/>
  <c r="F46" i="8" s="1"/>
  <c r="M309" i="7"/>
  <c r="L309" i="7" s="1"/>
  <c r="H54" i="4" s="1"/>
  <c r="X313" i="7"/>
  <c r="L58" i="4" s="1"/>
  <c r="X303" i="7"/>
  <c r="L48" i="4" s="1"/>
  <c r="X307" i="7"/>
  <c r="L52" i="4" s="1"/>
  <c r="X305" i="7"/>
  <c r="L50" i="4" s="1"/>
  <c r="X311" i="7"/>
  <c r="L56" i="4" s="1"/>
  <c r="I311" i="7"/>
  <c r="C56" i="4" s="1"/>
  <c r="I307" i="7"/>
  <c r="C52" i="4" s="1"/>
  <c r="I313" i="7"/>
  <c r="C58" i="4" s="1"/>
  <c r="I303" i="7"/>
  <c r="C48" i="4" s="1"/>
  <c r="I305" i="7"/>
  <c r="C50" i="4" s="1"/>
  <c r="M303" i="7"/>
  <c r="G48" i="4" s="1"/>
  <c r="M307" i="7"/>
  <c r="G52" i="4" s="1"/>
  <c r="M311" i="7"/>
  <c r="G56" i="4" s="1"/>
  <c r="M313" i="7"/>
  <c r="G58" i="4" s="1"/>
  <c r="M305" i="7"/>
  <c r="G50" i="4" s="1"/>
  <c r="P4" i="7"/>
  <c r="P3" i="7"/>
  <c r="B52" i="4"/>
  <c r="K54" i="4"/>
  <c r="X13" i="5"/>
  <c r="O13" i="5"/>
  <c r="M13" i="5" s="1"/>
  <c r="I13" i="5"/>
  <c r="X12" i="5"/>
  <c r="O12" i="5"/>
  <c r="M12" i="5" s="1"/>
  <c r="I12" i="5"/>
  <c r="X11" i="5"/>
  <c r="O11" i="5"/>
  <c r="M11" i="5" s="1"/>
  <c r="I11" i="5"/>
  <c r="X9" i="5"/>
  <c r="O9" i="5"/>
  <c r="M9" i="5" s="1"/>
  <c r="I9" i="5"/>
  <c r="X8" i="5"/>
  <c r="O8" i="5"/>
  <c r="M8" i="5" s="1"/>
  <c r="I8" i="5"/>
  <c r="X7" i="5"/>
  <c r="O7" i="5"/>
  <c r="M7" i="5" s="1"/>
  <c r="I7" i="5"/>
  <c r="X6" i="5"/>
  <c r="O6" i="5"/>
  <c r="M6" i="5" s="1"/>
  <c r="I6" i="5"/>
  <c r="X5" i="5"/>
  <c r="O5" i="5"/>
  <c r="M5" i="5" s="1"/>
  <c r="I5" i="5"/>
  <c r="X4" i="5"/>
  <c r="M4" i="5"/>
  <c r="I4" i="5"/>
  <c r="X3" i="5"/>
  <c r="O3" i="5"/>
  <c r="M3" i="5" s="1"/>
  <c r="I3" i="5"/>
  <c r="X2" i="5"/>
  <c r="O2" i="5"/>
  <c r="M2" i="5" s="1"/>
  <c r="I2" i="5"/>
  <c r="L36" i="4"/>
  <c r="L38" i="4"/>
  <c r="L40" i="4"/>
  <c r="L42" i="4"/>
  <c r="L44" i="4"/>
  <c r="L34" i="4"/>
  <c r="L22" i="4"/>
  <c r="L24" i="4"/>
  <c r="L26" i="4"/>
  <c r="L28" i="4"/>
  <c r="L30" i="4"/>
  <c r="L20" i="4"/>
  <c r="L8" i="4"/>
  <c r="L10" i="4"/>
  <c r="L12" i="4"/>
  <c r="L14" i="4"/>
  <c r="L16" i="4"/>
  <c r="L6" i="4"/>
  <c r="B36" i="4"/>
  <c r="B38" i="4"/>
  <c r="B34" i="4"/>
  <c r="B22" i="4"/>
  <c r="B24" i="4"/>
  <c r="B20" i="4"/>
  <c r="B8" i="4"/>
  <c r="B10" i="4"/>
  <c r="B6" i="4"/>
  <c r="X716" i="1"/>
  <c r="O716" i="1"/>
  <c r="M716" i="1" s="1"/>
  <c r="I716" i="1"/>
  <c r="X715" i="1"/>
  <c r="O715" i="1"/>
  <c r="M715" i="1" s="1"/>
  <c r="I715" i="1"/>
  <c r="X714" i="1"/>
  <c r="O714" i="1"/>
  <c r="M714" i="1" s="1"/>
  <c r="I714" i="1"/>
  <c r="X713" i="1"/>
  <c r="O713" i="1"/>
  <c r="M713" i="1" s="1"/>
  <c r="I713" i="1"/>
  <c r="X712" i="1"/>
  <c r="O712" i="1"/>
  <c r="M712" i="1" s="1"/>
  <c r="I712" i="1"/>
  <c r="X711" i="1"/>
  <c r="O711" i="1"/>
  <c r="M711" i="1" s="1"/>
  <c r="I711" i="1"/>
  <c r="X710" i="1"/>
  <c r="O710" i="1"/>
  <c r="M710" i="1" s="1"/>
  <c r="I710" i="1"/>
  <c r="X709" i="1"/>
  <c r="O709" i="1"/>
  <c r="M709" i="1" s="1"/>
  <c r="I709" i="1"/>
  <c r="X708" i="1"/>
  <c r="O708" i="1"/>
  <c r="M708" i="1" s="1"/>
  <c r="I708" i="1"/>
  <c r="X707" i="1"/>
  <c r="O707" i="1"/>
  <c r="M707" i="1" s="1"/>
  <c r="I707" i="1"/>
  <c r="X706" i="1"/>
  <c r="O706" i="1"/>
  <c r="M706" i="1" s="1"/>
  <c r="I706" i="1"/>
  <c r="X705" i="1"/>
  <c r="O705" i="1"/>
  <c r="M705" i="1" s="1"/>
  <c r="I705" i="1"/>
  <c r="X704" i="1"/>
  <c r="O704" i="1"/>
  <c r="M704" i="1" s="1"/>
  <c r="I704" i="1"/>
  <c r="X703" i="1"/>
  <c r="O703" i="1"/>
  <c r="M703" i="1" s="1"/>
  <c r="I703" i="1"/>
  <c r="X702" i="1"/>
  <c r="O702" i="1"/>
  <c r="M702" i="1" s="1"/>
  <c r="I702" i="1"/>
  <c r="X701" i="1"/>
  <c r="O701" i="1"/>
  <c r="M701" i="1" s="1"/>
  <c r="I701" i="1"/>
  <c r="X700" i="1"/>
  <c r="O700" i="1"/>
  <c r="M700" i="1" s="1"/>
  <c r="I700" i="1"/>
  <c r="X699" i="1"/>
  <c r="O699" i="1"/>
  <c r="M699" i="1" s="1"/>
  <c r="I699" i="1"/>
  <c r="X698" i="1"/>
  <c r="O698" i="1"/>
  <c r="M698" i="1" s="1"/>
  <c r="I698" i="1"/>
  <c r="X697" i="1"/>
  <c r="O697" i="1"/>
  <c r="M697" i="1" s="1"/>
  <c r="I697" i="1"/>
  <c r="X696" i="1"/>
  <c r="O696" i="1"/>
  <c r="M696" i="1" s="1"/>
  <c r="I696" i="1"/>
  <c r="X695" i="1"/>
  <c r="O695" i="1"/>
  <c r="M695" i="1" s="1"/>
  <c r="I695" i="1"/>
  <c r="X694" i="1"/>
  <c r="O694" i="1"/>
  <c r="M694" i="1" s="1"/>
  <c r="I694" i="1"/>
  <c r="X511" i="2"/>
  <c r="O511" i="2"/>
  <c r="M511" i="2" s="1"/>
  <c r="I511" i="2"/>
  <c r="X510" i="2"/>
  <c r="O510" i="2"/>
  <c r="M510" i="2" s="1"/>
  <c r="I510" i="2"/>
  <c r="X509" i="2"/>
  <c r="O509" i="2"/>
  <c r="M509" i="2" s="1"/>
  <c r="I509" i="2"/>
  <c r="X508" i="2"/>
  <c r="O508" i="2"/>
  <c r="M508" i="2" s="1"/>
  <c r="I508" i="2"/>
  <c r="X507" i="2"/>
  <c r="O507" i="2"/>
  <c r="M507" i="2" s="1"/>
  <c r="I507" i="2"/>
  <c r="X506" i="2"/>
  <c r="O506" i="2"/>
  <c r="M506" i="2" s="1"/>
  <c r="I506" i="2"/>
  <c r="X505" i="2"/>
  <c r="O505" i="2"/>
  <c r="M505" i="2" s="1"/>
  <c r="I505" i="2"/>
  <c r="X504" i="2"/>
  <c r="O504" i="2"/>
  <c r="M504" i="2" s="1"/>
  <c r="I504" i="2"/>
  <c r="X503" i="2"/>
  <c r="O503" i="2"/>
  <c r="M503" i="2" s="1"/>
  <c r="I503" i="2"/>
  <c r="X502" i="2"/>
  <c r="O502" i="2"/>
  <c r="M502" i="2" s="1"/>
  <c r="I502" i="2"/>
  <c r="X501" i="2"/>
  <c r="O501" i="2"/>
  <c r="M501" i="2" s="1"/>
  <c r="I501" i="2"/>
  <c r="X500" i="2"/>
  <c r="O500" i="2"/>
  <c r="M500" i="2" s="1"/>
  <c r="I500" i="2"/>
  <c r="X499" i="2"/>
  <c r="O499" i="2"/>
  <c r="M499" i="2" s="1"/>
  <c r="I499" i="2"/>
  <c r="X498" i="2"/>
  <c r="O498" i="2"/>
  <c r="M498" i="2" s="1"/>
  <c r="I498" i="2"/>
  <c r="X734" i="3"/>
  <c r="O734" i="3"/>
  <c r="M734" i="3" s="1"/>
  <c r="I734" i="3"/>
  <c r="X733" i="3"/>
  <c r="O733" i="3"/>
  <c r="M733" i="3" s="1"/>
  <c r="I733" i="3"/>
  <c r="X732" i="3"/>
  <c r="O732" i="3"/>
  <c r="M732" i="3" s="1"/>
  <c r="I732" i="3"/>
  <c r="X731" i="3"/>
  <c r="O731" i="3"/>
  <c r="M731" i="3" s="1"/>
  <c r="I731" i="3"/>
  <c r="X730" i="3"/>
  <c r="O730" i="3"/>
  <c r="M730" i="3" s="1"/>
  <c r="I730" i="3"/>
  <c r="X729" i="3"/>
  <c r="O729" i="3"/>
  <c r="M729" i="3" s="1"/>
  <c r="I729" i="3"/>
  <c r="X728" i="3"/>
  <c r="O728" i="3"/>
  <c r="M728" i="3" s="1"/>
  <c r="I728" i="3"/>
  <c r="X727" i="3"/>
  <c r="O727" i="3"/>
  <c r="M727" i="3" s="1"/>
  <c r="I727" i="3"/>
  <c r="X726" i="3"/>
  <c r="O726" i="3"/>
  <c r="M726" i="3" s="1"/>
  <c r="I726" i="3"/>
  <c r="X725" i="3"/>
  <c r="O725" i="3"/>
  <c r="M725" i="3" s="1"/>
  <c r="I725" i="3"/>
  <c r="X724" i="3"/>
  <c r="O724" i="3"/>
  <c r="M724" i="3" s="1"/>
  <c r="I724" i="3"/>
  <c r="X723" i="3"/>
  <c r="O723" i="3"/>
  <c r="M723" i="3" s="1"/>
  <c r="I723" i="3"/>
  <c r="X722" i="3"/>
  <c r="O722" i="3"/>
  <c r="M722" i="3" s="1"/>
  <c r="I722" i="3"/>
  <c r="X721" i="3"/>
  <c r="O721" i="3"/>
  <c r="M721" i="3" s="1"/>
  <c r="I721" i="3"/>
  <c r="X720" i="3"/>
  <c r="O720" i="3"/>
  <c r="M720" i="3" s="1"/>
  <c r="I720" i="3"/>
  <c r="X719" i="3"/>
  <c r="O719" i="3"/>
  <c r="M719" i="3" s="1"/>
  <c r="I719" i="3"/>
  <c r="X718" i="3"/>
  <c r="O718" i="3"/>
  <c r="M718" i="3" s="1"/>
  <c r="I718" i="3"/>
  <c r="X717" i="3"/>
  <c r="O717" i="3"/>
  <c r="M717" i="3" s="1"/>
  <c r="I717" i="3"/>
  <c r="X716" i="3"/>
  <c r="O716" i="3"/>
  <c r="M716" i="3" s="1"/>
  <c r="I716" i="3"/>
  <c r="X715" i="3"/>
  <c r="O715" i="3"/>
  <c r="M715" i="3" s="1"/>
  <c r="I715" i="3"/>
  <c r="X714" i="3"/>
  <c r="O714" i="3"/>
  <c r="M714" i="3" s="1"/>
  <c r="I714" i="3"/>
  <c r="X713" i="3"/>
  <c r="O713" i="3"/>
  <c r="M713" i="3" s="1"/>
  <c r="I713" i="3"/>
  <c r="X712" i="3"/>
  <c r="O712" i="3"/>
  <c r="M712" i="3" s="1"/>
  <c r="I712" i="3"/>
  <c r="X711" i="3"/>
  <c r="O711" i="3"/>
  <c r="M711" i="3" s="1"/>
  <c r="I711" i="3"/>
  <c r="X693" i="1"/>
  <c r="X692" i="1"/>
  <c r="X691" i="1"/>
  <c r="X690" i="1"/>
  <c r="X689" i="1"/>
  <c r="X688" i="1"/>
  <c r="X687" i="1"/>
  <c r="X686" i="1"/>
  <c r="X685" i="1"/>
  <c r="X684" i="1"/>
  <c r="X683" i="1"/>
  <c r="X682" i="1"/>
  <c r="X681" i="1"/>
  <c r="X680" i="1"/>
  <c r="X679" i="1"/>
  <c r="X678" i="1"/>
  <c r="X677" i="1"/>
  <c r="X676" i="1"/>
  <c r="X675" i="1"/>
  <c r="X674" i="1"/>
  <c r="X673" i="1"/>
  <c r="X672" i="1"/>
  <c r="X671" i="1"/>
  <c r="X670" i="1"/>
  <c r="X669" i="1"/>
  <c r="X668" i="1"/>
  <c r="X667" i="1"/>
  <c r="X666" i="1"/>
  <c r="X665" i="1"/>
  <c r="X664" i="1"/>
  <c r="X663" i="1"/>
  <c r="X662" i="1"/>
  <c r="X661" i="1"/>
  <c r="X660" i="1"/>
  <c r="X659" i="1"/>
  <c r="X658" i="1"/>
  <c r="X657" i="1"/>
  <c r="X656" i="1"/>
  <c r="X655" i="1"/>
  <c r="X654" i="1"/>
  <c r="X653" i="1"/>
  <c r="X652" i="1"/>
  <c r="X651" i="1"/>
  <c r="X650" i="1"/>
  <c r="X649" i="1"/>
  <c r="X648" i="1"/>
  <c r="X647" i="1"/>
  <c r="X646" i="1"/>
  <c r="X645" i="1"/>
  <c r="X644" i="1"/>
  <c r="X643" i="1"/>
  <c r="X642" i="1"/>
  <c r="X641" i="1"/>
  <c r="X640" i="1"/>
  <c r="X639" i="1"/>
  <c r="X638" i="1"/>
  <c r="X637" i="1"/>
  <c r="X636" i="1"/>
  <c r="X635" i="1"/>
  <c r="X634" i="1"/>
  <c r="X633" i="1"/>
  <c r="X632" i="1"/>
  <c r="X631" i="1"/>
  <c r="X630" i="1"/>
  <c r="X629" i="1"/>
  <c r="X628" i="1"/>
  <c r="X627" i="1"/>
  <c r="X626" i="1"/>
  <c r="X625" i="1"/>
  <c r="X624" i="1"/>
  <c r="X623" i="1"/>
  <c r="X622" i="1"/>
  <c r="X621" i="1"/>
  <c r="X620" i="1"/>
  <c r="X619" i="1"/>
  <c r="X618" i="1"/>
  <c r="X617" i="1"/>
  <c r="X616" i="1"/>
  <c r="X615" i="1"/>
  <c r="X614" i="1"/>
  <c r="X613" i="1"/>
  <c r="X612" i="1"/>
  <c r="X611" i="1"/>
  <c r="X610" i="1"/>
  <c r="X609" i="1"/>
  <c r="X608" i="1"/>
  <c r="X607" i="1"/>
  <c r="X606" i="1"/>
  <c r="X605" i="1"/>
  <c r="X604" i="1"/>
  <c r="X603" i="1"/>
  <c r="X602" i="1"/>
  <c r="X601" i="1"/>
  <c r="X600" i="1"/>
  <c r="X599" i="1"/>
  <c r="X598" i="1"/>
  <c r="X597" i="1"/>
  <c r="X596" i="1"/>
  <c r="X595" i="1"/>
  <c r="X594" i="1"/>
  <c r="X593" i="1"/>
  <c r="X592" i="1"/>
  <c r="X591" i="1"/>
  <c r="X590" i="1"/>
  <c r="X589" i="1"/>
  <c r="X588" i="1"/>
  <c r="X587" i="1"/>
  <c r="X586" i="1"/>
  <c r="X585" i="1"/>
  <c r="X584" i="1"/>
  <c r="X583" i="1"/>
  <c r="X582" i="1"/>
  <c r="X581" i="1"/>
  <c r="X580" i="1"/>
  <c r="X579" i="1"/>
  <c r="X578" i="1"/>
  <c r="X577" i="1"/>
  <c r="X576" i="1"/>
  <c r="X575" i="1"/>
  <c r="X574" i="1"/>
  <c r="X573" i="1"/>
  <c r="X572" i="1"/>
  <c r="X571" i="1"/>
  <c r="X570" i="1"/>
  <c r="X569" i="1"/>
  <c r="X568" i="1"/>
  <c r="X567" i="1"/>
  <c r="X566" i="1"/>
  <c r="X565" i="1"/>
  <c r="X564" i="1"/>
  <c r="X563" i="1"/>
  <c r="X562" i="1"/>
  <c r="X561" i="1"/>
  <c r="X560" i="1"/>
  <c r="X559" i="1"/>
  <c r="X558" i="1"/>
  <c r="X557" i="1"/>
  <c r="X556" i="1"/>
  <c r="X555" i="1"/>
  <c r="X554" i="1"/>
  <c r="X553" i="1"/>
  <c r="X552" i="1"/>
  <c r="X551" i="1"/>
  <c r="X550" i="1"/>
  <c r="X549" i="1"/>
  <c r="X548" i="1"/>
  <c r="X547" i="1"/>
  <c r="X546" i="1"/>
  <c r="X545" i="1"/>
  <c r="X544" i="1"/>
  <c r="X543" i="1"/>
  <c r="X542" i="1"/>
  <c r="X541" i="1"/>
  <c r="X540" i="1"/>
  <c r="X539" i="1"/>
  <c r="X538" i="1"/>
  <c r="X537" i="1"/>
  <c r="X536" i="1"/>
  <c r="X535" i="1"/>
  <c r="X534" i="1"/>
  <c r="X533" i="1"/>
  <c r="X532" i="1"/>
  <c r="X531" i="1"/>
  <c r="X530" i="1"/>
  <c r="X529" i="1"/>
  <c r="X528" i="1"/>
  <c r="X527" i="1"/>
  <c r="X526" i="1"/>
  <c r="X525" i="1"/>
  <c r="X524" i="1"/>
  <c r="X523" i="1"/>
  <c r="X522" i="1"/>
  <c r="X521" i="1"/>
  <c r="X520" i="1"/>
  <c r="X519" i="1"/>
  <c r="X518" i="1"/>
  <c r="X517" i="1"/>
  <c r="X516" i="1"/>
  <c r="X515" i="1"/>
  <c r="X514" i="1"/>
  <c r="X513" i="1"/>
  <c r="X512" i="1"/>
  <c r="X511" i="1"/>
  <c r="X510" i="1"/>
  <c r="X509" i="1"/>
  <c r="X508" i="1"/>
  <c r="X507" i="1"/>
  <c r="X506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X405" i="1"/>
  <c r="X404" i="1"/>
  <c r="X403" i="1"/>
  <c r="X402" i="1"/>
  <c r="X401" i="1"/>
  <c r="X400" i="1"/>
  <c r="X399" i="1"/>
  <c r="X398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8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291" i="1"/>
  <c r="X290" i="1"/>
  <c r="X289" i="1"/>
  <c r="X288" i="1"/>
  <c r="X287" i="1"/>
  <c r="X286" i="1"/>
  <c r="X285" i="1"/>
  <c r="X284" i="1"/>
  <c r="X283" i="1"/>
  <c r="X282" i="1"/>
  <c r="X281" i="1"/>
  <c r="X280" i="1"/>
  <c r="X279" i="1"/>
  <c r="X278" i="1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7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2" i="2"/>
  <c r="X371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7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5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90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278" i="3"/>
  <c r="X1181" i="2" l="1"/>
  <c r="Y1181" i="2" s="1"/>
  <c r="M27" i="4" s="1"/>
  <c r="X1631" i="1"/>
  <c r="Y1631" i="1" s="1"/>
  <c r="Q327" i="7" a="1"/>
  <c r="Q327" i="7" s="1"/>
  <c r="I48" i="8" s="1"/>
  <c r="J63" i="8" s="1"/>
  <c r="Q325" i="7" a="1"/>
  <c r="Q325" i="7" s="1"/>
  <c r="I46" i="8" s="1"/>
  <c r="J61" i="8" s="1"/>
  <c r="Q323" i="7" a="1"/>
  <c r="Q323" i="7" s="1"/>
  <c r="I44" i="8" s="1"/>
  <c r="J59" i="8" s="1"/>
  <c r="Q330" i="7"/>
  <c r="I51" i="8" s="1"/>
  <c r="P325" i="7"/>
  <c r="H46" i="8" s="1"/>
  <c r="I61" i="8" s="1"/>
  <c r="P330" i="7"/>
  <c r="H51" i="8" s="1"/>
  <c r="Q328" i="7" a="1"/>
  <c r="Q328" i="7" s="1"/>
  <c r="I49" i="8" s="1"/>
  <c r="J64" i="8" s="1"/>
  <c r="Q326" i="7" a="1"/>
  <c r="Q326" i="7" s="1"/>
  <c r="I47" i="8" s="1"/>
  <c r="J62" i="8" s="1"/>
  <c r="Q324" i="7" a="1"/>
  <c r="Q324" i="7" s="1"/>
  <c r="I45" i="8" s="1"/>
  <c r="J60" i="8" s="1"/>
  <c r="Q322" i="7" a="1"/>
  <c r="Q322" i="7" s="1"/>
  <c r="I43" i="8" s="1"/>
  <c r="J58" i="8" s="1"/>
  <c r="L54" i="4"/>
  <c r="G54" i="4"/>
  <c r="P305" i="7"/>
  <c r="K50" i="4" s="1"/>
  <c r="P313" i="7"/>
  <c r="K58" i="4" s="1"/>
  <c r="P303" i="7"/>
  <c r="K48" i="4" s="1"/>
  <c r="P307" i="7"/>
  <c r="K52" i="4" s="1"/>
  <c r="P311" i="7"/>
  <c r="K56" i="4" s="1"/>
  <c r="C54" i="4"/>
  <c r="X1635" i="1"/>
  <c r="L45" i="4" s="1"/>
  <c r="X1625" i="1"/>
  <c r="L35" i="4" s="1"/>
  <c r="X1633" i="1"/>
  <c r="L43" i="4" s="1"/>
  <c r="X1627" i="1"/>
  <c r="L37" i="4" s="1"/>
  <c r="X1629" i="1"/>
  <c r="L39" i="4" s="1"/>
  <c r="X1177" i="2"/>
  <c r="L23" i="4" s="1"/>
  <c r="X1185" i="2"/>
  <c r="L31" i="4" s="1"/>
  <c r="X1179" i="2"/>
  <c r="L25" i="4" s="1"/>
  <c r="X1183" i="2"/>
  <c r="L29" i="4" s="1"/>
  <c r="X1175" i="2"/>
  <c r="L21" i="4" s="1"/>
  <c r="X1613" i="3"/>
  <c r="L17" i="4" s="1"/>
  <c r="X1607" i="3"/>
  <c r="L11" i="4" s="1"/>
  <c r="X1611" i="3"/>
  <c r="L15" i="4" s="1"/>
  <c r="X1603" i="3"/>
  <c r="L7" i="4" s="1"/>
  <c r="X1609" i="3"/>
  <c r="Y1609" i="3" s="1"/>
  <c r="X1605" i="3"/>
  <c r="L9" i="4" s="1"/>
  <c r="P714" i="1"/>
  <c r="P695" i="1"/>
  <c r="P699" i="1"/>
  <c r="P703" i="1"/>
  <c r="P697" i="1"/>
  <c r="P701" i="1"/>
  <c r="P705" i="1"/>
  <c r="P709" i="1"/>
  <c r="P713" i="1"/>
  <c r="P713" i="3"/>
  <c r="P717" i="3"/>
  <c r="P721" i="3"/>
  <c r="P732" i="3"/>
  <c r="P714" i="3"/>
  <c r="P718" i="3"/>
  <c r="P722" i="3"/>
  <c r="P726" i="3"/>
  <c r="P730" i="3"/>
  <c r="P734" i="3"/>
  <c r="P725" i="3"/>
  <c r="P729" i="3"/>
  <c r="P733" i="3"/>
  <c r="P500" i="2"/>
  <c r="P504" i="2"/>
  <c r="P499" i="2"/>
  <c r="P503" i="2"/>
  <c r="P507" i="2"/>
  <c r="P511" i="2"/>
  <c r="P707" i="1"/>
  <c r="P711" i="1"/>
  <c r="P715" i="1"/>
  <c r="P694" i="1"/>
  <c r="P698" i="1"/>
  <c r="P702" i="1"/>
  <c r="P706" i="1"/>
  <c r="P710" i="1"/>
  <c r="P696" i="1"/>
  <c r="P700" i="1"/>
  <c r="P704" i="1"/>
  <c r="P708" i="1"/>
  <c r="P712" i="1"/>
  <c r="P716" i="1"/>
  <c r="P712" i="3"/>
  <c r="P716" i="3"/>
  <c r="P720" i="3"/>
  <c r="P724" i="3"/>
  <c r="P728" i="3"/>
  <c r="P711" i="3"/>
  <c r="P715" i="3"/>
  <c r="P719" i="3"/>
  <c r="P723" i="3"/>
  <c r="P727" i="3"/>
  <c r="P731" i="3"/>
  <c r="P2" i="5"/>
  <c r="P8" i="5"/>
  <c r="P9" i="5"/>
  <c r="P4" i="5"/>
  <c r="P5" i="5"/>
  <c r="P3" i="5"/>
  <c r="P501" i="2"/>
  <c r="P508" i="2"/>
  <c r="P506" i="2"/>
  <c r="P510" i="2"/>
  <c r="P498" i="2"/>
  <c r="P502" i="2"/>
  <c r="P505" i="2"/>
  <c r="P509" i="2"/>
  <c r="C44" i="4"/>
  <c r="E44" i="4"/>
  <c r="G44" i="4"/>
  <c r="I44" i="4"/>
  <c r="K44" i="4"/>
  <c r="C36" i="4"/>
  <c r="E36" i="4"/>
  <c r="G36" i="4"/>
  <c r="I36" i="4"/>
  <c r="K36" i="4"/>
  <c r="C38" i="4"/>
  <c r="E38" i="4"/>
  <c r="G38" i="4"/>
  <c r="I38" i="4"/>
  <c r="K38" i="4"/>
  <c r="C40" i="4"/>
  <c r="E40" i="4"/>
  <c r="G40" i="4"/>
  <c r="I40" i="4"/>
  <c r="K40" i="4"/>
  <c r="C42" i="4"/>
  <c r="E42" i="4"/>
  <c r="G42" i="4"/>
  <c r="I42" i="4"/>
  <c r="K42" i="4"/>
  <c r="E34" i="4"/>
  <c r="G34" i="4"/>
  <c r="I34" i="4"/>
  <c r="K34" i="4"/>
  <c r="C34" i="4"/>
  <c r="C22" i="4"/>
  <c r="E22" i="4"/>
  <c r="G22" i="4"/>
  <c r="I22" i="4"/>
  <c r="K22" i="4"/>
  <c r="C24" i="4"/>
  <c r="E24" i="4"/>
  <c r="G24" i="4"/>
  <c r="I24" i="4"/>
  <c r="K24" i="4"/>
  <c r="C26" i="4"/>
  <c r="E26" i="4"/>
  <c r="G26" i="4"/>
  <c r="I26" i="4"/>
  <c r="K26" i="4"/>
  <c r="C28" i="4"/>
  <c r="E28" i="4"/>
  <c r="G28" i="4"/>
  <c r="I28" i="4"/>
  <c r="K28" i="4"/>
  <c r="C30" i="4"/>
  <c r="E30" i="4"/>
  <c r="G30" i="4"/>
  <c r="I30" i="4"/>
  <c r="K30" i="4"/>
  <c r="E20" i="4"/>
  <c r="G20" i="4"/>
  <c r="I20" i="4"/>
  <c r="K20" i="4"/>
  <c r="C20" i="4"/>
  <c r="C8" i="4"/>
  <c r="E8" i="4"/>
  <c r="G8" i="4"/>
  <c r="I8" i="4"/>
  <c r="K8" i="4"/>
  <c r="C10" i="4"/>
  <c r="E10" i="4"/>
  <c r="G10" i="4"/>
  <c r="I10" i="4"/>
  <c r="K10" i="4"/>
  <c r="C12" i="4"/>
  <c r="E12" i="4"/>
  <c r="G12" i="4"/>
  <c r="I12" i="4"/>
  <c r="K12" i="4"/>
  <c r="C14" i="4"/>
  <c r="E14" i="4"/>
  <c r="G14" i="4"/>
  <c r="I14" i="4"/>
  <c r="K14" i="4"/>
  <c r="C16" i="4"/>
  <c r="E16" i="4"/>
  <c r="G16" i="4"/>
  <c r="I16" i="4"/>
  <c r="K16" i="4"/>
  <c r="E6" i="4"/>
  <c r="G6" i="4"/>
  <c r="I6" i="4"/>
  <c r="K6" i="4"/>
  <c r="C6" i="4"/>
  <c r="O710" i="3"/>
  <c r="M710" i="3" s="1"/>
  <c r="I710" i="3"/>
  <c r="O709" i="3"/>
  <c r="M709" i="3" s="1"/>
  <c r="I709" i="3"/>
  <c r="O708" i="3"/>
  <c r="M708" i="3" s="1"/>
  <c r="I708" i="3"/>
  <c r="O707" i="3"/>
  <c r="M707" i="3" s="1"/>
  <c r="I707" i="3"/>
  <c r="O706" i="3"/>
  <c r="M706" i="3" s="1"/>
  <c r="I706" i="3"/>
  <c r="O705" i="3"/>
  <c r="M705" i="3" s="1"/>
  <c r="I705" i="3"/>
  <c r="O704" i="3"/>
  <c r="M704" i="3" s="1"/>
  <c r="I704" i="3"/>
  <c r="O703" i="3"/>
  <c r="M703" i="3" s="1"/>
  <c r="I703" i="3"/>
  <c r="O702" i="3"/>
  <c r="M702" i="3" s="1"/>
  <c r="I702" i="3"/>
  <c r="O701" i="3"/>
  <c r="M701" i="3" s="1"/>
  <c r="I701" i="3"/>
  <c r="O700" i="3"/>
  <c r="M700" i="3" s="1"/>
  <c r="I700" i="3"/>
  <c r="O699" i="3"/>
  <c r="M699" i="3" s="1"/>
  <c r="I699" i="3"/>
  <c r="O698" i="3"/>
  <c r="M698" i="3" s="1"/>
  <c r="I698" i="3"/>
  <c r="O697" i="3"/>
  <c r="M697" i="3" s="1"/>
  <c r="I697" i="3"/>
  <c r="O696" i="3"/>
  <c r="M696" i="3" s="1"/>
  <c r="I696" i="3"/>
  <c r="O695" i="3"/>
  <c r="M695" i="3" s="1"/>
  <c r="I695" i="3"/>
  <c r="O694" i="3"/>
  <c r="M694" i="3" s="1"/>
  <c r="I694" i="3"/>
  <c r="O693" i="3"/>
  <c r="M693" i="3" s="1"/>
  <c r="I693" i="3"/>
  <c r="O692" i="3"/>
  <c r="M692" i="3" s="1"/>
  <c r="I692" i="3"/>
  <c r="O691" i="3"/>
  <c r="M691" i="3" s="1"/>
  <c r="I691" i="3"/>
  <c r="O690" i="3"/>
  <c r="M690" i="3" s="1"/>
  <c r="I690" i="3"/>
  <c r="O689" i="3"/>
  <c r="M689" i="3" s="1"/>
  <c r="I689" i="3"/>
  <c r="O688" i="3"/>
  <c r="M688" i="3" s="1"/>
  <c r="I688" i="3"/>
  <c r="O687" i="3"/>
  <c r="M687" i="3" s="1"/>
  <c r="I687" i="3"/>
  <c r="O686" i="3"/>
  <c r="M686" i="3" s="1"/>
  <c r="I686" i="3"/>
  <c r="O685" i="3"/>
  <c r="M685" i="3" s="1"/>
  <c r="I685" i="3"/>
  <c r="O684" i="3"/>
  <c r="M684" i="3" s="1"/>
  <c r="I684" i="3"/>
  <c r="O683" i="3"/>
  <c r="M683" i="3" s="1"/>
  <c r="I683" i="3"/>
  <c r="O682" i="3"/>
  <c r="M682" i="3" s="1"/>
  <c r="I682" i="3"/>
  <c r="O681" i="3"/>
  <c r="M681" i="3" s="1"/>
  <c r="I681" i="3"/>
  <c r="O680" i="3"/>
  <c r="M680" i="3" s="1"/>
  <c r="I680" i="3"/>
  <c r="O679" i="3"/>
  <c r="M679" i="3" s="1"/>
  <c r="I679" i="3"/>
  <c r="O678" i="3"/>
  <c r="M678" i="3" s="1"/>
  <c r="I678" i="3"/>
  <c r="O677" i="3"/>
  <c r="M677" i="3" s="1"/>
  <c r="I677" i="3"/>
  <c r="O676" i="3"/>
  <c r="M676" i="3" s="1"/>
  <c r="I676" i="3"/>
  <c r="O675" i="3"/>
  <c r="M675" i="3" s="1"/>
  <c r="I675" i="3"/>
  <c r="O674" i="3"/>
  <c r="M674" i="3" s="1"/>
  <c r="I674" i="3"/>
  <c r="O673" i="3"/>
  <c r="M673" i="3" s="1"/>
  <c r="I673" i="3"/>
  <c r="O672" i="3"/>
  <c r="M672" i="3" s="1"/>
  <c r="I672" i="3"/>
  <c r="O671" i="3"/>
  <c r="M671" i="3" s="1"/>
  <c r="I671" i="3"/>
  <c r="O670" i="3"/>
  <c r="M670" i="3" s="1"/>
  <c r="I670" i="3"/>
  <c r="O669" i="3"/>
  <c r="M669" i="3" s="1"/>
  <c r="I669" i="3"/>
  <c r="O668" i="3"/>
  <c r="M668" i="3" s="1"/>
  <c r="I668" i="3"/>
  <c r="O667" i="3"/>
  <c r="M667" i="3" s="1"/>
  <c r="I667" i="3"/>
  <c r="O666" i="3"/>
  <c r="M666" i="3" s="1"/>
  <c r="I666" i="3"/>
  <c r="O665" i="3"/>
  <c r="M665" i="3" s="1"/>
  <c r="I665" i="3"/>
  <c r="O664" i="3"/>
  <c r="M664" i="3" s="1"/>
  <c r="I664" i="3"/>
  <c r="O663" i="3"/>
  <c r="M663" i="3" s="1"/>
  <c r="I663" i="3"/>
  <c r="O662" i="3"/>
  <c r="M662" i="3" s="1"/>
  <c r="I662" i="3"/>
  <c r="O661" i="3"/>
  <c r="M661" i="3" s="1"/>
  <c r="I661" i="3"/>
  <c r="O660" i="3"/>
  <c r="M660" i="3" s="1"/>
  <c r="I660" i="3"/>
  <c r="O659" i="3"/>
  <c r="M659" i="3" s="1"/>
  <c r="I659" i="3"/>
  <c r="O658" i="3"/>
  <c r="M658" i="3" s="1"/>
  <c r="I658" i="3"/>
  <c r="O657" i="3"/>
  <c r="M657" i="3" s="1"/>
  <c r="I657" i="3"/>
  <c r="O656" i="3"/>
  <c r="M656" i="3" s="1"/>
  <c r="I656" i="3"/>
  <c r="O655" i="3"/>
  <c r="M655" i="3" s="1"/>
  <c r="I655" i="3"/>
  <c r="O654" i="3"/>
  <c r="M654" i="3" s="1"/>
  <c r="I654" i="3"/>
  <c r="O653" i="3"/>
  <c r="M653" i="3" s="1"/>
  <c r="I653" i="3"/>
  <c r="O652" i="3"/>
  <c r="M652" i="3" s="1"/>
  <c r="I652" i="3"/>
  <c r="O651" i="3"/>
  <c r="M651" i="3" s="1"/>
  <c r="I651" i="3"/>
  <c r="O650" i="3"/>
  <c r="M650" i="3" s="1"/>
  <c r="I650" i="3"/>
  <c r="O649" i="3"/>
  <c r="M649" i="3" s="1"/>
  <c r="I649" i="3"/>
  <c r="O648" i="3"/>
  <c r="M648" i="3" s="1"/>
  <c r="I648" i="3"/>
  <c r="O647" i="3"/>
  <c r="M647" i="3" s="1"/>
  <c r="I647" i="3"/>
  <c r="O646" i="3"/>
  <c r="M646" i="3" s="1"/>
  <c r="I646" i="3"/>
  <c r="O645" i="3"/>
  <c r="M645" i="3" s="1"/>
  <c r="I645" i="3"/>
  <c r="O644" i="3"/>
  <c r="M644" i="3" s="1"/>
  <c r="I644" i="3"/>
  <c r="O643" i="3"/>
  <c r="M643" i="3" s="1"/>
  <c r="I643" i="3"/>
  <c r="O642" i="3"/>
  <c r="M642" i="3" s="1"/>
  <c r="I642" i="3"/>
  <c r="O641" i="3"/>
  <c r="M641" i="3" s="1"/>
  <c r="I641" i="3"/>
  <c r="O640" i="3"/>
  <c r="M640" i="3" s="1"/>
  <c r="I640" i="3"/>
  <c r="O639" i="3"/>
  <c r="M639" i="3" s="1"/>
  <c r="I639" i="3"/>
  <c r="O638" i="3"/>
  <c r="M638" i="3" s="1"/>
  <c r="I638" i="3"/>
  <c r="O637" i="3"/>
  <c r="M637" i="3" s="1"/>
  <c r="I637" i="3"/>
  <c r="O636" i="3"/>
  <c r="M636" i="3" s="1"/>
  <c r="I636" i="3"/>
  <c r="O635" i="3"/>
  <c r="M635" i="3" s="1"/>
  <c r="I635" i="3"/>
  <c r="O634" i="3"/>
  <c r="M634" i="3" s="1"/>
  <c r="I634" i="3"/>
  <c r="O633" i="3"/>
  <c r="M633" i="3" s="1"/>
  <c r="I633" i="3"/>
  <c r="O632" i="3"/>
  <c r="M632" i="3" s="1"/>
  <c r="I632" i="3"/>
  <c r="O631" i="3"/>
  <c r="M631" i="3" s="1"/>
  <c r="I631" i="3"/>
  <c r="O630" i="3"/>
  <c r="M630" i="3" s="1"/>
  <c r="I630" i="3"/>
  <c r="O629" i="3"/>
  <c r="M629" i="3" s="1"/>
  <c r="I629" i="3"/>
  <c r="O628" i="3"/>
  <c r="M628" i="3" s="1"/>
  <c r="I628" i="3"/>
  <c r="O627" i="3"/>
  <c r="M627" i="3" s="1"/>
  <c r="I627" i="3"/>
  <c r="O626" i="3"/>
  <c r="M626" i="3" s="1"/>
  <c r="I626" i="3"/>
  <c r="O625" i="3"/>
  <c r="M625" i="3" s="1"/>
  <c r="I625" i="3"/>
  <c r="O624" i="3"/>
  <c r="M624" i="3" s="1"/>
  <c r="I624" i="3"/>
  <c r="O623" i="3"/>
  <c r="M623" i="3" s="1"/>
  <c r="I623" i="3"/>
  <c r="O622" i="3"/>
  <c r="M622" i="3" s="1"/>
  <c r="I622" i="3"/>
  <c r="O621" i="3"/>
  <c r="M621" i="3" s="1"/>
  <c r="O620" i="3"/>
  <c r="M620" i="3" s="1"/>
  <c r="I620" i="3"/>
  <c r="O619" i="3"/>
  <c r="M619" i="3" s="1"/>
  <c r="I619" i="3"/>
  <c r="O618" i="3"/>
  <c r="M618" i="3" s="1"/>
  <c r="I618" i="3"/>
  <c r="O617" i="3"/>
  <c r="M617" i="3" s="1"/>
  <c r="I617" i="3"/>
  <c r="O616" i="3"/>
  <c r="M616" i="3" s="1"/>
  <c r="I616" i="3"/>
  <c r="O615" i="3"/>
  <c r="M615" i="3" s="1"/>
  <c r="I615" i="3"/>
  <c r="O614" i="3"/>
  <c r="M614" i="3" s="1"/>
  <c r="I614" i="3"/>
  <c r="O613" i="3"/>
  <c r="M613" i="3" s="1"/>
  <c r="I613" i="3"/>
  <c r="O612" i="3"/>
  <c r="M612" i="3" s="1"/>
  <c r="I612" i="3"/>
  <c r="O611" i="3"/>
  <c r="M611" i="3" s="1"/>
  <c r="I611" i="3"/>
  <c r="O610" i="3"/>
  <c r="M610" i="3" s="1"/>
  <c r="I610" i="3"/>
  <c r="O609" i="3"/>
  <c r="M609" i="3" s="1"/>
  <c r="I609" i="3"/>
  <c r="O608" i="3"/>
  <c r="M608" i="3" s="1"/>
  <c r="I608" i="3"/>
  <c r="O607" i="3"/>
  <c r="M607" i="3" s="1"/>
  <c r="I607" i="3"/>
  <c r="O606" i="3"/>
  <c r="M606" i="3" s="1"/>
  <c r="I606" i="3"/>
  <c r="O605" i="3"/>
  <c r="M605" i="3" s="1"/>
  <c r="I605" i="3"/>
  <c r="O604" i="3"/>
  <c r="M604" i="3" s="1"/>
  <c r="I604" i="3"/>
  <c r="O603" i="3"/>
  <c r="M603" i="3" s="1"/>
  <c r="I603" i="3"/>
  <c r="O602" i="3"/>
  <c r="M602" i="3" s="1"/>
  <c r="I602" i="3"/>
  <c r="O601" i="3"/>
  <c r="M601" i="3" s="1"/>
  <c r="I601" i="3"/>
  <c r="O600" i="3"/>
  <c r="M600" i="3" s="1"/>
  <c r="I600" i="3"/>
  <c r="O599" i="3"/>
  <c r="M599" i="3" s="1"/>
  <c r="I599" i="3"/>
  <c r="O598" i="3"/>
  <c r="M598" i="3" s="1"/>
  <c r="I598" i="3"/>
  <c r="O597" i="3"/>
  <c r="M597" i="3" s="1"/>
  <c r="I597" i="3"/>
  <c r="O596" i="3"/>
  <c r="M596" i="3" s="1"/>
  <c r="I596" i="3"/>
  <c r="O595" i="3"/>
  <c r="M595" i="3" s="1"/>
  <c r="I595" i="3"/>
  <c r="O594" i="3"/>
  <c r="M594" i="3" s="1"/>
  <c r="I594" i="3"/>
  <c r="O593" i="3"/>
  <c r="M593" i="3" s="1"/>
  <c r="I593" i="3"/>
  <c r="O592" i="3"/>
  <c r="M592" i="3" s="1"/>
  <c r="I592" i="3"/>
  <c r="O591" i="3"/>
  <c r="M591" i="3" s="1"/>
  <c r="I591" i="3"/>
  <c r="O590" i="3"/>
  <c r="M590" i="3" s="1"/>
  <c r="I590" i="3"/>
  <c r="O589" i="3"/>
  <c r="M589" i="3" s="1"/>
  <c r="I589" i="3"/>
  <c r="O588" i="3"/>
  <c r="M588" i="3" s="1"/>
  <c r="I588" i="3"/>
  <c r="O587" i="3"/>
  <c r="M587" i="3" s="1"/>
  <c r="I587" i="3"/>
  <c r="O586" i="3"/>
  <c r="M586" i="3" s="1"/>
  <c r="I586" i="3"/>
  <c r="O585" i="3"/>
  <c r="M585" i="3" s="1"/>
  <c r="I585" i="3"/>
  <c r="O584" i="3"/>
  <c r="M584" i="3" s="1"/>
  <c r="I584" i="3"/>
  <c r="O583" i="3"/>
  <c r="M583" i="3" s="1"/>
  <c r="I583" i="3"/>
  <c r="O582" i="3"/>
  <c r="M582" i="3" s="1"/>
  <c r="I582" i="3"/>
  <c r="O581" i="3"/>
  <c r="M581" i="3" s="1"/>
  <c r="I581" i="3"/>
  <c r="O580" i="3"/>
  <c r="M580" i="3" s="1"/>
  <c r="I580" i="3"/>
  <c r="O579" i="3"/>
  <c r="M579" i="3" s="1"/>
  <c r="I579" i="3"/>
  <c r="O578" i="3"/>
  <c r="M578" i="3" s="1"/>
  <c r="I578" i="3"/>
  <c r="O577" i="3"/>
  <c r="M577" i="3" s="1"/>
  <c r="I577" i="3"/>
  <c r="O576" i="3"/>
  <c r="M576" i="3" s="1"/>
  <c r="I576" i="3"/>
  <c r="O575" i="3"/>
  <c r="M575" i="3" s="1"/>
  <c r="I575" i="3"/>
  <c r="O574" i="3"/>
  <c r="M574" i="3" s="1"/>
  <c r="I574" i="3"/>
  <c r="O573" i="3"/>
  <c r="M573" i="3" s="1"/>
  <c r="I573" i="3"/>
  <c r="O572" i="3"/>
  <c r="M572" i="3" s="1"/>
  <c r="I572" i="3"/>
  <c r="O571" i="3"/>
  <c r="M571" i="3" s="1"/>
  <c r="I571" i="3"/>
  <c r="O570" i="3"/>
  <c r="M570" i="3" s="1"/>
  <c r="I570" i="3"/>
  <c r="O569" i="3"/>
  <c r="M569" i="3" s="1"/>
  <c r="I569" i="3"/>
  <c r="O568" i="3"/>
  <c r="M568" i="3" s="1"/>
  <c r="I568" i="3"/>
  <c r="O567" i="3"/>
  <c r="M567" i="3" s="1"/>
  <c r="I567" i="3"/>
  <c r="O566" i="3"/>
  <c r="M566" i="3" s="1"/>
  <c r="I566" i="3"/>
  <c r="O565" i="3"/>
  <c r="M565" i="3" s="1"/>
  <c r="I565" i="3"/>
  <c r="O564" i="3"/>
  <c r="M564" i="3" s="1"/>
  <c r="I564" i="3"/>
  <c r="O563" i="3"/>
  <c r="M563" i="3" s="1"/>
  <c r="I563" i="3"/>
  <c r="O562" i="3"/>
  <c r="M562" i="3" s="1"/>
  <c r="I562" i="3"/>
  <c r="O561" i="3"/>
  <c r="M561" i="3" s="1"/>
  <c r="I561" i="3"/>
  <c r="O560" i="3"/>
  <c r="M560" i="3" s="1"/>
  <c r="I560" i="3"/>
  <c r="O559" i="3"/>
  <c r="M559" i="3" s="1"/>
  <c r="I559" i="3"/>
  <c r="O558" i="3"/>
  <c r="M558" i="3" s="1"/>
  <c r="I558" i="3"/>
  <c r="O557" i="3"/>
  <c r="M557" i="3" s="1"/>
  <c r="I557" i="3"/>
  <c r="O556" i="3"/>
  <c r="M556" i="3" s="1"/>
  <c r="I556" i="3"/>
  <c r="O555" i="3"/>
  <c r="M555" i="3" s="1"/>
  <c r="I555" i="3"/>
  <c r="O554" i="3"/>
  <c r="M554" i="3" s="1"/>
  <c r="I554" i="3"/>
  <c r="O553" i="3"/>
  <c r="M553" i="3" s="1"/>
  <c r="I553" i="3"/>
  <c r="O552" i="3"/>
  <c r="M552" i="3" s="1"/>
  <c r="I552" i="3"/>
  <c r="O551" i="3"/>
  <c r="M551" i="3" s="1"/>
  <c r="I551" i="3"/>
  <c r="O550" i="3"/>
  <c r="M550" i="3" s="1"/>
  <c r="I550" i="3"/>
  <c r="O549" i="3"/>
  <c r="M549" i="3" s="1"/>
  <c r="I549" i="3"/>
  <c r="O548" i="3"/>
  <c r="M548" i="3" s="1"/>
  <c r="I548" i="3"/>
  <c r="O547" i="3"/>
  <c r="M547" i="3" s="1"/>
  <c r="I547" i="3"/>
  <c r="O546" i="3"/>
  <c r="M546" i="3" s="1"/>
  <c r="I546" i="3"/>
  <c r="O545" i="3"/>
  <c r="M545" i="3" s="1"/>
  <c r="I545" i="3"/>
  <c r="O544" i="3"/>
  <c r="M544" i="3" s="1"/>
  <c r="I544" i="3"/>
  <c r="O543" i="3"/>
  <c r="M543" i="3" s="1"/>
  <c r="I543" i="3"/>
  <c r="O542" i="3"/>
  <c r="M542" i="3" s="1"/>
  <c r="I542" i="3"/>
  <c r="O541" i="3"/>
  <c r="M541" i="3" s="1"/>
  <c r="I541" i="3"/>
  <c r="O540" i="3"/>
  <c r="M540" i="3" s="1"/>
  <c r="I540" i="3"/>
  <c r="O539" i="3"/>
  <c r="M539" i="3" s="1"/>
  <c r="I539" i="3"/>
  <c r="O538" i="3"/>
  <c r="M538" i="3" s="1"/>
  <c r="I538" i="3"/>
  <c r="O537" i="3"/>
  <c r="M537" i="3" s="1"/>
  <c r="I537" i="3"/>
  <c r="O536" i="3"/>
  <c r="M536" i="3" s="1"/>
  <c r="I536" i="3"/>
  <c r="O535" i="3"/>
  <c r="M535" i="3" s="1"/>
  <c r="I535" i="3"/>
  <c r="O534" i="3"/>
  <c r="M534" i="3" s="1"/>
  <c r="I534" i="3"/>
  <c r="O533" i="3"/>
  <c r="M533" i="3" s="1"/>
  <c r="I533" i="3"/>
  <c r="O532" i="3"/>
  <c r="M532" i="3" s="1"/>
  <c r="I532" i="3"/>
  <c r="O531" i="3"/>
  <c r="M531" i="3" s="1"/>
  <c r="I531" i="3"/>
  <c r="O530" i="3"/>
  <c r="M530" i="3" s="1"/>
  <c r="I530" i="3"/>
  <c r="O529" i="3"/>
  <c r="M529" i="3" s="1"/>
  <c r="I529" i="3"/>
  <c r="O528" i="3"/>
  <c r="M528" i="3" s="1"/>
  <c r="I528" i="3"/>
  <c r="O527" i="3"/>
  <c r="M527" i="3" s="1"/>
  <c r="I527" i="3"/>
  <c r="O526" i="3"/>
  <c r="M526" i="3" s="1"/>
  <c r="I526" i="3"/>
  <c r="O525" i="3"/>
  <c r="M525" i="3" s="1"/>
  <c r="I525" i="3"/>
  <c r="O524" i="3"/>
  <c r="M524" i="3" s="1"/>
  <c r="I524" i="3"/>
  <c r="O523" i="3"/>
  <c r="M523" i="3" s="1"/>
  <c r="I523" i="3"/>
  <c r="O522" i="3"/>
  <c r="M522" i="3" s="1"/>
  <c r="I522" i="3"/>
  <c r="O521" i="3"/>
  <c r="M521" i="3" s="1"/>
  <c r="I521" i="3"/>
  <c r="O520" i="3"/>
  <c r="M520" i="3" s="1"/>
  <c r="I520" i="3"/>
  <c r="O497" i="2"/>
  <c r="M497" i="2" s="1"/>
  <c r="I497" i="2"/>
  <c r="O496" i="2"/>
  <c r="M496" i="2" s="1"/>
  <c r="I496" i="2"/>
  <c r="O495" i="2"/>
  <c r="M495" i="2" s="1"/>
  <c r="I495" i="2"/>
  <c r="O494" i="2"/>
  <c r="M494" i="2" s="1"/>
  <c r="I494" i="2"/>
  <c r="O493" i="2"/>
  <c r="M493" i="2" s="1"/>
  <c r="I493" i="2"/>
  <c r="O492" i="2"/>
  <c r="M492" i="2" s="1"/>
  <c r="I492" i="2"/>
  <c r="O491" i="2"/>
  <c r="M491" i="2" s="1"/>
  <c r="I491" i="2"/>
  <c r="O490" i="2"/>
  <c r="M490" i="2" s="1"/>
  <c r="I490" i="2"/>
  <c r="O489" i="2"/>
  <c r="M489" i="2" s="1"/>
  <c r="I489" i="2"/>
  <c r="O488" i="2"/>
  <c r="M488" i="2" s="1"/>
  <c r="I488" i="2"/>
  <c r="O487" i="2"/>
  <c r="M487" i="2" s="1"/>
  <c r="I487" i="2"/>
  <c r="O486" i="2"/>
  <c r="M486" i="2" s="1"/>
  <c r="I486" i="2"/>
  <c r="O485" i="2"/>
  <c r="M485" i="2" s="1"/>
  <c r="I485" i="2"/>
  <c r="O484" i="2"/>
  <c r="M484" i="2" s="1"/>
  <c r="I484" i="2"/>
  <c r="O483" i="2"/>
  <c r="M483" i="2" s="1"/>
  <c r="I483" i="2"/>
  <c r="O482" i="2"/>
  <c r="M482" i="2" s="1"/>
  <c r="I482" i="2"/>
  <c r="O481" i="2"/>
  <c r="M481" i="2" s="1"/>
  <c r="I481" i="2"/>
  <c r="O480" i="2"/>
  <c r="M480" i="2" s="1"/>
  <c r="I480" i="2"/>
  <c r="O479" i="2"/>
  <c r="M479" i="2" s="1"/>
  <c r="I479" i="2"/>
  <c r="O478" i="2"/>
  <c r="M478" i="2" s="1"/>
  <c r="I478" i="2"/>
  <c r="O477" i="2"/>
  <c r="M477" i="2" s="1"/>
  <c r="I477" i="2"/>
  <c r="O476" i="2"/>
  <c r="M476" i="2" s="1"/>
  <c r="I476" i="2"/>
  <c r="O475" i="2"/>
  <c r="M475" i="2" s="1"/>
  <c r="I475" i="2"/>
  <c r="O474" i="2"/>
  <c r="M474" i="2" s="1"/>
  <c r="I474" i="2"/>
  <c r="O473" i="2"/>
  <c r="M473" i="2" s="1"/>
  <c r="I473" i="2"/>
  <c r="O472" i="2"/>
  <c r="M472" i="2" s="1"/>
  <c r="I472" i="2"/>
  <c r="O471" i="2"/>
  <c r="M471" i="2" s="1"/>
  <c r="I471" i="2"/>
  <c r="O470" i="2"/>
  <c r="M470" i="2" s="1"/>
  <c r="I470" i="2"/>
  <c r="O469" i="2"/>
  <c r="M469" i="2" s="1"/>
  <c r="I469" i="2"/>
  <c r="O468" i="2"/>
  <c r="M468" i="2" s="1"/>
  <c r="I468" i="2"/>
  <c r="O467" i="2"/>
  <c r="M467" i="2" s="1"/>
  <c r="I467" i="2"/>
  <c r="O466" i="2"/>
  <c r="M466" i="2" s="1"/>
  <c r="I466" i="2"/>
  <c r="O465" i="2"/>
  <c r="M465" i="2" s="1"/>
  <c r="I465" i="2"/>
  <c r="O464" i="2"/>
  <c r="M464" i="2" s="1"/>
  <c r="I464" i="2"/>
  <c r="O463" i="2"/>
  <c r="M463" i="2" s="1"/>
  <c r="I463" i="2"/>
  <c r="O462" i="2"/>
  <c r="M462" i="2" s="1"/>
  <c r="I462" i="2"/>
  <c r="O461" i="2"/>
  <c r="M461" i="2" s="1"/>
  <c r="I461" i="2"/>
  <c r="O460" i="2"/>
  <c r="M460" i="2" s="1"/>
  <c r="I460" i="2"/>
  <c r="O459" i="2"/>
  <c r="M459" i="2" s="1"/>
  <c r="I459" i="2"/>
  <c r="O458" i="2"/>
  <c r="M458" i="2" s="1"/>
  <c r="I458" i="2"/>
  <c r="O457" i="2"/>
  <c r="M457" i="2" s="1"/>
  <c r="I457" i="2"/>
  <c r="O456" i="2"/>
  <c r="M456" i="2" s="1"/>
  <c r="I456" i="2"/>
  <c r="O455" i="2"/>
  <c r="M455" i="2" s="1"/>
  <c r="I455" i="2"/>
  <c r="O454" i="2"/>
  <c r="M454" i="2" s="1"/>
  <c r="I454" i="2"/>
  <c r="O453" i="2"/>
  <c r="M453" i="2" s="1"/>
  <c r="I453" i="2"/>
  <c r="O452" i="2"/>
  <c r="M452" i="2" s="1"/>
  <c r="I452" i="2"/>
  <c r="O451" i="2"/>
  <c r="M451" i="2" s="1"/>
  <c r="I451" i="2"/>
  <c r="O450" i="2"/>
  <c r="M450" i="2" s="1"/>
  <c r="I450" i="2"/>
  <c r="O449" i="2"/>
  <c r="M449" i="2" s="1"/>
  <c r="I449" i="2"/>
  <c r="O448" i="2"/>
  <c r="M448" i="2" s="1"/>
  <c r="I448" i="2"/>
  <c r="O447" i="2"/>
  <c r="M447" i="2" s="1"/>
  <c r="I447" i="2"/>
  <c r="O446" i="2"/>
  <c r="M446" i="2" s="1"/>
  <c r="I446" i="2"/>
  <c r="O445" i="2"/>
  <c r="M445" i="2" s="1"/>
  <c r="I445" i="2"/>
  <c r="O444" i="2"/>
  <c r="M444" i="2" s="1"/>
  <c r="I444" i="2"/>
  <c r="O443" i="2"/>
  <c r="M443" i="2" s="1"/>
  <c r="I443" i="2"/>
  <c r="O442" i="2"/>
  <c r="M442" i="2" s="1"/>
  <c r="I442" i="2"/>
  <c r="O441" i="2"/>
  <c r="M441" i="2" s="1"/>
  <c r="I441" i="2"/>
  <c r="O440" i="2"/>
  <c r="M440" i="2" s="1"/>
  <c r="I440" i="2"/>
  <c r="O439" i="2"/>
  <c r="M439" i="2" s="1"/>
  <c r="I439" i="2"/>
  <c r="O438" i="2"/>
  <c r="M438" i="2" s="1"/>
  <c r="I438" i="2"/>
  <c r="O437" i="2"/>
  <c r="M437" i="2" s="1"/>
  <c r="I437" i="2"/>
  <c r="O436" i="2"/>
  <c r="M436" i="2" s="1"/>
  <c r="I436" i="2"/>
  <c r="O435" i="2"/>
  <c r="M435" i="2" s="1"/>
  <c r="I435" i="2"/>
  <c r="O434" i="2"/>
  <c r="M434" i="2" s="1"/>
  <c r="I434" i="2"/>
  <c r="O433" i="2"/>
  <c r="M433" i="2" s="1"/>
  <c r="I433" i="2"/>
  <c r="O432" i="2"/>
  <c r="M432" i="2" s="1"/>
  <c r="I432" i="2"/>
  <c r="O431" i="2"/>
  <c r="M431" i="2" s="1"/>
  <c r="I431" i="2"/>
  <c r="O430" i="2"/>
  <c r="M430" i="2" s="1"/>
  <c r="I430" i="2"/>
  <c r="O429" i="2"/>
  <c r="M429" i="2" s="1"/>
  <c r="I429" i="2"/>
  <c r="O428" i="2"/>
  <c r="M428" i="2" s="1"/>
  <c r="I428" i="2"/>
  <c r="O427" i="2"/>
  <c r="M427" i="2" s="1"/>
  <c r="I427" i="2"/>
  <c r="O426" i="2"/>
  <c r="M426" i="2" s="1"/>
  <c r="I426" i="2"/>
  <c r="O425" i="2"/>
  <c r="M425" i="2" s="1"/>
  <c r="I425" i="2"/>
  <c r="O424" i="2"/>
  <c r="M424" i="2" s="1"/>
  <c r="I424" i="2"/>
  <c r="O423" i="2"/>
  <c r="M423" i="2" s="1"/>
  <c r="I423" i="2"/>
  <c r="O422" i="2"/>
  <c r="M422" i="2" s="1"/>
  <c r="I422" i="2"/>
  <c r="O421" i="2"/>
  <c r="M421" i="2" s="1"/>
  <c r="I421" i="2"/>
  <c r="O420" i="2"/>
  <c r="M420" i="2" s="1"/>
  <c r="I420" i="2"/>
  <c r="O419" i="2"/>
  <c r="M419" i="2" s="1"/>
  <c r="I419" i="2"/>
  <c r="O418" i="2"/>
  <c r="M418" i="2" s="1"/>
  <c r="I418" i="2"/>
  <c r="O417" i="2"/>
  <c r="M417" i="2" s="1"/>
  <c r="I417" i="2"/>
  <c r="O416" i="2"/>
  <c r="M416" i="2" s="1"/>
  <c r="I416" i="2"/>
  <c r="O415" i="2"/>
  <c r="M415" i="2" s="1"/>
  <c r="I415" i="2"/>
  <c r="O414" i="2"/>
  <c r="M414" i="2" s="1"/>
  <c r="I414" i="2"/>
  <c r="O413" i="2"/>
  <c r="M413" i="2" s="1"/>
  <c r="I413" i="2"/>
  <c r="O412" i="2"/>
  <c r="M412" i="2" s="1"/>
  <c r="I412" i="2"/>
  <c r="O411" i="2"/>
  <c r="M411" i="2" s="1"/>
  <c r="I411" i="2"/>
  <c r="O410" i="2"/>
  <c r="M410" i="2" s="1"/>
  <c r="I410" i="2"/>
  <c r="O409" i="2"/>
  <c r="M409" i="2" s="1"/>
  <c r="I409" i="2"/>
  <c r="O408" i="2"/>
  <c r="M408" i="2" s="1"/>
  <c r="I408" i="2"/>
  <c r="O407" i="2"/>
  <c r="M407" i="2" s="1"/>
  <c r="I407" i="2"/>
  <c r="O406" i="2"/>
  <c r="M406" i="2" s="1"/>
  <c r="I406" i="2"/>
  <c r="O405" i="2"/>
  <c r="M405" i="2" s="1"/>
  <c r="I405" i="2"/>
  <c r="O404" i="2"/>
  <c r="M404" i="2" s="1"/>
  <c r="I404" i="2"/>
  <c r="O403" i="2"/>
  <c r="M403" i="2" s="1"/>
  <c r="I403" i="2"/>
  <c r="O402" i="2"/>
  <c r="M402" i="2" s="1"/>
  <c r="I402" i="2"/>
  <c r="O401" i="2"/>
  <c r="M401" i="2" s="1"/>
  <c r="I401" i="2"/>
  <c r="O400" i="2"/>
  <c r="M400" i="2" s="1"/>
  <c r="I400" i="2"/>
  <c r="O399" i="2"/>
  <c r="M399" i="2" s="1"/>
  <c r="I399" i="2"/>
  <c r="O398" i="2"/>
  <c r="M398" i="2" s="1"/>
  <c r="I398" i="2"/>
  <c r="O397" i="2"/>
  <c r="M397" i="2" s="1"/>
  <c r="I397" i="2"/>
  <c r="O396" i="2"/>
  <c r="M396" i="2" s="1"/>
  <c r="I396" i="2"/>
  <c r="O395" i="2"/>
  <c r="M395" i="2" s="1"/>
  <c r="I395" i="2"/>
  <c r="O394" i="2"/>
  <c r="M394" i="2" s="1"/>
  <c r="I394" i="2"/>
  <c r="O393" i="2"/>
  <c r="M393" i="2" s="1"/>
  <c r="I393" i="2"/>
  <c r="O392" i="2"/>
  <c r="M392" i="2" s="1"/>
  <c r="I392" i="2"/>
  <c r="O391" i="2"/>
  <c r="M391" i="2" s="1"/>
  <c r="I391" i="2"/>
  <c r="O390" i="2"/>
  <c r="M390" i="2" s="1"/>
  <c r="I390" i="2"/>
  <c r="O389" i="2"/>
  <c r="M389" i="2" s="1"/>
  <c r="I389" i="2"/>
  <c r="O388" i="2"/>
  <c r="M388" i="2" s="1"/>
  <c r="I388" i="2"/>
  <c r="O387" i="2"/>
  <c r="M387" i="2" s="1"/>
  <c r="I387" i="2"/>
  <c r="O386" i="2"/>
  <c r="M386" i="2" s="1"/>
  <c r="I386" i="2"/>
  <c r="O385" i="2"/>
  <c r="M385" i="2" s="1"/>
  <c r="I385" i="2"/>
  <c r="O384" i="2"/>
  <c r="M384" i="2" s="1"/>
  <c r="I384" i="2"/>
  <c r="O383" i="2"/>
  <c r="M383" i="2" s="1"/>
  <c r="I383" i="2"/>
  <c r="O382" i="2"/>
  <c r="M382" i="2" s="1"/>
  <c r="I382" i="2"/>
  <c r="O381" i="2"/>
  <c r="M381" i="2" s="1"/>
  <c r="I381" i="2"/>
  <c r="O380" i="2"/>
  <c r="M380" i="2" s="1"/>
  <c r="I380" i="2"/>
  <c r="O379" i="2"/>
  <c r="M379" i="2" s="1"/>
  <c r="I379" i="2"/>
  <c r="O378" i="2"/>
  <c r="M378" i="2" s="1"/>
  <c r="I378" i="2"/>
  <c r="O377" i="2"/>
  <c r="M377" i="2" s="1"/>
  <c r="I377" i="2"/>
  <c r="O376" i="2"/>
  <c r="M376" i="2" s="1"/>
  <c r="I376" i="2"/>
  <c r="O375" i="2"/>
  <c r="M375" i="2" s="1"/>
  <c r="I375" i="2"/>
  <c r="O374" i="2"/>
  <c r="M374" i="2" s="1"/>
  <c r="I374" i="2"/>
  <c r="O373" i="2"/>
  <c r="M373" i="2" s="1"/>
  <c r="I373" i="2"/>
  <c r="O372" i="2"/>
  <c r="M372" i="2" s="1"/>
  <c r="I372" i="2"/>
  <c r="O371" i="2"/>
  <c r="M371" i="2" s="1"/>
  <c r="I371" i="2"/>
  <c r="O370" i="2"/>
  <c r="M370" i="2" s="1"/>
  <c r="I370" i="2"/>
  <c r="O369" i="2"/>
  <c r="M369" i="2" s="1"/>
  <c r="I369" i="2"/>
  <c r="O368" i="2"/>
  <c r="M368" i="2" s="1"/>
  <c r="I368" i="2"/>
  <c r="O367" i="2"/>
  <c r="M367" i="2" s="1"/>
  <c r="I367" i="2"/>
  <c r="O366" i="2"/>
  <c r="M366" i="2" s="1"/>
  <c r="I366" i="2"/>
  <c r="L41" i="4" l="1"/>
  <c r="L27" i="4"/>
  <c r="L13" i="4"/>
  <c r="P707" i="3"/>
  <c r="P420" i="2"/>
  <c r="P684" i="3"/>
  <c r="P686" i="3"/>
  <c r="P688" i="3"/>
  <c r="P690" i="3"/>
  <c r="P618" i="3"/>
  <c r="P622" i="3"/>
  <c r="P638" i="3"/>
  <c r="P583" i="3"/>
  <c r="P525" i="3"/>
  <c r="P527" i="3"/>
  <c r="P529" i="3"/>
  <c r="P531" i="3"/>
  <c r="P570" i="3"/>
  <c r="P574" i="3"/>
  <c r="P692" i="3"/>
  <c r="P543" i="3"/>
  <c r="P545" i="3"/>
  <c r="P547" i="3"/>
  <c r="P549" i="3"/>
  <c r="P551" i="3"/>
  <c r="P563" i="3"/>
  <c r="P565" i="3"/>
  <c r="P613" i="3"/>
  <c r="P662" i="3"/>
  <c r="P664" i="3"/>
  <c r="P666" i="3"/>
  <c r="P594" i="3"/>
  <c r="P596" i="3"/>
  <c r="P655" i="3"/>
  <c r="P657" i="3"/>
  <c r="P542" i="3"/>
  <c r="P546" i="3"/>
  <c r="P558" i="3"/>
  <c r="P533" i="3"/>
  <c r="P537" i="3"/>
  <c r="P578" i="3"/>
  <c r="P644" i="3"/>
  <c r="P526" i="3"/>
  <c r="P534" i="3"/>
  <c r="P536" i="3"/>
  <c r="P538" i="3"/>
  <c r="P540" i="3"/>
  <c r="P581" i="3"/>
  <c r="P586" i="3"/>
  <c r="P588" i="3"/>
  <c r="P646" i="3"/>
  <c r="P650" i="3"/>
  <c r="P674" i="3"/>
  <c r="P676" i="3"/>
  <c r="P678" i="3"/>
  <c r="P680" i="3"/>
  <c r="P682" i="3"/>
  <c r="P695" i="3"/>
  <c r="P697" i="3"/>
  <c r="P699" i="3"/>
  <c r="P701" i="3"/>
  <c r="P706" i="3"/>
  <c r="P673" i="3"/>
  <c r="P522" i="3"/>
  <c r="P553" i="3"/>
  <c r="P559" i="3"/>
  <c r="P569" i="3"/>
  <c r="P571" i="3"/>
  <c r="P580" i="3"/>
  <c r="P585" i="3"/>
  <c r="P591" i="3"/>
  <c r="P606" i="3"/>
  <c r="P609" i="3"/>
  <c r="P610" i="3"/>
  <c r="P614" i="3"/>
  <c r="P619" i="3"/>
  <c r="P621" i="3"/>
  <c r="P630" i="3"/>
  <c r="P632" i="3"/>
  <c r="P634" i="3"/>
  <c r="P639" i="3"/>
  <c r="P641" i="3"/>
  <c r="P654" i="3"/>
  <c r="P670" i="3"/>
  <c r="P694" i="3"/>
  <c r="P702" i="3"/>
  <c r="P704" i="3"/>
  <c r="P520" i="3"/>
  <c r="P521" i="3"/>
  <c r="P590" i="3"/>
  <c r="P524" i="3"/>
  <c r="P528" i="3"/>
  <c r="P530" i="3"/>
  <c r="P532" i="3"/>
  <c r="P541" i="3"/>
  <c r="P548" i="3"/>
  <c r="P550" i="3"/>
  <c r="P552" i="3"/>
  <c r="P554" i="3"/>
  <c r="P566" i="3"/>
  <c r="P599" i="3"/>
  <c r="P601" i="3"/>
  <c r="P603" i="3"/>
  <c r="P605" i="3"/>
  <c r="P608" i="3"/>
  <c r="P611" i="3"/>
  <c r="P616" i="3"/>
  <c r="P623" i="3"/>
  <c r="P625" i="3"/>
  <c r="P627" i="3"/>
  <c r="P636" i="3"/>
  <c r="P645" i="3"/>
  <c r="P647" i="3"/>
  <c r="P649" i="3"/>
  <c r="P651" i="3"/>
  <c r="P653" i="3"/>
  <c r="P660" i="3"/>
  <c r="P669" i="3"/>
  <c r="P671" i="3"/>
  <c r="P710" i="3"/>
  <c r="P455" i="2"/>
  <c r="P397" i="2"/>
  <c r="P407" i="2"/>
  <c r="P409" i="2"/>
  <c r="P450" i="2"/>
  <c r="P373" i="2"/>
  <c r="P375" i="2"/>
  <c r="P492" i="2"/>
  <c r="P494" i="2"/>
  <c r="P394" i="2"/>
  <c r="P452" i="2"/>
  <c r="P493" i="2"/>
  <c r="P465" i="2"/>
  <c r="P523" i="3"/>
  <c r="P562" i="3"/>
  <c r="P568" i="3"/>
  <c r="P573" i="3"/>
  <c r="P582" i="3"/>
  <c r="P598" i="3"/>
  <c r="P602" i="3"/>
  <c r="P624" i="3"/>
  <c r="P626" i="3"/>
  <c r="P628" i="3"/>
  <c r="P635" i="3"/>
  <c r="P637" i="3"/>
  <c r="P642" i="3"/>
  <c r="P683" i="3"/>
  <c r="P685" i="3"/>
  <c r="P687" i="3"/>
  <c r="P689" i="3"/>
  <c r="P691" i="3"/>
  <c r="P693" i="3"/>
  <c r="P698" i="3"/>
  <c r="P700" i="3"/>
  <c r="P555" i="3"/>
  <c r="P414" i="2"/>
  <c r="P418" i="2"/>
  <c r="P429" i="2"/>
  <c r="P468" i="2"/>
  <c r="P535" i="3"/>
  <c r="P539" i="3"/>
  <c r="P544" i="3"/>
  <c r="P557" i="3"/>
  <c r="P561" i="3"/>
  <c r="P576" i="3"/>
  <c r="P597" i="3"/>
  <c r="P656" i="3"/>
  <c r="P658" i="3"/>
  <c r="P661" i="3"/>
  <c r="P663" i="3"/>
  <c r="P665" i="3"/>
  <c r="P667" i="3"/>
  <c r="P367" i="2"/>
  <c r="P391" i="2"/>
  <c r="P421" i="2"/>
  <c r="P428" i="2"/>
  <c r="P430" i="2"/>
  <c r="P461" i="2"/>
  <c r="P482" i="2"/>
  <c r="P483" i="2"/>
  <c r="P490" i="2"/>
  <c r="P556" i="3"/>
  <c r="P560" i="3"/>
  <c r="P567" i="3"/>
  <c r="P575" i="3"/>
  <c r="P577" i="3"/>
  <c r="P587" i="3"/>
  <c r="P593" i="3"/>
  <c r="P620" i="3"/>
  <c r="P643" i="3"/>
  <c r="P672" i="3"/>
  <c r="P675" i="3"/>
  <c r="P703" i="3"/>
  <c r="P709" i="3"/>
  <c r="P423" i="2"/>
  <c r="P437" i="2"/>
  <c r="P458" i="2"/>
  <c r="P460" i="2"/>
  <c r="P462" i="2"/>
  <c r="P479" i="2"/>
  <c r="P484" i="2"/>
  <c r="P564" i="3"/>
  <c r="P572" i="3"/>
  <c r="P579" i="3"/>
  <c r="P584" i="3"/>
  <c r="P589" i="3"/>
  <c r="P592" i="3"/>
  <c r="P595" i="3"/>
  <c r="P600" i="3"/>
  <c r="P604" i="3"/>
  <c r="P607" i="3"/>
  <c r="P612" i="3"/>
  <c r="P615" i="3"/>
  <c r="P617" i="3"/>
  <c r="P629" i="3"/>
  <c r="P631" i="3"/>
  <c r="P633" i="3"/>
  <c r="P640" i="3"/>
  <c r="P648" i="3"/>
  <c r="P652" i="3"/>
  <c r="P659" i="3"/>
  <c r="P668" i="3"/>
  <c r="P677" i="3"/>
  <c r="P679" i="3"/>
  <c r="P681" i="3"/>
  <c r="P696" i="3"/>
  <c r="P705" i="3"/>
  <c r="P708" i="3"/>
  <c r="P406" i="2"/>
  <c r="P385" i="2"/>
  <c r="P427" i="2"/>
  <c r="P440" i="2"/>
  <c r="P447" i="2"/>
  <c r="P473" i="2"/>
  <c r="P477" i="2"/>
  <c r="P488" i="2"/>
  <c r="P491" i="2"/>
  <c r="P370" i="2"/>
  <c r="P376" i="2"/>
  <c r="P424" i="2"/>
  <c r="P431" i="2"/>
  <c r="P434" i="2"/>
  <c r="P457" i="2"/>
  <c r="P464" i="2"/>
  <c r="P467" i="2"/>
  <c r="P471" i="2"/>
  <c r="P474" i="2"/>
  <c r="P478" i="2"/>
  <c r="P485" i="2"/>
  <c r="P495" i="2"/>
  <c r="P388" i="2"/>
  <c r="P389" i="2"/>
  <c r="P415" i="2"/>
  <c r="P405" i="2"/>
  <c r="P374" i="2"/>
  <c r="P386" i="2"/>
  <c r="P393" i="2"/>
  <c r="P396" i="2"/>
  <c r="P403" i="2"/>
  <c r="P441" i="2"/>
  <c r="P459" i="2"/>
  <c r="P469" i="2"/>
  <c r="P472" i="2"/>
  <c r="P384" i="2"/>
  <c r="P387" i="2"/>
  <c r="P390" i="2"/>
  <c r="P400" i="2"/>
  <c r="P432" i="2"/>
  <c r="P435" i="2"/>
  <c r="P439" i="2"/>
  <c r="P442" i="2"/>
  <c r="P456" i="2"/>
  <c r="P463" i="2"/>
  <c r="P466" i="2"/>
  <c r="P476" i="2"/>
  <c r="P382" i="2"/>
  <c r="P451" i="2"/>
  <c r="P381" i="2"/>
  <c r="P413" i="2"/>
  <c r="P419" i="2"/>
  <c r="P426" i="2"/>
  <c r="P433" i="2"/>
  <c r="P436" i="2"/>
  <c r="P446" i="2"/>
  <c r="P453" i="2"/>
  <c r="P445" i="2"/>
  <c r="P449" i="2"/>
  <c r="P369" i="2"/>
  <c r="P372" i="2"/>
  <c r="P378" i="2"/>
  <c r="P475" i="2"/>
  <c r="P379" i="2"/>
  <c r="P401" i="2"/>
  <c r="P404" i="2"/>
  <c r="P410" i="2"/>
  <c r="P425" i="2"/>
  <c r="P443" i="2"/>
  <c r="P489" i="2"/>
  <c r="P392" i="2"/>
  <c r="P395" i="2"/>
  <c r="P398" i="2"/>
  <c r="P402" i="2"/>
  <c r="P408" i="2"/>
  <c r="P416" i="2"/>
  <c r="P422" i="2"/>
  <c r="P438" i="2"/>
  <c r="P444" i="2"/>
  <c r="P454" i="2"/>
  <c r="P470" i="2"/>
  <c r="P480" i="2"/>
  <c r="P486" i="2"/>
  <c r="P496" i="2"/>
  <c r="P380" i="2"/>
  <c r="P481" i="2"/>
  <c r="P417" i="2"/>
  <c r="P412" i="2"/>
  <c r="P366" i="2"/>
  <c r="P368" i="2"/>
  <c r="P371" i="2"/>
  <c r="P377" i="2"/>
  <c r="P383" i="2"/>
  <c r="P399" i="2"/>
  <c r="P411" i="2"/>
  <c r="P497" i="2"/>
  <c r="P448" i="2"/>
  <c r="P487" i="2"/>
  <c r="O693" i="1"/>
  <c r="M693" i="1" s="1"/>
  <c r="I693" i="1"/>
  <c r="O692" i="1"/>
  <c r="M692" i="1" s="1"/>
  <c r="I692" i="1"/>
  <c r="O691" i="1"/>
  <c r="M691" i="1" s="1"/>
  <c r="I691" i="1"/>
  <c r="O690" i="1"/>
  <c r="M690" i="1" s="1"/>
  <c r="I690" i="1"/>
  <c r="O689" i="1"/>
  <c r="M689" i="1" s="1"/>
  <c r="I689" i="1"/>
  <c r="O688" i="1"/>
  <c r="M688" i="1" s="1"/>
  <c r="I688" i="1"/>
  <c r="O687" i="1"/>
  <c r="M687" i="1" s="1"/>
  <c r="I687" i="1"/>
  <c r="O686" i="1"/>
  <c r="M686" i="1" s="1"/>
  <c r="I686" i="1"/>
  <c r="O685" i="1"/>
  <c r="M685" i="1" s="1"/>
  <c r="I685" i="1"/>
  <c r="O684" i="1"/>
  <c r="M684" i="1" s="1"/>
  <c r="I684" i="1"/>
  <c r="O683" i="1"/>
  <c r="M683" i="1" s="1"/>
  <c r="I683" i="1"/>
  <c r="O682" i="1"/>
  <c r="M682" i="1" s="1"/>
  <c r="I682" i="1"/>
  <c r="O681" i="1"/>
  <c r="M681" i="1" s="1"/>
  <c r="I681" i="1"/>
  <c r="O680" i="1"/>
  <c r="M680" i="1" s="1"/>
  <c r="I680" i="1"/>
  <c r="O679" i="1"/>
  <c r="M679" i="1" s="1"/>
  <c r="I679" i="1"/>
  <c r="O678" i="1"/>
  <c r="M678" i="1" s="1"/>
  <c r="I678" i="1"/>
  <c r="O677" i="1"/>
  <c r="M677" i="1" s="1"/>
  <c r="I677" i="1"/>
  <c r="O676" i="1"/>
  <c r="M676" i="1" s="1"/>
  <c r="I676" i="1"/>
  <c r="O675" i="1"/>
  <c r="M675" i="1" s="1"/>
  <c r="I675" i="1"/>
  <c r="O674" i="1"/>
  <c r="M674" i="1" s="1"/>
  <c r="I674" i="1"/>
  <c r="O673" i="1"/>
  <c r="M673" i="1" s="1"/>
  <c r="I673" i="1"/>
  <c r="O672" i="1"/>
  <c r="M672" i="1" s="1"/>
  <c r="I672" i="1"/>
  <c r="O671" i="1"/>
  <c r="M671" i="1" s="1"/>
  <c r="I671" i="1"/>
  <c r="O670" i="1"/>
  <c r="M670" i="1" s="1"/>
  <c r="I670" i="1"/>
  <c r="O669" i="1"/>
  <c r="M669" i="1" s="1"/>
  <c r="I669" i="1"/>
  <c r="O668" i="1"/>
  <c r="M668" i="1" s="1"/>
  <c r="I668" i="1"/>
  <c r="O667" i="1"/>
  <c r="M667" i="1" s="1"/>
  <c r="I667" i="1"/>
  <c r="O666" i="1"/>
  <c r="M666" i="1" s="1"/>
  <c r="I666" i="1"/>
  <c r="O665" i="1"/>
  <c r="M665" i="1" s="1"/>
  <c r="I665" i="1"/>
  <c r="O664" i="1"/>
  <c r="M664" i="1" s="1"/>
  <c r="I664" i="1"/>
  <c r="O663" i="1"/>
  <c r="M663" i="1" s="1"/>
  <c r="I663" i="1"/>
  <c r="O662" i="1"/>
  <c r="M662" i="1" s="1"/>
  <c r="I662" i="1"/>
  <c r="O661" i="1"/>
  <c r="M661" i="1" s="1"/>
  <c r="I661" i="1"/>
  <c r="O660" i="1"/>
  <c r="M660" i="1" s="1"/>
  <c r="I660" i="1"/>
  <c r="O659" i="1"/>
  <c r="M659" i="1" s="1"/>
  <c r="I659" i="1"/>
  <c r="O658" i="1"/>
  <c r="M658" i="1" s="1"/>
  <c r="I658" i="1"/>
  <c r="O657" i="1"/>
  <c r="M657" i="1" s="1"/>
  <c r="I657" i="1"/>
  <c r="O656" i="1"/>
  <c r="M656" i="1" s="1"/>
  <c r="I656" i="1"/>
  <c r="O655" i="1"/>
  <c r="M655" i="1" s="1"/>
  <c r="I655" i="1"/>
  <c r="O654" i="1"/>
  <c r="M654" i="1" s="1"/>
  <c r="I654" i="1"/>
  <c r="O653" i="1"/>
  <c r="M653" i="1" s="1"/>
  <c r="I653" i="1"/>
  <c r="O652" i="1"/>
  <c r="M652" i="1" s="1"/>
  <c r="I652" i="1"/>
  <c r="O651" i="1"/>
  <c r="M651" i="1" s="1"/>
  <c r="I651" i="1"/>
  <c r="O650" i="1"/>
  <c r="M650" i="1" s="1"/>
  <c r="I650" i="1"/>
  <c r="O649" i="1"/>
  <c r="M649" i="1" s="1"/>
  <c r="I649" i="1"/>
  <c r="O648" i="1"/>
  <c r="M648" i="1" s="1"/>
  <c r="I648" i="1"/>
  <c r="O647" i="1"/>
  <c r="M647" i="1" s="1"/>
  <c r="I647" i="1"/>
  <c r="O646" i="1"/>
  <c r="M646" i="1" s="1"/>
  <c r="I646" i="1"/>
  <c r="O645" i="1"/>
  <c r="M645" i="1" s="1"/>
  <c r="I645" i="1"/>
  <c r="O644" i="1"/>
  <c r="M644" i="1" s="1"/>
  <c r="I644" i="1"/>
  <c r="O643" i="1"/>
  <c r="M643" i="1" s="1"/>
  <c r="I643" i="1"/>
  <c r="O642" i="1"/>
  <c r="M642" i="1" s="1"/>
  <c r="I642" i="1"/>
  <c r="O641" i="1"/>
  <c r="M641" i="1" s="1"/>
  <c r="I641" i="1"/>
  <c r="O640" i="1"/>
  <c r="M640" i="1" s="1"/>
  <c r="I640" i="1"/>
  <c r="O639" i="1"/>
  <c r="M639" i="1" s="1"/>
  <c r="I639" i="1"/>
  <c r="O638" i="1"/>
  <c r="M638" i="1" s="1"/>
  <c r="I638" i="1"/>
  <c r="O637" i="1"/>
  <c r="M637" i="1" s="1"/>
  <c r="I637" i="1"/>
  <c r="O636" i="1"/>
  <c r="M636" i="1" s="1"/>
  <c r="I636" i="1"/>
  <c r="O635" i="1"/>
  <c r="M635" i="1" s="1"/>
  <c r="I635" i="1"/>
  <c r="O634" i="1"/>
  <c r="M634" i="1" s="1"/>
  <c r="I634" i="1"/>
  <c r="O633" i="1"/>
  <c r="M633" i="1" s="1"/>
  <c r="I633" i="1"/>
  <c r="O632" i="1"/>
  <c r="M632" i="1" s="1"/>
  <c r="I632" i="1"/>
  <c r="O631" i="1"/>
  <c r="M631" i="1" s="1"/>
  <c r="I631" i="1"/>
  <c r="O630" i="1"/>
  <c r="M630" i="1" s="1"/>
  <c r="I630" i="1"/>
  <c r="O629" i="1"/>
  <c r="M629" i="1" s="1"/>
  <c r="I629" i="1"/>
  <c r="O628" i="1"/>
  <c r="M628" i="1" s="1"/>
  <c r="I628" i="1"/>
  <c r="O627" i="1"/>
  <c r="M627" i="1" s="1"/>
  <c r="I627" i="1"/>
  <c r="O626" i="1"/>
  <c r="M626" i="1" s="1"/>
  <c r="I626" i="1"/>
  <c r="O625" i="1"/>
  <c r="M625" i="1" s="1"/>
  <c r="I625" i="1"/>
  <c r="O624" i="1"/>
  <c r="M624" i="1" s="1"/>
  <c r="I624" i="1"/>
  <c r="O623" i="1"/>
  <c r="M623" i="1" s="1"/>
  <c r="I623" i="1"/>
  <c r="O622" i="1"/>
  <c r="M622" i="1" s="1"/>
  <c r="I622" i="1"/>
  <c r="O621" i="1"/>
  <c r="M621" i="1" s="1"/>
  <c r="I621" i="1"/>
  <c r="O620" i="1"/>
  <c r="M620" i="1" s="1"/>
  <c r="I620" i="1"/>
  <c r="O619" i="1"/>
  <c r="M619" i="1" s="1"/>
  <c r="I619" i="1"/>
  <c r="O618" i="1"/>
  <c r="M618" i="1" s="1"/>
  <c r="I618" i="1"/>
  <c r="O617" i="1"/>
  <c r="M617" i="1" s="1"/>
  <c r="I617" i="1"/>
  <c r="O616" i="1"/>
  <c r="M616" i="1" s="1"/>
  <c r="I616" i="1"/>
  <c r="O615" i="1"/>
  <c r="M615" i="1" s="1"/>
  <c r="I615" i="1"/>
  <c r="O614" i="1"/>
  <c r="M614" i="1" s="1"/>
  <c r="I614" i="1"/>
  <c r="O613" i="1"/>
  <c r="M613" i="1" s="1"/>
  <c r="I613" i="1"/>
  <c r="M612" i="1"/>
  <c r="I612" i="1"/>
  <c r="O611" i="1"/>
  <c r="M611" i="1" s="1"/>
  <c r="I611" i="1"/>
  <c r="O610" i="1"/>
  <c r="M610" i="1" s="1"/>
  <c r="I610" i="1"/>
  <c r="O609" i="1"/>
  <c r="M609" i="1" s="1"/>
  <c r="I609" i="1"/>
  <c r="O608" i="1"/>
  <c r="M608" i="1" s="1"/>
  <c r="I608" i="1"/>
  <c r="O607" i="1"/>
  <c r="M607" i="1" s="1"/>
  <c r="I607" i="1"/>
  <c r="O606" i="1"/>
  <c r="M606" i="1" s="1"/>
  <c r="I606" i="1"/>
  <c r="O605" i="1"/>
  <c r="M605" i="1" s="1"/>
  <c r="I605" i="1"/>
  <c r="O604" i="1"/>
  <c r="M604" i="1" s="1"/>
  <c r="I604" i="1"/>
  <c r="O603" i="1"/>
  <c r="M603" i="1" s="1"/>
  <c r="I603" i="1"/>
  <c r="O602" i="1"/>
  <c r="M602" i="1" s="1"/>
  <c r="I602" i="1"/>
  <c r="O601" i="1"/>
  <c r="M601" i="1" s="1"/>
  <c r="I601" i="1"/>
  <c r="O600" i="1"/>
  <c r="M600" i="1" s="1"/>
  <c r="I600" i="1"/>
  <c r="O599" i="1"/>
  <c r="M599" i="1" s="1"/>
  <c r="I599" i="1"/>
  <c r="O598" i="1"/>
  <c r="M598" i="1" s="1"/>
  <c r="I598" i="1"/>
  <c r="O597" i="1"/>
  <c r="M597" i="1" s="1"/>
  <c r="I597" i="1"/>
  <c r="O596" i="1"/>
  <c r="M596" i="1" s="1"/>
  <c r="I596" i="1"/>
  <c r="O595" i="1"/>
  <c r="M595" i="1" s="1"/>
  <c r="I595" i="1"/>
  <c r="O594" i="1"/>
  <c r="M594" i="1" s="1"/>
  <c r="I594" i="1"/>
  <c r="O593" i="1"/>
  <c r="M593" i="1" s="1"/>
  <c r="I593" i="1"/>
  <c r="O592" i="1"/>
  <c r="M592" i="1" s="1"/>
  <c r="I592" i="1"/>
  <c r="O591" i="1"/>
  <c r="M591" i="1" s="1"/>
  <c r="I591" i="1"/>
  <c r="O590" i="1"/>
  <c r="M590" i="1" s="1"/>
  <c r="I590" i="1"/>
  <c r="O589" i="1"/>
  <c r="M589" i="1" s="1"/>
  <c r="I589" i="1"/>
  <c r="O588" i="1"/>
  <c r="M588" i="1" s="1"/>
  <c r="I588" i="1"/>
  <c r="O587" i="1"/>
  <c r="M587" i="1" s="1"/>
  <c r="I587" i="1"/>
  <c r="O586" i="1"/>
  <c r="M586" i="1" s="1"/>
  <c r="I586" i="1"/>
  <c r="O585" i="1"/>
  <c r="M585" i="1" s="1"/>
  <c r="I585" i="1"/>
  <c r="O584" i="1"/>
  <c r="M584" i="1" s="1"/>
  <c r="I584" i="1"/>
  <c r="O583" i="1"/>
  <c r="M583" i="1" s="1"/>
  <c r="I583" i="1"/>
  <c r="O582" i="1"/>
  <c r="M582" i="1" s="1"/>
  <c r="I582" i="1"/>
  <c r="O581" i="1"/>
  <c r="M581" i="1" s="1"/>
  <c r="I581" i="1"/>
  <c r="O580" i="1"/>
  <c r="M580" i="1" s="1"/>
  <c r="I580" i="1"/>
  <c r="O579" i="1"/>
  <c r="M579" i="1" s="1"/>
  <c r="I579" i="1"/>
  <c r="O578" i="1"/>
  <c r="M578" i="1" s="1"/>
  <c r="I578" i="1"/>
  <c r="O577" i="1"/>
  <c r="M577" i="1" s="1"/>
  <c r="I577" i="1"/>
  <c r="O576" i="1"/>
  <c r="M576" i="1" s="1"/>
  <c r="I576" i="1"/>
  <c r="O575" i="1"/>
  <c r="M575" i="1" s="1"/>
  <c r="I575" i="1"/>
  <c r="O574" i="1"/>
  <c r="M574" i="1" s="1"/>
  <c r="I574" i="1"/>
  <c r="O573" i="1"/>
  <c r="M573" i="1" s="1"/>
  <c r="I573" i="1"/>
  <c r="O572" i="1"/>
  <c r="M572" i="1" s="1"/>
  <c r="I572" i="1"/>
  <c r="O571" i="1"/>
  <c r="M571" i="1" s="1"/>
  <c r="I571" i="1"/>
  <c r="O570" i="1"/>
  <c r="M570" i="1" s="1"/>
  <c r="I570" i="1"/>
  <c r="O569" i="1"/>
  <c r="M569" i="1" s="1"/>
  <c r="I569" i="1"/>
  <c r="O568" i="1"/>
  <c r="M568" i="1" s="1"/>
  <c r="I568" i="1"/>
  <c r="O567" i="1"/>
  <c r="M567" i="1" s="1"/>
  <c r="I567" i="1"/>
  <c r="O566" i="1"/>
  <c r="M566" i="1" s="1"/>
  <c r="I566" i="1"/>
  <c r="O565" i="1"/>
  <c r="M565" i="1" s="1"/>
  <c r="I565" i="1"/>
  <c r="O564" i="1"/>
  <c r="M564" i="1" s="1"/>
  <c r="I564" i="1"/>
  <c r="O563" i="1"/>
  <c r="M563" i="1" s="1"/>
  <c r="I563" i="1"/>
  <c r="O562" i="1"/>
  <c r="M562" i="1" s="1"/>
  <c r="I562" i="1"/>
  <c r="O561" i="1"/>
  <c r="M561" i="1" s="1"/>
  <c r="I561" i="1"/>
  <c r="O560" i="1"/>
  <c r="M560" i="1" s="1"/>
  <c r="I560" i="1"/>
  <c r="O559" i="1"/>
  <c r="M559" i="1" s="1"/>
  <c r="I559" i="1"/>
  <c r="O558" i="1"/>
  <c r="M558" i="1" s="1"/>
  <c r="I558" i="1"/>
  <c r="O557" i="1"/>
  <c r="M557" i="1" s="1"/>
  <c r="I557" i="1"/>
  <c r="O556" i="1"/>
  <c r="M556" i="1" s="1"/>
  <c r="I556" i="1"/>
  <c r="O555" i="1"/>
  <c r="M555" i="1" s="1"/>
  <c r="I555" i="1"/>
  <c r="O554" i="1"/>
  <c r="M554" i="1" s="1"/>
  <c r="I554" i="1"/>
  <c r="O553" i="1"/>
  <c r="M553" i="1" s="1"/>
  <c r="I553" i="1"/>
  <c r="O552" i="1"/>
  <c r="M552" i="1" s="1"/>
  <c r="I552" i="1"/>
  <c r="O551" i="1"/>
  <c r="M551" i="1" s="1"/>
  <c r="I551" i="1"/>
  <c r="O550" i="1"/>
  <c r="M550" i="1" s="1"/>
  <c r="I550" i="1"/>
  <c r="O549" i="1"/>
  <c r="M549" i="1" s="1"/>
  <c r="I549" i="1"/>
  <c r="O548" i="1"/>
  <c r="M548" i="1" s="1"/>
  <c r="I548" i="1"/>
  <c r="O547" i="1"/>
  <c r="M547" i="1" s="1"/>
  <c r="I547" i="1"/>
  <c r="O546" i="1"/>
  <c r="M546" i="1" s="1"/>
  <c r="I546" i="1"/>
  <c r="O545" i="1"/>
  <c r="M545" i="1" s="1"/>
  <c r="I545" i="1"/>
  <c r="O544" i="1"/>
  <c r="M544" i="1" s="1"/>
  <c r="I544" i="1"/>
  <c r="O543" i="1"/>
  <c r="M543" i="1" s="1"/>
  <c r="I543" i="1"/>
  <c r="O542" i="1"/>
  <c r="M542" i="1" s="1"/>
  <c r="I542" i="1"/>
  <c r="O541" i="1"/>
  <c r="M541" i="1" s="1"/>
  <c r="I541" i="1"/>
  <c r="O540" i="1"/>
  <c r="M540" i="1" s="1"/>
  <c r="I540" i="1"/>
  <c r="O539" i="1"/>
  <c r="M539" i="1" s="1"/>
  <c r="I539" i="1"/>
  <c r="O538" i="1"/>
  <c r="M538" i="1" s="1"/>
  <c r="I538" i="1"/>
  <c r="O537" i="1"/>
  <c r="M537" i="1" s="1"/>
  <c r="I537" i="1"/>
  <c r="O536" i="1"/>
  <c r="M536" i="1" s="1"/>
  <c r="I536" i="1"/>
  <c r="O535" i="1"/>
  <c r="M535" i="1" s="1"/>
  <c r="I535" i="1"/>
  <c r="O534" i="1"/>
  <c r="M534" i="1" s="1"/>
  <c r="I534" i="1"/>
  <c r="O533" i="1"/>
  <c r="M533" i="1" s="1"/>
  <c r="I533" i="1"/>
  <c r="O532" i="1"/>
  <c r="M532" i="1" s="1"/>
  <c r="I532" i="1"/>
  <c r="O531" i="1"/>
  <c r="M531" i="1" s="1"/>
  <c r="I531" i="1"/>
  <c r="O530" i="1"/>
  <c r="M530" i="1" s="1"/>
  <c r="I530" i="1"/>
  <c r="O529" i="1"/>
  <c r="M529" i="1" s="1"/>
  <c r="I529" i="1"/>
  <c r="O528" i="1"/>
  <c r="M528" i="1" s="1"/>
  <c r="I528" i="1"/>
  <c r="O527" i="1"/>
  <c r="M527" i="1" s="1"/>
  <c r="I527" i="1"/>
  <c r="O526" i="1"/>
  <c r="M526" i="1" s="1"/>
  <c r="I526" i="1"/>
  <c r="O525" i="1"/>
  <c r="M525" i="1" s="1"/>
  <c r="I525" i="1"/>
  <c r="O524" i="1"/>
  <c r="M524" i="1" s="1"/>
  <c r="I524" i="1"/>
  <c r="O523" i="1"/>
  <c r="M523" i="1" s="1"/>
  <c r="I523" i="1"/>
  <c r="O522" i="1"/>
  <c r="M522" i="1" s="1"/>
  <c r="I522" i="1"/>
  <c r="O521" i="1"/>
  <c r="M521" i="1" s="1"/>
  <c r="I521" i="1"/>
  <c r="O520" i="1"/>
  <c r="M520" i="1" s="1"/>
  <c r="I520" i="1"/>
  <c r="O519" i="1"/>
  <c r="M519" i="1" s="1"/>
  <c r="I519" i="1"/>
  <c r="O518" i="1"/>
  <c r="M518" i="1" s="1"/>
  <c r="I518" i="1"/>
  <c r="O517" i="1"/>
  <c r="M517" i="1" s="1"/>
  <c r="I517" i="1"/>
  <c r="O516" i="1"/>
  <c r="M516" i="1" s="1"/>
  <c r="I516" i="1"/>
  <c r="O515" i="1"/>
  <c r="M515" i="1" s="1"/>
  <c r="I515" i="1"/>
  <c r="O514" i="1"/>
  <c r="M514" i="1" s="1"/>
  <c r="I514" i="1"/>
  <c r="O513" i="1"/>
  <c r="M513" i="1" s="1"/>
  <c r="I513" i="1"/>
  <c r="O512" i="1"/>
  <c r="M512" i="1" s="1"/>
  <c r="I512" i="1"/>
  <c r="O511" i="1"/>
  <c r="M511" i="1" s="1"/>
  <c r="I511" i="1"/>
  <c r="O510" i="1"/>
  <c r="M510" i="1" s="1"/>
  <c r="I510" i="1"/>
  <c r="O509" i="1"/>
  <c r="M509" i="1" s="1"/>
  <c r="I509" i="1"/>
  <c r="O508" i="1"/>
  <c r="M508" i="1" s="1"/>
  <c r="I508" i="1"/>
  <c r="P610" i="1" l="1"/>
  <c r="P691" i="1"/>
  <c r="P675" i="1"/>
  <c r="P636" i="1"/>
  <c r="P684" i="1"/>
  <c r="P546" i="1"/>
  <c r="P563" i="1"/>
  <c r="P644" i="1"/>
  <c r="P689" i="1"/>
  <c r="P692" i="1"/>
  <c r="P642" i="1"/>
  <c r="P514" i="1"/>
  <c r="P607" i="1"/>
  <c r="P575" i="1"/>
  <c r="P640" i="1"/>
  <c r="P512" i="1"/>
  <c r="P578" i="1"/>
  <c r="P639" i="1"/>
  <c r="P674" i="1"/>
  <c r="P515" i="1"/>
  <c r="P519" i="1"/>
  <c r="P553" i="1"/>
  <c r="P564" i="1"/>
  <c r="P566" i="1"/>
  <c r="P581" i="1"/>
  <c r="P592" i="1"/>
  <c r="P664" i="1"/>
  <c r="P562" i="1"/>
  <c r="P520" i="1"/>
  <c r="P513" i="1"/>
  <c r="P522" i="1"/>
  <c r="P539" i="1"/>
  <c r="P541" i="1"/>
  <c r="P638" i="1"/>
  <c r="P510" i="1"/>
  <c r="P536" i="1"/>
  <c r="P543" i="1"/>
  <c r="P550" i="1"/>
  <c r="P551" i="1"/>
  <c r="P568" i="1"/>
  <c r="P579" i="1"/>
  <c r="P583" i="1"/>
  <c r="P587" i="1"/>
  <c r="P590" i="1"/>
  <c r="P593" i="1"/>
  <c r="P597" i="1"/>
  <c r="P599" i="1"/>
  <c r="P615" i="1"/>
  <c r="P618" i="1"/>
  <c r="P629" i="1"/>
  <c r="P632" i="1"/>
  <c r="P652" i="1"/>
  <c r="P671" i="1"/>
  <c r="P681" i="1"/>
  <c r="P682" i="1"/>
  <c r="P641" i="1"/>
  <c r="P511" i="1"/>
  <c r="P517" i="1"/>
  <c r="P528" i="1"/>
  <c r="P538" i="1"/>
  <c r="P557" i="1"/>
  <c r="P576" i="1"/>
  <c r="P584" i="1"/>
  <c r="P605" i="1"/>
  <c r="P614" i="1"/>
  <c r="P617" i="1"/>
  <c r="P620" i="1"/>
  <c r="P631" i="1"/>
  <c r="P633" i="1"/>
  <c r="P656" i="1"/>
  <c r="P658" i="1"/>
  <c r="P659" i="1"/>
  <c r="P663" i="1"/>
  <c r="P667" i="1"/>
  <c r="P688" i="1"/>
  <c r="P686" i="1"/>
  <c r="P523" i="1"/>
  <c r="P526" i="1"/>
  <c r="P529" i="1"/>
  <c r="P533" i="1"/>
  <c r="P535" i="1"/>
  <c r="P554" i="1"/>
  <c r="P569" i="1"/>
  <c r="P571" i="1"/>
  <c r="P574" i="1"/>
  <c r="P577" i="1"/>
  <c r="P586" i="1"/>
  <c r="P600" i="1"/>
  <c r="P611" i="1"/>
  <c r="P624" i="1"/>
  <c r="P655" i="1"/>
  <c r="P660" i="1"/>
  <c r="P669" i="1"/>
  <c r="P676" i="1"/>
  <c r="P603" i="1"/>
  <c r="P635" i="1"/>
  <c r="P643" i="1"/>
  <c r="P540" i="1"/>
  <c r="P544" i="1"/>
  <c r="P547" i="1"/>
  <c r="P556" i="1"/>
  <c r="P559" i="1"/>
  <c r="P560" i="1"/>
  <c r="P580" i="1"/>
  <c r="P604" i="1"/>
  <c r="P608" i="1"/>
  <c r="P613" i="1"/>
  <c r="P623" i="1"/>
  <c r="P626" i="1"/>
  <c r="P627" i="1"/>
  <c r="P649" i="1"/>
  <c r="P650" i="1"/>
  <c r="P654" i="1"/>
  <c r="P657" i="1"/>
  <c r="P665" i="1"/>
  <c r="P678" i="1"/>
  <c r="P679" i="1"/>
  <c r="P683" i="1"/>
  <c r="P516" i="1"/>
  <c r="P509" i="1"/>
  <c r="P518" i="1"/>
  <c r="P525" i="1"/>
  <c r="P530" i="1"/>
  <c r="P531" i="1"/>
  <c r="P537" i="1"/>
  <c r="P542" i="1"/>
  <c r="P549" i="1"/>
  <c r="P552" i="1"/>
  <c r="P555" i="1"/>
  <c r="P558" i="1"/>
  <c r="P561" i="1"/>
  <c r="P570" i="1"/>
  <c r="P573" i="1"/>
  <c r="P582" i="1"/>
  <c r="P589" i="1"/>
  <c r="P594" i="1"/>
  <c r="P595" i="1"/>
  <c r="P601" i="1"/>
  <c r="P606" i="1"/>
  <c r="P616" i="1"/>
  <c r="P619" i="1"/>
  <c r="P622" i="1"/>
  <c r="P625" i="1"/>
  <c r="P628" i="1"/>
  <c r="P637" i="1"/>
  <c r="P646" i="1"/>
  <c r="P647" i="1"/>
  <c r="P651" i="1"/>
  <c r="P662" i="1"/>
  <c r="P666" i="1"/>
  <c r="P672" i="1"/>
  <c r="P677" i="1"/>
  <c r="P680" i="1"/>
  <c r="P685" i="1"/>
  <c r="P693" i="1"/>
  <c r="P508" i="1"/>
  <c r="P521" i="1"/>
  <c r="P524" i="1"/>
  <c r="P527" i="1"/>
  <c r="P534" i="1"/>
  <c r="P545" i="1"/>
  <c r="P548" i="1"/>
  <c r="P565" i="1"/>
  <c r="P572" i="1"/>
  <c r="P585" i="1"/>
  <c r="P588" i="1"/>
  <c r="P591" i="1"/>
  <c r="P596" i="1"/>
  <c r="P609" i="1"/>
  <c r="P612" i="1"/>
  <c r="P621" i="1"/>
  <c r="P630" i="1"/>
  <c r="P634" i="1"/>
  <c r="P645" i="1"/>
  <c r="P648" i="1"/>
  <c r="P653" i="1"/>
  <c r="P661" i="1"/>
  <c r="P668" i="1"/>
  <c r="P670" i="1"/>
  <c r="P673" i="1"/>
  <c r="P687" i="1"/>
  <c r="P690" i="1"/>
  <c r="P532" i="1"/>
  <c r="P567" i="1"/>
  <c r="P598" i="1"/>
  <c r="P602" i="1"/>
  <c r="I17" i="4" l="1"/>
  <c r="E17" i="4"/>
  <c r="I15" i="4"/>
  <c r="E15" i="4"/>
  <c r="I13" i="4"/>
  <c r="E13" i="4"/>
  <c r="I11" i="4"/>
  <c r="E11" i="4"/>
  <c r="B9" i="4"/>
  <c r="I9" i="4"/>
  <c r="E9" i="4"/>
  <c r="I7" i="4"/>
  <c r="E7" i="4"/>
  <c r="M519" i="3"/>
  <c r="I519" i="3"/>
  <c r="M518" i="3"/>
  <c r="I518" i="3"/>
  <c r="M517" i="3"/>
  <c r="I517" i="3"/>
  <c r="M516" i="3"/>
  <c r="I516" i="3"/>
  <c r="M515" i="3"/>
  <c r="I515" i="3"/>
  <c r="M514" i="3"/>
  <c r="I514" i="3"/>
  <c r="M513" i="3"/>
  <c r="I513" i="3"/>
  <c r="M512" i="3"/>
  <c r="I512" i="3"/>
  <c r="M511" i="3"/>
  <c r="I511" i="3"/>
  <c r="M510" i="3"/>
  <c r="I510" i="3"/>
  <c r="M509" i="3"/>
  <c r="I509" i="3"/>
  <c r="M508" i="3"/>
  <c r="I508" i="3"/>
  <c r="M507" i="3"/>
  <c r="I507" i="3"/>
  <c r="M506" i="3"/>
  <c r="I506" i="3"/>
  <c r="M505" i="3"/>
  <c r="I505" i="3"/>
  <c r="M504" i="3"/>
  <c r="I504" i="3"/>
  <c r="M503" i="3"/>
  <c r="I503" i="3"/>
  <c r="M502" i="3"/>
  <c r="I502" i="3"/>
  <c r="M501" i="3"/>
  <c r="I501" i="3"/>
  <c r="M500" i="3"/>
  <c r="I500" i="3"/>
  <c r="M499" i="3"/>
  <c r="I499" i="3"/>
  <c r="M498" i="3"/>
  <c r="I498" i="3"/>
  <c r="M497" i="3"/>
  <c r="I497" i="3"/>
  <c r="M496" i="3"/>
  <c r="I496" i="3"/>
  <c r="M495" i="3"/>
  <c r="I495" i="3"/>
  <c r="M494" i="3"/>
  <c r="I494" i="3"/>
  <c r="M493" i="3"/>
  <c r="I493" i="3"/>
  <c r="M492" i="3"/>
  <c r="I492" i="3"/>
  <c r="M491" i="3"/>
  <c r="I491" i="3"/>
  <c r="M490" i="3"/>
  <c r="I490" i="3"/>
  <c r="M489" i="3"/>
  <c r="I489" i="3"/>
  <c r="M488" i="3"/>
  <c r="I488" i="3"/>
  <c r="M487" i="3"/>
  <c r="I487" i="3"/>
  <c r="M486" i="3"/>
  <c r="I486" i="3"/>
  <c r="M485" i="3"/>
  <c r="I485" i="3"/>
  <c r="M484" i="3"/>
  <c r="I484" i="3"/>
  <c r="M483" i="3"/>
  <c r="I483" i="3"/>
  <c r="M482" i="3"/>
  <c r="I482" i="3"/>
  <c r="M481" i="3"/>
  <c r="I481" i="3"/>
  <c r="M480" i="3"/>
  <c r="I480" i="3"/>
  <c r="M479" i="3"/>
  <c r="I479" i="3"/>
  <c r="M478" i="3"/>
  <c r="I478" i="3"/>
  <c r="M477" i="3"/>
  <c r="I477" i="3"/>
  <c r="M476" i="3"/>
  <c r="I476" i="3"/>
  <c r="M475" i="3"/>
  <c r="I475" i="3"/>
  <c r="M474" i="3"/>
  <c r="I474" i="3"/>
  <c r="M473" i="3"/>
  <c r="I473" i="3"/>
  <c r="M472" i="3"/>
  <c r="I472" i="3"/>
  <c r="M471" i="3"/>
  <c r="I471" i="3"/>
  <c r="M470" i="3"/>
  <c r="I470" i="3"/>
  <c r="M469" i="3"/>
  <c r="I469" i="3"/>
  <c r="M468" i="3"/>
  <c r="I468" i="3"/>
  <c r="M467" i="3"/>
  <c r="I467" i="3"/>
  <c r="M466" i="3"/>
  <c r="I466" i="3"/>
  <c r="M465" i="3"/>
  <c r="I465" i="3"/>
  <c r="M464" i="3"/>
  <c r="I464" i="3"/>
  <c r="M463" i="3"/>
  <c r="I463" i="3"/>
  <c r="M462" i="3"/>
  <c r="I462" i="3"/>
  <c r="M461" i="3"/>
  <c r="I461" i="3"/>
  <c r="M460" i="3"/>
  <c r="I460" i="3"/>
  <c r="M459" i="3"/>
  <c r="I459" i="3"/>
  <c r="M458" i="3"/>
  <c r="I458" i="3"/>
  <c r="M457" i="3"/>
  <c r="I457" i="3"/>
  <c r="M456" i="3"/>
  <c r="I456" i="3"/>
  <c r="O455" i="3"/>
  <c r="M455" i="3" s="1"/>
  <c r="I455" i="3"/>
  <c r="O454" i="3"/>
  <c r="M454" i="3" s="1"/>
  <c r="I454" i="3"/>
  <c r="O453" i="3"/>
  <c r="M453" i="3" s="1"/>
  <c r="I453" i="3"/>
  <c r="O452" i="3"/>
  <c r="M452" i="3" s="1"/>
  <c r="I452" i="3"/>
  <c r="O451" i="3"/>
  <c r="M451" i="3" s="1"/>
  <c r="I451" i="3"/>
  <c r="O450" i="3"/>
  <c r="M450" i="3" s="1"/>
  <c r="I450" i="3"/>
  <c r="O449" i="3"/>
  <c r="M449" i="3" s="1"/>
  <c r="I449" i="3"/>
  <c r="O448" i="3"/>
  <c r="M448" i="3" s="1"/>
  <c r="I448" i="3"/>
  <c r="O447" i="3"/>
  <c r="M447" i="3" s="1"/>
  <c r="I447" i="3"/>
  <c r="O446" i="3"/>
  <c r="M446" i="3" s="1"/>
  <c r="I446" i="3"/>
  <c r="O445" i="3"/>
  <c r="M445" i="3" s="1"/>
  <c r="I445" i="3"/>
  <c r="O444" i="3"/>
  <c r="M444" i="3" s="1"/>
  <c r="I444" i="3"/>
  <c r="O443" i="3"/>
  <c r="M443" i="3" s="1"/>
  <c r="I443" i="3"/>
  <c r="O442" i="3"/>
  <c r="M442" i="3" s="1"/>
  <c r="I442" i="3"/>
  <c r="O441" i="3"/>
  <c r="M441" i="3" s="1"/>
  <c r="I441" i="3"/>
  <c r="O440" i="3"/>
  <c r="M440" i="3" s="1"/>
  <c r="I440" i="3"/>
  <c r="O439" i="3"/>
  <c r="M439" i="3" s="1"/>
  <c r="I439" i="3"/>
  <c r="O438" i="3"/>
  <c r="M438" i="3" s="1"/>
  <c r="I438" i="3"/>
  <c r="O437" i="3"/>
  <c r="M437" i="3" s="1"/>
  <c r="I437" i="3"/>
  <c r="O436" i="3"/>
  <c r="M436" i="3" s="1"/>
  <c r="I436" i="3"/>
  <c r="O435" i="3"/>
  <c r="M435" i="3" s="1"/>
  <c r="I435" i="3"/>
  <c r="O434" i="3"/>
  <c r="M434" i="3" s="1"/>
  <c r="I434" i="3"/>
  <c r="O433" i="3"/>
  <c r="M433" i="3" s="1"/>
  <c r="I433" i="3"/>
  <c r="O432" i="3"/>
  <c r="M432" i="3" s="1"/>
  <c r="I432" i="3"/>
  <c r="O431" i="3"/>
  <c r="M431" i="3" s="1"/>
  <c r="I431" i="3"/>
  <c r="O430" i="3"/>
  <c r="M430" i="3" s="1"/>
  <c r="I430" i="3"/>
  <c r="O429" i="3"/>
  <c r="M429" i="3" s="1"/>
  <c r="I429" i="3"/>
  <c r="O428" i="3"/>
  <c r="M428" i="3" s="1"/>
  <c r="I428" i="3"/>
  <c r="O427" i="3"/>
  <c r="M427" i="3" s="1"/>
  <c r="I427" i="3"/>
  <c r="O426" i="3"/>
  <c r="M426" i="3" s="1"/>
  <c r="I426" i="3"/>
  <c r="O425" i="3"/>
  <c r="M425" i="3" s="1"/>
  <c r="I425" i="3"/>
  <c r="O424" i="3"/>
  <c r="M424" i="3" s="1"/>
  <c r="I424" i="3"/>
  <c r="O423" i="3"/>
  <c r="M423" i="3" s="1"/>
  <c r="I423" i="3"/>
  <c r="O422" i="3"/>
  <c r="M422" i="3" s="1"/>
  <c r="I422" i="3"/>
  <c r="O421" i="3"/>
  <c r="M421" i="3" s="1"/>
  <c r="I421" i="3"/>
  <c r="O420" i="3"/>
  <c r="M420" i="3" s="1"/>
  <c r="I420" i="3"/>
  <c r="O419" i="3"/>
  <c r="M419" i="3" s="1"/>
  <c r="I419" i="3"/>
  <c r="O418" i="3"/>
  <c r="M418" i="3" s="1"/>
  <c r="I418" i="3"/>
  <c r="O417" i="3"/>
  <c r="M417" i="3" s="1"/>
  <c r="I417" i="3"/>
  <c r="O416" i="3"/>
  <c r="M416" i="3" s="1"/>
  <c r="I416" i="3"/>
  <c r="O415" i="3"/>
  <c r="M415" i="3" s="1"/>
  <c r="I415" i="3"/>
  <c r="O414" i="3"/>
  <c r="M414" i="3" s="1"/>
  <c r="I414" i="3"/>
  <c r="O413" i="3"/>
  <c r="M413" i="3" s="1"/>
  <c r="I413" i="3"/>
  <c r="O412" i="3"/>
  <c r="M412" i="3" s="1"/>
  <c r="I412" i="3"/>
  <c r="O411" i="3"/>
  <c r="M411" i="3" s="1"/>
  <c r="I411" i="3"/>
  <c r="O410" i="3"/>
  <c r="M410" i="3" s="1"/>
  <c r="I410" i="3"/>
  <c r="O409" i="3"/>
  <c r="M409" i="3" s="1"/>
  <c r="I409" i="3"/>
  <c r="O408" i="3"/>
  <c r="M408" i="3" s="1"/>
  <c r="I408" i="3"/>
  <c r="O407" i="3"/>
  <c r="M407" i="3" s="1"/>
  <c r="I407" i="3"/>
  <c r="O406" i="3"/>
  <c r="M406" i="3" s="1"/>
  <c r="I406" i="3"/>
  <c r="O405" i="3"/>
  <c r="M405" i="3" s="1"/>
  <c r="I405" i="3"/>
  <c r="O404" i="3"/>
  <c r="M404" i="3" s="1"/>
  <c r="I404" i="3"/>
  <c r="O403" i="3"/>
  <c r="M403" i="3" s="1"/>
  <c r="I403" i="3"/>
  <c r="O402" i="3"/>
  <c r="M402" i="3" s="1"/>
  <c r="I402" i="3"/>
  <c r="O401" i="3"/>
  <c r="M401" i="3" s="1"/>
  <c r="I401" i="3"/>
  <c r="O400" i="3"/>
  <c r="M400" i="3" s="1"/>
  <c r="I400" i="3"/>
  <c r="O399" i="3"/>
  <c r="M399" i="3" s="1"/>
  <c r="I399" i="3"/>
  <c r="O398" i="3"/>
  <c r="M398" i="3" s="1"/>
  <c r="I398" i="3"/>
  <c r="O397" i="3"/>
  <c r="M397" i="3" s="1"/>
  <c r="I397" i="3"/>
  <c r="O396" i="3"/>
  <c r="M396" i="3" s="1"/>
  <c r="I396" i="3"/>
  <c r="O395" i="3"/>
  <c r="M395" i="3" s="1"/>
  <c r="I395" i="3"/>
  <c r="O394" i="3"/>
  <c r="M394" i="3" s="1"/>
  <c r="I394" i="3"/>
  <c r="O393" i="3"/>
  <c r="M393" i="3" s="1"/>
  <c r="I393" i="3"/>
  <c r="O392" i="3"/>
  <c r="M392" i="3" s="1"/>
  <c r="I392" i="3"/>
  <c r="O391" i="3"/>
  <c r="M391" i="3" s="1"/>
  <c r="I391" i="3"/>
  <c r="O390" i="3"/>
  <c r="M390" i="3" s="1"/>
  <c r="I390" i="3"/>
  <c r="O389" i="3"/>
  <c r="M389" i="3" s="1"/>
  <c r="I389" i="3"/>
  <c r="O388" i="3"/>
  <c r="M388" i="3" s="1"/>
  <c r="I388" i="3"/>
  <c r="O387" i="3"/>
  <c r="M387" i="3" s="1"/>
  <c r="I387" i="3"/>
  <c r="O386" i="3"/>
  <c r="M386" i="3" s="1"/>
  <c r="I386" i="3"/>
  <c r="O385" i="3"/>
  <c r="M385" i="3" s="1"/>
  <c r="I385" i="3"/>
  <c r="O384" i="3"/>
  <c r="M384" i="3" s="1"/>
  <c r="I384" i="3"/>
  <c r="O383" i="3"/>
  <c r="M383" i="3" s="1"/>
  <c r="I383" i="3"/>
  <c r="O382" i="3"/>
  <c r="M382" i="3" s="1"/>
  <c r="I382" i="3"/>
  <c r="O381" i="3"/>
  <c r="M381" i="3" s="1"/>
  <c r="I381" i="3"/>
  <c r="O380" i="3"/>
  <c r="M380" i="3" s="1"/>
  <c r="I380" i="3"/>
  <c r="O379" i="3"/>
  <c r="M379" i="3" s="1"/>
  <c r="I379" i="3"/>
  <c r="O378" i="3"/>
  <c r="M378" i="3" s="1"/>
  <c r="I378" i="3"/>
  <c r="O377" i="3"/>
  <c r="M377" i="3" s="1"/>
  <c r="I377" i="3"/>
  <c r="O376" i="3"/>
  <c r="M376" i="3" s="1"/>
  <c r="I376" i="3"/>
  <c r="O375" i="3"/>
  <c r="M375" i="3" s="1"/>
  <c r="I375" i="3"/>
  <c r="O374" i="3"/>
  <c r="M374" i="3" s="1"/>
  <c r="I374" i="3"/>
  <c r="O373" i="3"/>
  <c r="M373" i="3" s="1"/>
  <c r="I373" i="3"/>
  <c r="O372" i="3"/>
  <c r="M372" i="3" s="1"/>
  <c r="I372" i="3"/>
  <c r="O371" i="3"/>
  <c r="M371" i="3" s="1"/>
  <c r="I371" i="3"/>
  <c r="O370" i="3"/>
  <c r="M370" i="3" s="1"/>
  <c r="I370" i="3"/>
  <c r="O369" i="3"/>
  <c r="M369" i="3" s="1"/>
  <c r="I369" i="3"/>
  <c r="O368" i="3"/>
  <c r="M368" i="3" s="1"/>
  <c r="I368" i="3"/>
  <c r="O367" i="3"/>
  <c r="M367" i="3" s="1"/>
  <c r="I367" i="3"/>
  <c r="O366" i="3"/>
  <c r="M366" i="3" s="1"/>
  <c r="I366" i="3"/>
  <c r="O365" i="3"/>
  <c r="M365" i="3" s="1"/>
  <c r="I365" i="3"/>
  <c r="O364" i="3"/>
  <c r="M364" i="3" s="1"/>
  <c r="I364" i="3"/>
  <c r="O363" i="3"/>
  <c r="M363" i="3" s="1"/>
  <c r="I363" i="3"/>
  <c r="O362" i="3"/>
  <c r="M362" i="3" s="1"/>
  <c r="I362" i="3"/>
  <c r="O361" i="3"/>
  <c r="M361" i="3" s="1"/>
  <c r="I361" i="3"/>
  <c r="O360" i="3"/>
  <c r="M360" i="3" s="1"/>
  <c r="I360" i="3"/>
  <c r="O359" i="3"/>
  <c r="M359" i="3" s="1"/>
  <c r="I359" i="3"/>
  <c r="O358" i="3"/>
  <c r="M358" i="3" s="1"/>
  <c r="I358" i="3"/>
  <c r="O357" i="3"/>
  <c r="M357" i="3" s="1"/>
  <c r="I357" i="3"/>
  <c r="O356" i="3"/>
  <c r="M356" i="3" s="1"/>
  <c r="I356" i="3"/>
  <c r="O355" i="3"/>
  <c r="I355" i="3"/>
  <c r="P355" i="3" s="1"/>
  <c r="O354" i="3"/>
  <c r="M354" i="3" s="1"/>
  <c r="I354" i="3"/>
  <c r="O353" i="3"/>
  <c r="M353" i="3" s="1"/>
  <c r="I353" i="3"/>
  <c r="O352" i="3"/>
  <c r="M352" i="3" s="1"/>
  <c r="I352" i="3"/>
  <c r="O351" i="3"/>
  <c r="M351" i="3" s="1"/>
  <c r="I351" i="3"/>
  <c r="O350" i="3"/>
  <c r="M350" i="3" s="1"/>
  <c r="I350" i="3"/>
  <c r="O349" i="3"/>
  <c r="M349" i="3" s="1"/>
  <c r="I349" i="3"/>
  <c r="O348" i="3"/>
  <c r="M348" i="3" s="1"/>
  <c r="I348" i="3"/>
  <c r="O347" i="3"/>
  <c r="M347" i="3" s="1"/>
  <c r="I347" i="3"/>
  <c r="O346" i="3"/>
  <c r="M346" i="3" s="1"/>
  <c r="I346" i="3"/>
  <c r="O345" i="3"/>
  <c r="M345" i="3" s="1"/>
  <c r="I345" i="3"/>
  <c r="O344" i="3"/>
  <c r="M344" i="3" s="1"/>
  <c r="I344" i="3"/>
  <c r="O343" i="3"/>
  <c r="M343" i="3" s="1"/>
  <c r="I343" i="3"/>
  <c r="O342" i="3"/>
  <c r="M342" i="3" s="1"/>
  <c r="I342" i="3"/>
  <c r="O341" i="3"/>
  <c r="M341" i="3" s="1"/>
  <c r="I341" i="3"/>
  <c r="O340" i="3"/>
  <c r="M340" i="3" s="1"/>
  <c r="I340" i="3"/>
  <c r="O339" i="3"/>
  <c r="M339" i="3" s="1"/>
  <c r="I339" i="3"/>
  <c r="O338" i="3"/>
  <c r="M338" i="3" s="1"/>
  <c r="I338" i="3"/>
  <c r="O337" i="3"/>
  <c r="M337" i="3" s="1"/>
  <c r="I337" i="3"/>
  <c r="O336" i="3"/>
  <c r="M336" i="3" s="1"/>
  <c r="I336" i="3"/>
  <c r="O335" i="3"/>
  <c r="M335" i="3" s="1"/>
  <c r="I335" i="3"/>
  <c r="O334" i="3"/>
  <c r="M334" i="3" s="1"/>
  <c r="I334" i="3"/>
  <c r="O333" i="3"/>
  <c r="M333" i="3" s="1"/>
  <c r="I333" i="3"/>
  <c r="O332" i="3"/>
  <c r="M332" i="3" s="1"/>
  <c r="I332" i="3"/>
  <c r="O331" i="3"/>
  <c r="M331" i="3" s="1"/>
  <c r="I331" i="3"/>
  <c r="O330" i="3"/>
  <c r="M330" i="3" s="1"/>
  <c r="I330" i="3"/>
  <c r="O329" i="3"/>
  <c r="M329" i="3" s="1"/>
  <c r="I329" i="3"/>
  <c r="O328" i="3"/>
  <c r="M328" i="3" s="1"/>
  <c r="I328" i="3"/>
  <c r="O327" i="3"/>
  <c r="M327" i="3" s="1"/>
  <c r="I327" i="3"/>
  <c r="O326" i="3"/>
  <c r="M326" i="3" s="1"/>
  <c r="I326" i="3"/>
  <c r="O325" i="3"/>
  <c r="M325" i="3" s="1"/>
  <c r="I325" i="3"/>
  <c r="O324" i="3"/>
  <c r="M324" i="3" s="1"/>
  <c r="I324" i="3"/>
  <c r="O323" i="3"/>
  <c r="M323" i="3" s="1"/>
  <c r="I323" i="3"/>
  <c r="O322" i="3"/>
  <c r="M322" i="3" s="1"/>
  <c r="I322" i="3"/>
  <c r="O321" i="3"/>
  <c r="M321" i="3" s="1"/>
  <c r="I321" i="3"/>
  <c r="O320" i="3"/>
  <c r="M320" i="3" s="1"/>
  <c r="I320" i="3"/>
  <c r="O319" i="3"/>
  <c r="M319" i="3" s="1"/>
  <c r="I319" i="3"/>
  <c r="O318" i="3"/>
  <c r="M318" i="3" s="1"/>
  <c r="I318" i="3"/>
  <c r="O317" i="3"/>
  <c r="M317" i="3" s="1"/>
  <c r="I317" i="3"/>
  <c r="O316" i="3"/>
  <c r="M316" i="3" s="1"/>
  <c r="I316" i="3"/>
  <c r="O315" i="3"/>
  <c r="M315" i="3" s="1"/>
  <c r="I315" i="3"/>
  <c r="O314" i="3"/>
  <c r="M314" i="3" s="1"/>
  <c r="I314" i="3"/>
  <c r="O313" i="3"/>
  <c r="M313" i="3" s="1"/>
  <c r="I313" i="3"/>
  <c r="O312" i="3"/>
  <c r="M312" i="3" s="1"/>
  <c r="I312" i="3"/>
  <c r="O311" i="3"/>
  <c r="M311" i="3" s="1"/>
  <c r="I311" i="3"/>
  <c r="O310" i="3"/>
  <c r="M310" i="3" s="1"/>
  <c r="I310" i="3"/>
  <c r="O309" i="3"/>
  <c r="M309" i="3" s="1"/>
  <c r="I309" i="3"/>
  <c r="O308" i="3"/>
  <c r="M308" i="3" s="1"/>
  <c r="I308" i="3"/>
  <c r="O307" i="3"/>
  <c r="M307" i="3" s="1"/>
  <c r="I307" i="3"/>
  <c r="O306" i="3"/>
  <c r="M306" i="3" s="1"/>
  <c r="I306" i="3"/>
  <c r="O305" i="3"/>
  <c r="M305" i="3" s="1"/>
  <c r="I305" i="3"/>
  <c r="O304" i="3"/>
  <c r="M304" i="3" s="1"/>
  <c r="I304" i="3"/>
  <c r="O303" i="3"/>
  <c r="M303" i="3" s="1"/>
  <c r="I303" i="3"/>
  <c r="O302" i="3"/>
  <c r="M302" i="3" s="1"/>
  <c r="I302" i="3"/>
  <c r="O301" i="3"/>
  <c r="M301" i="3" s="1"/>
  <c r="I301" i="3"/>
  <c r="O300" i="3"/>
  <c r="M300" i="3" s="1"/>
  <c r="I300" i="3"/>
  <c r="O299" i="3"/>
  <c r="M299" i="3" s="1"/>
  <c r="I299" i="3"/>
  <c r="O298" i="3"/>
  <c r="M298" i="3" s="1"/>
  <c r="I298" i="3"/>
  <c r="O297" i="3"/>
  <c r="M297" i="3" s="1"/>
  <c r="I297" i="3"/>
  <c r="O296" i="3"/>
  <c r="M296" i="3" s="1"/>
  <c r="I296" i="3"/>
  <c r="O295" i="3"/>
  <c r="M295" i="3" s="1"/>
  <c r="I295" i="3"/>
  <c r="O294" i="3"/>
  <c r="M294" i="3" s="1"/>
  <c r="I294" i="3"/>
  <c r="O293" i="3"/>
  <c r="M293" i="3" s="1"/>
  <c r="I293" i="3"/>
  <c r="O292" i="3"/>
  <c r="M292" i="3" s="1"/>
  <c r="I292" i="3"/>
  <c r="I1626" i="3" s="1"/>
  <c r="D11" i="8" s="1"/>
  <c r="O291" i="3"/>
  <c r="M291" i="3" s="1"/>
  <c r="I291" i="3"/>
  <c r="O290" i="3"/>
  <c r="M290" i="3" s="1"/>
  <c r="I290" i="3"/>
  <c r="O289" i="3"/>
  <c r="M289" i="3" s="1"/>
  <c r="I289" i="3"/>
  <c r="O288" i="3"/>
  <c r="M288" i="3" s="1"/>
  <c r="I288" i="3"/>
  <c r="O287" i="3"/>
  <c r="M287" i="3" s="1"/>
  <c r="I287" i="3"/>
  <c r="O286" i="3"/>
  <c r="M286" i="3" s="1"/>
  <c r="I286" i="3"/>
  <c r="O285" i="3"/>
  <c r="M285" i="3" s="1"/>
  <c r="I285" i="3"/>
  <c r="O284" i="3"/>
  <c r="M284" i="3" s="1"/>
  <c r="I284" i="3"/>
  <c r="O283" i="3"/>
  <c r="M283" i="3" s="1"/>
  <c r="I283" i="3"/>
  <c r="O282" i="3"/>
  <c r="M282" i="3" s="1"/>
  <c r="I282" i="3"/>
  <c r="O281" i="3"/>
  <c r="M281" i="3" s="1"/>
  <c r="I281" i="3"/>
  <c r="O280" i="3"/>
  <c r="M280" i="3" s="1"/>
  <c r="I280" i="3"/>
  <c r="O279" i="3"/>
  <c r="M279" i="3" s="1"/>
  <c r="I279" i="3"/>
  <c r="O278" i="3"/>
  <c r="M278" i="3" s="1"/>
  <c r="I278" i="3"/>
  <c r="I31" i="4"/>
  <c r="E31" i="4"/>
  <c r="I29" i="4"/>
  <c r="E29" i="4"/>
  <c r="I25" i="4"/>
  <c r="E25" i="4"/>
  <c r="B23" i="4"/>
  <c r="I23" i="4"/>
  <c r="E23" i="4"/>
  <c r="I21" i="4"/>
  <c r="E21" i="4"/>
  <c r="M365" i="2"/>
  <c r="I365" i="2"/>
  <c r="M364" i="2"/>
  <c r="I364" i="2"/>
  <c r="M363" i="2"/>
  <c r="I363" i="2"/>
  <c r="M362" i="2"/>
  <c r="I362" i="2"/>
  <c r="M361" i="2"/>
  <c r="I361" i="2"/>
  <c r="M360" i="2"/>
  <c r="I360" i="2"/>
  <c r="M359" i="2"/>
  <c r="I359" i="2"/>
  <c r="M358" i="2"/>
  <c r="I358" i="2"/>
  <c r="M357" i="2"/>
  <c r="I357" i="2"/>
  <c r="M356" i="2"/>
  <c r="I356" i="2"/>
  <c r="M355" i="2"/>
  <c r="I355" i="2"/>
  <c r="M354" i="2"/>
  <c r="I354" i="2"/>
  <c r="M353" i="2"/>
  <c r="I353" i="2"/>
  <c r="M352" i="2"/>
  <c r="I352" i="2"/>
  <c r="M351" i="2"/>
  <c r="I351" i="2"/>
  <c r="M350" i="2"/>
  <c r="I350" i="2"/>
  <c r="M349" i="2"/>
  <c r="I349" i="2"/>
  <c r="M348" i="2"/>
  <c r="I348" i="2"/>
  <c r="M347" i="2"/>
  <c r="I347" i="2"/>
  <c r="M346" i="2"/>
  <c r="I346" i="2"/>
  <c r="M345" i="2"/>
  <c r="I345" i="2"/>
  <c r="M344" i="2"/>
  <c r="I344" i="2"/>
  <c r="M343" i="2"/>
  <c r="I343" i="2"/>
  <c r="M342" i="2"/>
  <c r="I342" i="2"/>
  <c r="M341" i="2"/>
  <c r="I341" i="2"/>
  <c r="M340" i="2"/>
  <c r="I340" i="2"/>
  <c r="M339" i="2"/>
  <c r="I339" i="2"/>
  <c r="M338" i="2"/>
  <c r="I338" i="2"/>
  <c r="M337" i="2"/>
  <c r="I337" i="2"/>
  <c r="M336" i="2"/>
  <c r="I336" i="2"/>
  <c r="M335" i="2"/>
  <c r="I335" i="2"/>
  <c r="M334" i="2"/>
  <c r="I334" i="2"/>
  <c r="M333" i="2"/>
  <c r="I333" i="2"/>
  <c r="M332" i="2"/>
  <c r="I332" i="2"/>
  <c r="M331" i="2"/>
  <c r="I331" i="2"/>
  <c r="M330" i="2"/>
  <c r="I330" i="2"/>
  <c r="M329" i="2"/>
  <c r="I329" i="2"/>
  <c r="M328" i="2"/>
  <c r="I328" i="2"/>
  <c r="M327" i="2"/>
  <c r="I327" i="2"/>
  <c r="M326" i="2"/>
  <c r="I326" i="2"/>
  <c r="M325" i="2"/>
  <c r="I325" i="2"/>
  <c r="M324" i="2"/>
  <c r="I324" i="2"/>
  <c r="M323" i="2"/>
  <c r="I323" i="2"/>
  <c r="M322" i="2"/>
  <c r="I322" i="2"/>
  <c r="M321" i="2"/>
  <c r="I321" i="2"/>
  <c r="O320" i="2"/>
  <c r="M320" i="2" s="1"/>
  <c r="I320" i="2"/>
  <c r="O319" i="2"/>
  <c r="M319" i="2" s="1"/>
  <c r="I319" i="2"/>
  <c r="O318" i="2"/>
  <c r="M318" i="2" s="1"/>
  <c r="I318" i="2"/>
  <c r="O317" i="2"/>
  <c r="M317" i="2" s="1"/>
  <c r="I317" i="2"/>
  <c r="O316" i="2"/>
  <c r="M316" i="2" s="1"/>
  <c r="I316" i="2"/>
  <c r="O315" i="2"/>
  <c r="M315" i="2" s="1"/>
  <c r="I315" i="2"/>
  <c r="O314" i="2"/>
  <c r="M314" i="2" s="1"/>
  <c r="I314" i="2"/>
  <c r="O313" i="2"/>
  <c r="M313" i="2" s="1"/>
  <c r="I313" i="2"/>
  <c r="O312" i="2"/>
  <c r="M312" i="2" s="1"/>
  <c r="I312" i="2"/>
  <c r="O311" i="2"/>
  <c r="M311" i="2" s="1"/>
  <c r="I311" i="2"/>
  <c r="O310" i="2"/>
  <c r="M310" i="2" s="1"/>
  <c r="I310" i="2"/>
  <c r="O309" i="2"/>
  <c r="M309" i="2" s="1"/>
  <c r="I309" i="2"/>
  <c r="O308" i="2"/>
  <c r="M308" i="2" s="1"/>
  <c r="I308" i="2"/>
  <c r="O307" i="2"/>
  <c r="M307" i="2" s="1"/>
  <c r="I307" i="2"/>
  <c r="O306" i="2"/>
  <c r="M306" i="2" s="1"/>
  <c r="I306" i="2"/>
  <c r="O305" i="2"/>
  <c r="M305" i="2" s="1"/>
  <c r="I305" i="2"/>
  <c r="O304" i="2"/>
  <c r="M304" i="2" s="1"/>
  <c r="I304" i="2"/>
  <c r="O303" i="2"/>
  <c r="M303" i="2" s="1"/>
  <c r="I303" i="2"/>
  <c r="O302" i="2"/>
  <c r="M302" i="2" s="1"/>
  <c r="I302" i="2"/>
  <c r="O301" i="2"/>
  <c r="M301" i="2" s="1"/>
  <c r="I301" i="2"/>
  <c r="O300" i="2"/>
  <c r="M300" i="2" s="1"/>
  <c r="I300" i="2"/>
  <c r="O299" i="2"/>
  <c r="M299" i="2" s="1"/>
  <c r="I299" i="2"/>
  <c r="O298" i="2"/>
  <c r="M298" i="2" s="1"/>
  <c r="I298" i="2"/>
  <c r="O297" i="2"/>
  <c r="M297" i="2" s="1"/>
  <c r="I297" i="2"/>
  <c r="O296" i="2"/>
  <c r="M296" i="2" s="1"/>
  <c r="I296" i="2"/>
  <c r="O295" i="2"/>
  <c r="M295" i="2" s="1"/>
  <c r="I295" i="2"/>
  <c r="O294" i="2"/>
  <c r="M294" i="2" s="1"/>
  <c r="I294" i="2"/>
  <c r="O293" i="2"/>
  <c r="M293" i="2" s="1"/>
  <c r="I293" i="2"/>
  <c r="O292" i="2"/>
  <c r="M292" i="2" s="1"/>
  <c r="I292" i="2"/>
  <c r="O291" i="2"/>
  <c r="M291" i="2" s="1"/>
  <c r="I291" i="2"/>
  <c r="O290" i="2"/>
  <c r="M290" i="2" s="1"/>
  <c r="I290" i="2"/>
  <c r="O289" i="2"/>
  <c r="M289" i="2" s="1"/>
  <c r="I289" i="2"/>
  <c r="O288" i="2"/>
  <c r="M288" i="2" s="1"/>
  <c r="I288" i="2"/>
  <c r="O287" i="2"/>
  <c r="M287" i="2" s="1"/>
  <c r="I287" i="2"/>
  <c r="O286" i="2"/>
  <c r="M286" i="2" s="1"/>
  <c r="I286" i="2"/>
  <c r="O285" i="2"/>
  <c r="M285" i="2" s="1"/>
  <c r="I285" i="2"/>
  <c r="O284" i="2"/>
  <c r="M284" i="2" s="1"/>
  <c r="I284" i="2"/>
  <c r="O283" i="2"/>
  <c r="M283" i="2" s="1"/>
  <c r="I283" i="2"/>
  <c r="O282" i="2"/>
  <c r="M282" i="2" s="1"/>
  <c r="I282" i="2"/>
  <c r="O281" i="2"/>
  <c r="M281" i="2" s="1"/>
  <c r="I281" i="2"/>
  <c r="O280" i="2"/>
  <c r="M280" i="2" s="1"/>
  <c r="I280" i="2"/>
  <c r="O279" i="2"/>
  <c r="M279" i="2" s="1"/>
  <c r="I279" i="2"/>
  <c r="O278" i="2"/>
  <c r="M278" i="2" s="1"/>
  <c r="I278" i="2"/>
  <c r="O277" i="2"/>
  <c r="M277" i="2" s="1"/>
  <c r="I277" i="2"/>
  <c r="O276" i="2"/>
  <c r="M276" i="2" s="1"/>
  <c r="I276" i="2"/>
  <c r="O275" i="2"/>
  <c r="M275" i="2" s="1"/>
  <c r="I275" i="2"/>
  <c r="O274" i="2"/>
  <c r="M274" i="2" s="1"/>
  <c r="I274" i="2"/>
  <c r="O273" i="2"/>
  <c r="M273" i="2" s="1"/>
  <c r="I273" i="2"/>
  <c r="O272" i="2"/>
  <c r="M272" i="2" s="1"/>
  <c r="I272" i="2"/>
  <c r="O271" i="2"/>
  <c r="M271" i="2" s="1"/>
  <c r="I271" i="2"/>
  <c r="O270" i="2"/>
  <c r="M270" i="2" s="1"/>
  <c r="I270" i="2"/>
  <c r="O269" i="2"/>
  <c r="M269" i="2" s="1"/>
  <c r="I269" i="2"/>
  <c r="O268" i="2"/>
  <c r="M268" i="2" s="1"/>
  <c r="I268" i="2"/>
  <c r="O267" i="2"/>
  <c r="M267" i="2" s="1"/>
  <c r="I267" i="2"/>
  <c r="O266" i="2"/>
  <c r="M266" i="2" s="1"/>
  <c r="I266" i="2"/>
  <c r="O265" i="2"/>
  <c r="M265" i="2" s="1"/>
  <c r="I265" i="2"/>
  <c r="O264" i="2"/>
  <c r="M264" i="2" s="1"/>
  <c r="I264" i="2"/>
  <c r="O263" i="2"/>
  <c r="M263" i="2" s="1"/>
  <c r="I263" i="2"/>
  <c r="O262" i="2"/>
  <c r="M262" i="2" s="1"/>
  <c r="I262" i="2"/>
  <c r="O261" i="2"/>
  <c r="M261" i="2" s="1"/>
  <c r="I261" i="2"/>
  <c r="O260" i="2"/>
  <c r="M260" i="2" s="1"/>
  <c r="I260" i="2"/>
  <c r="O259" i="2"/>
  <c r="M259" i="2" s="1"/>
  <c r="I259" i="2"/>
  <c r="O258" i="2"/>
  <c r="M258" i="2" s="1"/>
  <c r="I258" i="2"/>
  <c r="O257" i="2"/>
  <c r="M257" i="2" s="1"/>
  <c r="I257" i="2"/>
  <c r="O256" i="2"/>
  <c r="M256" i="2" s="1"/>
  <c r="I256" i="2"/>
  <c r="O255" i="2"/>
  <c r="M255" i="2" s="1"/>
  <c r="I255" i="2"/>
  <c r="O254" i="2"/>
  <c r="M254" i="2" s="1"/>
  <c r="I254" i="2"/>
  <c r="O253" i="2"/>
  <c r="M253" i="2" s="1"/>
  <c r="I253" i="2"/>
  <c r="O252" i="2"/>
  <c r="M252" i="2" s="1"/>
  <c r="I252" i="2"/>
  <c r="O251" i="2"/>
  <c r="M251" i="2" s="1"/>
  <c r="I251" i="2"/>
  <c r="O250" i="2"/>
  <c r="M250" i="2" s="1"/>
  <c r="I250" i="2"/>
  <c r="O249" i="2"/>
  <c r="M249" i="2" s="1"/>
  <c r="I249" i="2"/>
  <c r="O248" i="2"/>
  <c r="M248" i="2" s="1"/>
  <c r="I248" i="2"/>
  <c r="O247" i="2"/>
  <c r="M247" i="2" s="1"/>
  <c r="I247" i="2"/>
  <c r="O246" i="2"/>
  <c r="M246" i="2" s="1"/>
  <c r="I246" i="2"/>
  <c r="O245" i="2"/>
  <c r="M245" i="2" s="1"/>
  <c r="I245" i="2"/>
  <c r="O244" i="2"/>
  <c r="M244" i="2" s="1"/>
  <c r="I244" i="2"/>
  <c r="O243" i="2"/>
  <c r="M243" i="2" s="1"/>
  <c r="I243" i="2"/>
  <c r="O242" i="2"/>
  <c r="M242" i="2" s="1"/>
  <c r="I242" i="2"/>
  <c r="O241" i="2"/>
  <c r="M241" i="2" s="1"/>
  <c r="I241" i="2"/>
  <c r="O240" i="2"/>
  <c r="M240" i="2" s="1"/>
  <c r="I240" i="2"/>
  <c r="O239" i="2"/>
  <c r="M239" i="2" s="1"/>
  <c r="I239" i="2"/>
  <c r="O238" i="2"/>
  <c r="M238" i="2" s="1"/>
  <c r="I238" i="2"/>
  <c r="O237" i="2"/>
  <c r="M237" i="2" s="1"/>
  <c r="I237" i="2"/>
  <c r="O236" i="2"/>
  <c r="M236" i="2" s="1"/>
  <c r="I236" i="2"/>
  <c r="O235" i="2"/>
  <c r="M235" i="2" s="1"/>
  <c r="I235" i="2"/>
  <c r="O234" i="2"/>
  <c r="M234" i="2" s="1"/>
  <c r="I234" i="2"/>
  <c r="O233" i="2"/>
  <c r="M233" i="2" s="1"/>
  <c r="I233" i="2"/>
  <c r="O232" i="2"/>
  <c r="M232" i="2" s="1"/>
  <c r="I232" i="2"/>
  <c r="O231" i="2"/>
  <c r="M231" i="2" s="1"/>
  <c r="I231" i="2"/>
  <c r="O230" i="2"/>
  <c r="M230" i="2" s="1"/>
  <c r="I230" i="2"/>
  <c r="O229" i="2"/>
  <c r="M229" i="2" s="1"/>
  <c r="I229" i="2"/>
  <c r="O228" i="2"/>
  <c r="M228" i="2" s="1"/>
  <c r="I228" i="2"/>
  <c r="O227" i="2"/>
  <c r="M227" i="2" s="1"/>
  <c r="I227" i="2"/>
  <c r="I1195" i="2" s="1"/>
  <c r="D20" i="8" s="1"/>
  <c r="O226" i="2"/>
  <c r="M226" i="2" s="1"/>
  <c r="I226" i="2"/>
  <c r="O225" i="2"/>
  <c r="M225" i="2" s="1"/>
  <c r="I225" i="2"/>
  <c r="O224" i="2"/>
  <c r="M224" i="2" s="1"/>
  <c r="I224" i="2"/>
  <c r="O223" i="2"/>
  <c r="M223" i="2" s="1"/>
  <c r="I223" i="2"/>
  <c r="O222" i="2"/>
  <c r="M222" i="2" s="1"/>
  <c r="I222" i="2"/>
  <c r="O221" i="2"/>
  <c r="M221" i="2" s="1"/>
  <c r="I221" i="2"/>
  <c r="O220" i="2"/>
  <c r="M220" i="2" s="1"/>
  <c r="I220" i="2"/>
  <c r="O219" i="2"/>
  <c r="M219" i="2" s="1"/>
  <c r="I219" i="2"/>
  <c r="O218" i="2"/>
  <c r="M218" i="2" s="1"/>
  <c r="I218" i="2"/>
  <c r="O217" i="2"/>
  <c r="M217" i="2" s="1"/>
  <c r="I217" i="2"/>
  <c r="O216" i="2"/>
  <c r="M216" i="2" s="1"/>
  <c r="I216" i="2"/>
  <c r="O215" i="2"/>
  <c r="M215" i="2" s="1"/>
  <c r="I215" i="2"/>
  <c r="O214" i="2"/>
  <c r="M214" i="2" s="1"/>
  <c r="I214" i="2"/>
  <c r="I1194" i="2" s="1"/>
  <c r="D19" i="8" s="1"/>
  <c r="O213" i="2"/>
  <c r="M213" i="2" s="1"/>
  <c r="I213" i="2"/>
  <c r="O212" i="2"/>
  <c r="M212" i="2" s="1"/>
  <c r="I212" i="2"/>
  <c r="O211" i="2"/>
  <c r="M211" i="2" s="1"/>
  <c r="I211" i="2"/>
  <c r="O210" i="2"/>
  <c r="M210" i="2" s="1"/>
  <c r="I210" i="2"/>
  <c r="O209" i="2"/>
  <c r="M209" i="2" s="1"/>
  <c r="I209" i="2"/>
  <c r="O208" i="2"/>
  <c r="M208" i="2" s="1"/>
  <c r="I208" i="2"/>
  <c r="O207" i="2"/>
  <c r="M207" i="2" s="1"/>
  <c r="I207" i="2"/>
  <c r="O206" i="2"/>
  <c r="M206" i="2" s="1"/>
  <c r="I206" i="2"/>
  <c r="O205" i="2"/>
  <c r="M205" i="2" s="1"/>
  <c r="I205" i="2"/>
  <c r="O204" i="2"/>
  <c r="M204" i="2" s="1"/>
  <c r="I204" i="2"/>
  <c r="O203" i="2"/>
  <c r="M203" i="2" s="1"/>
  <c r="I203" i="2"/>
  <c r="O202" i="2"/>
  <c r="M202" i="2" s="1"/>
  <c r="I202" i="2"/>
  <c r="O201" i="2"/>
  <c r="M201" i="2" s="1"/>
  <c r="I201" i="2"/>
  <c r="O200" i="2"/>
  <c r="M200" i="2" s="1"/>
  <c r="I200" i="2"/>
  <c r="O199" i="2"/>
  <c r="M199" i="2" s="1"/>
  <c r="I199" i="2"/>
  <c r="O198" i="2"/>
  <c r="M198" i="2" s="1"/>
  <c r="I198" i="2"/>
  <c r="O197" i="2"/>
  <c r="M197" i="2" s="1"/>
  <c r="I197" i="2"/>
  <c r="O196" i="2"/>
  <c r="M196" i="2" s="1"/>
  <c r="I196" i="2"/>
  <c r="O195" i="2"/>
  <c r="M195" i="2" s="1"/>
  <c r="I195" i="2"/>
  <c r="O194" i="2"/>
  <c r="M194" i="2" s="1"/>
  <c r="I194" i="2"/>
  <c r="O193" i="2"/>
  <c r="M193" i="2" s="1"/>
  <c r="I193" i="2"/>
  <c r="O192" i="2"/>
  <c r="M192" i="2" s="1"/>
  <c r="I192" i="2"/>
  <c r="O191" i="2"/>
  <c r="M191" i="2" s="1"/>
  <c r="I191" i="2"/>
  <c r="O190" i="2"/>
  <c r="M190" i="2" s="1"/>
  <c r="I190" i="2"/>
  <c r="O189" i="2"/>
  <c r="M189" i="2" s="1"/>
  <c r="I189" i="2"/>
  <c r="O188" i="2"/>
  <c r="M188" i="2" s="1"/>
  <c r="I188" i="2"/>
  <c r="O187" i="2"/>
  <c r="M187" i="2" s="1"/>
  <c r="I187" i="2"/>
  <c r="O186" i="2"/>
  <c r="M186" i="2" s="1"/>
  <c r="I186" i="2"/>
  <c r="O185" i="2"/>
  <c r="M185" i="2" s="1"/>
  <c r="I185" i="2"/>
  <c r="I1200" i="2" s="1"/>
  <c r="D25" i="8" s="1"/>
  <c r="O184" i="2"/>
  <c r="M184" i="2" s="1"/>
  <c r="I184" i="2"/>
  <c r="O183" i="2"/>
  <c r="M183" i="2" s="1"/>
  <c r="I183" i="2"/>
  <c r="O182" i="2"/>
  <c r="M182" i="2" s="1"/>
  <c r="I182" i="2"/>
  <c r="O181" i="2"/>
  <c r="M181" i="2" s="1"/>
  <c r="I181" i="2"/>
  <c r="I1201" i="2" l="1"/>
  <c r="D26" i="8" s="1"/>
  <c r="M1194" i="2"/>
  <c r="F19" i="8" s="1"/>
  <c r="I1197" i="2"/>
  <c r="D22" i="8" s="1"/>
  <c r="I1629" i="3"/>
  <c r="D14" i="8" s="1"/>
  <c r="I1622" i="3"/>
  <c r="D7" i="8" s="1"/>
  <c r="M1626" i="3"/>
  <c r="F11" i="8" s="1"/>
  <c r="M1622" i="3"/>
  <c r="F7" i="8" s="1"/>
  <c r="M1629" i="3"/>
  <c r="F14" i="8" s="1"/>
  <c r="M1200" i="2"/>
  <c r="F25" i="8" s="1"/>
  <c r="M1197" i="2"/>
  <c r="F22" i="8" s="1"/>
  <c r="M1195" i="2"/>
  <c r="F20" i="8" s="1"/>
  <c r="M1201" i="2"/>
  <c r="F26" i="8" s="1"/>
  <c r="M1625" i="3"/>
  <c r="F10" i="8" s="1"/>
  <c r="M1624" i="3"/>
  <c r="F9" i="8" s="1"/>
  <c r="I1625" i="3"/>
  <c r="D10" i="8" s="1"/>
  <c r="I1624" i="3"/>
  <c r="D9" i="8" s="1"/>
  <c r="N1198" i="2" a="1"/>
  <c r="N1198" i="2" s="1"/>
  <c r="G23" i="8" s="1"/>
  <c r="N1194" i="2" a="1"/>
  <c r="N1194" i="2" s="1"/>
  <c r="G19" i="8" s="1"/>
  <c r="N1201" i="2" a="1"/>
  <c r="N1201" i="2" s="1"/>
  <c r="G26" i="8" s="1"/>
  <c r="N1197" i="2" a="1"/>
  <c r="N1197" i="2" s="1"/>
  <c r="G22" i="8" s="1"/>
  <c r="N1202" i="2"/>
  <c r="G27" i="8" s="1"/>
  <c r="M1196" i="2"/>
  <c r="F21" i="8" s="1"/>
  <c r="N1200" i="2" a="1"/>
  <c r="N1200" i="2" s="1"/>
  <c r="G25" i="8" s="1"/>
  <c r="N1196" i="2" a="1"/>
  <c r="N1196" i="2" s="1"/>
  <c r="G21" i="8" s="1"/>
  <c r="N1199" i="2" a="1"/>
  <c r="N1199" i="2" s="1"/>
  <c r="G24" i="8" s="1"/>
  <c r="N1195" i="2" a="1"/>
  <c r="N1195" i="2" s="1"/>
  <c r="G20" i="8" s="1"/>
  <c r="M1181" i="2"/>
  <c r="L1181" i="2" s="1"/>
  <c r="M1199" i="2"/>
  <c r="F24" i="8" s="1"/>
  <c r="M1198" i="2"/>
  <c r="F23" i="8" s="1"/>
  <c r="N1629" i="3" a="1"/>
  <c r="N1629" i="3" s="1"/>
  <c r="G14" i="8" s="1"/>
  <c r="N1622" i="3" a="1"/>
  <c r="N1622" i="3" s="1"/>
  <c r="G7" i="8" s="1"/>
  <c r="N1628" i="3" a="1"/>
  <c r="N1628" i="3" s="1"/>
  <c r="G13" i="8" s="1"/>
  <c r="N1625" i="3" a="1"/>
  <c r="N1625" i="3" s="1"/>
  <c r="G10" i="8" s="1"/>
  <c r="N1624" i="3" a="1"/>
  <c r="N1624" i="3" s="1"/>
  <c r="G9" i="8" s="1"/>
  <c r="N1627" i="3" a="1"/>
  <c r="N1627" i="3" s="1"/>
  <c r="G12" i="8" s="1"/>
  <c r="N1630" i="3"/>
  <c r="G15" i="8" s="1"/>
  <c r="M1627" i="3"/>
  <c r="F12" i="8" s="1"/>
  <c r="N1626" i="3" a="1"/>
  <c r="N1626" i="3" s="1"/>
  <c r="G11" i="8" s="1"/>
  <c r="N1623" i="3" a="1"/>
  <c r="N1623" i="3" s="1"/>
  <c r="G8" i="8" s="1"/>
  <c r="J1201" i="2" a="1"/>
  <c r="J1201" i="2" s="1"/>
  <c r="E26" i="8" s="1"/>
  <c r="J1202" i="2"/>
  <c r="E27" i="8" s="1"/>
  <c r="I1181" i="2"/>
  <c r="H1181" i="2" s="1"/>
  <c r="D27" i="4" s="1"/>
  <c r="J1199" i="2" a="1"/>
  <c r="J1199" i="2" s="1"/>
  <c r="E24" i="8" s="1"/>
  <c r="J1200" i="2" a="1"/>
  <c r="J1200" i="2" s="1"/>
  <c r="E25" i="8" s="1"/>
  <c r="J1195" i="2" a="1"/>
  <c r="J1195" i="2" s="1"/>
  <c r="E20" i="8" s="1"/>
  <c r="I1196" i="2"/>
  <c r="D21" i="8" s="1"/>
  <c r="J1198" i="2" a="1"/>
  <c r="J1198" i="2" s="1"/>
  <c r="E23" i="8" s="1"/>
  <c r="J1196" i="2" a="1"/>
  <c r="J1196" i="2" s="1"/>
  <c r="E21" i="8" s="1"/>
  <c r="J1194" i="2" a="1"/>
  <c r="J1194" i="2" s="1"/>
  <c r="E19" i="8" s="1"/>
  <c r="I1202" i="2"/>
  <c r="D27" i="8" s="1"/>
  <c r="J1197" i="2" a="1"/>
  <c r="J1197" i="2" s="1"/>
  <c r="E22" i="8" s="1"/>
  <c r="I1628" i="3"/>
  <c r="D13" i="8" s="1"/>
  <c r="I1623" i="3"/>
  <c r="D8" i="8" s="1"/>
  <c r="M1628" i="3"/>
  <c r="F13" i="8" s="1"/>
  <c r="M1623" i="3"/>
  <c r="F8" i="8" s="1"/>
  <c r="I1199" i="2"/>
  <c r="D24" i="8" s="1"/>
  <c r="I1198" i="2"/>
  <c r="D23" i="8" s="1"/>
  <c r="J1623" i="3" a="1"/>
  <c r="J1623" i="3" s="1"/>
  <c r="E8" i="8" s="1"/>
  <c r="J1630" i="3"/>
  <c r="E15" i="8" s="1"/>
  <c r="J1629" i="3" a="1"/>
  <c r="J1629" i="3" s="1"/>
  <c r="E14" i="8" s="1"/>
  <c r="J1625" i="3" a="1"/>
  <c r="J1625" i="3" s="1"/>
  <c r="E10" i="8" s="1"/>
  <c r="I1630" i="3"/>
  <c r="D15" i="8" s="1"/>
  <c r="J1628" i="3" a="1"/>
  <c r="J1628" i="3" s="1"/>
  <c r="E13" i="8" s="1"/>
  <c r="J1627" i="3" a="1"/>
  <c r="J1627" i="3" s="1"/>
  <c r="E12" i="8" s="1"/>
  <c r="I1627" i="3"/>
  <c r="D12" i="8" s="1"/>
  <c r="J1624" i="3" a="1"/>
  <c r="J1624" i="3" s="1"/>
  <c r="E9" i="8" s="1"/>
  <c r="J1626" i="3" a="1"/>
  <c r="J1626" i="3" s="1"/>
  <c r="E11" i="8" s="1"/>
  <c r="J1622" i="3" a="1"/>
  <c r="J1622" i="3" s="1"/>
  <c r="E7" i="8" s="1"/>
  <c r="P323" i="2"/>
  <c r="P327" i="2"/>
  <c r="P343" i="2"/>
  <c r="P347" i="2"/>
  <c r="P355" i="2"/>
  <c r="P359" i="2"/>
  <c r="P363" i="2"/>
  <c r="I1179" i="2"/>
  <c r="C25" i="4" s="1"/>
  <c r="I1183" i="2"/>
  <c r="C29" i="4" s="1"/>
  <c r="I1175" i="2"/>
  <c r="C21" i="4" s="1"/>
  <c r="I1185" i="2"/>
  <c r="C31" i="4" s="1"/>
  <c r="I1177" i="2"/>
  <c r="C23" i="4" s="1"/>
  <c r="M1179" i="2"/>
  <c r="G25" i="4" s="1"/>
  <c r="M1185" i="2"/>
  <c r="G31" i="4" s="1"/>
  <c r="M1177" i="2"/>
  <c r="G23" i="4" s="1"/>
  <c r="M1183" i="2"/>
  <c r="G29" i="4" s="1"/>
  <c r="M1175" i="2"/>
  <c r="G21" i="4" s="1"/>
  <c r="M1611" i="3"/>
  <c r="G15" i="4" s="1"/>
  <c r="M1605" i="3"/>
  <c r="G9" i="4" s="1"/>
  <c r="M1613" i="3"/>
  <c r="G17" i="4" s="1"/>
  <c r="M1609" i="3"/>
  <c r="M1607" i="3"/>
  <c r="G11" i="4" s="1"/>
  <c r="M1603" i="3"/>
  <c r="G7" i="4" s="1"/>
  <c r="I1609" i="3"/>
  <c r="I1603" i="3"/>
  <c r="C7" i="4" s="1"/>
  <c r="I1607" i="3"/>
  <c r="C11" i="4" s="1"/>
  <c r="I1605" i="3"/>
  <c r="C9" i="4" s="1"/>
  <c r="I1611" i="3"/>
  <c r="C15" i="4" s="1"/>
  <c r="I1613" i="3"/>
  <c r="C17" i="4" s="1"/>
  <c r="P313" i="2"/>
  <c r="P321" i="2"/>
  <c r="P333" i="2"/>
  <c r="P341" i="2"/>
  <c r="P345" i="2"/>
  <c r="P349" i="2"/>
  <c r="P353" i="2"/>
  <c r="P357" i="2"/>
  <c r="P361" i="2"/>
  <c r="B11" i="4"/>
  <c r="B21" i="4"/>
  <c r="B25" i="4"/>
  <c r="B7" i="4"/>
  <c r="P324" i="2"/>
  <c r="P340" i="2"/>
  <c r="P422" i="3"/>
  <c r="P430" i="3"/>
  <c r="P455" i="3"/>
  <c r="P459" i="3"/>
  <c r="P487" i="3"/>
  <c r="P491" i="3"/>
  <c r="P503" i="3"/>
  <c r="P507" i="3"/>
  <c r="P511" i="3"/>
  <c r="P297" i="3"/>
  <c r="P301" i="3"/>
  <c r="P323" i="3"/>
  <c r="P330" i="3"/>
  <c r="P439" i="3"/>
  <c r="P185" i="2"/>
  <c r="P193" i="2"/>
  <c r="P267" i="2"/>
  <c r="P286" i="3"/>
  <c r="P380" i="3"/>
  <c r="P384" i="3"/>
  <c r="P386" i="3"/>
  <c r="P392" i="3"/>
  <c r="P396" i="3"/>
  <c r="P402" i="3"/>
  <c r="P408" i="3"/>
  <c r="P445" i="3"/>
  <c r="P449" i="3"/>
  <c r="P452" i="3"/>
  <c r="P468" i="3"/>
  <c r="P472" i="3"/>
  <c r="P480" i="3"/>
  <c r="P484" i="3"/>
  <c r="P488" i="3"/>
  <c r="P492" i="3"/>
  <c r="P496" i="3"/>
  <c r="P302" i="3"/>
  <c r="P361" i="3"/>
  <c r="P399" i="3"/>
  <c r="P442" i="3"/>
  <c r="P446" i="3"/>
  <c r="P461" i="3"/>
  <c r="P465" i="3"/>
  <c r="P469" i="3"/>
  <c r="P473" i="3"/>
  <c r="P497" i="3"/>
  <c r="P509" i="3"/>
  <c r="P517" i="3"/>
  <c r="P390" i="3"/>
  <c r="P360" i="3"/>
  <c r="P381" i="3"/>
  <c r="P339" i="3"/>
  <c r="P351" i="3"/>
  <c r="P370" i="3"/>
  <c r="P374" i="3"/>
  <c r="P405" i="3"/>
  <c r="P428" i="3"/>
  <c r="P432" i="3"/>
  <c r="P436" i="3"/>
  <c r="P447" i="3"/>
  <c r="P382" i="3"/>
  <c r="P394" i="3"/>
  <c r="P325" i="3"/>
  <c r="P454" i="3"/>
  <c r="P462" i="3"/>
  <c r="P474" i="3"/>
  <c r="P482" i="3"/>
  <c r="P498" i="3"/>
  <c r="P514" i="3"/>
  <c r="P338" i="3"/>
  <c r="P310" i="3"/>
  <c r="P321" i="3"/>
  <c r="P427" i="3"/>
  <c r="P512" i="3"/>
  <c r="P282" i="3"/>
  <c r="P489" i="3"/>
  <c r="P345" i="3"/>
  <c r="P437" i="3"/>
  <c r="P295" i="3"/>
  <c r="P298" i="3"/>
  <c r="P334" i="3"/>
  <c r="P376" i="3"/>
  <c r="P406" i="3"/>
  <c r="P410" i="3"/>
  <c r="P418" i="3"/>
  <c r="P444" i="3"/>
  <c r="P289" i="3"/>
  <c r="P303" i="3"/>
  <c r="P307" i="3"/>
  <c r="P318" i="3"/>
  <c r="P397" i="3"/>
  <c r="P416" i="3"/>
  <c r="P463" i="3"/>
  <c r="P369" i="3"/>
  <c r="P478" i="3"/>
  <c r="P486" i="3"/>
  <c r="P280" i="3"/>
  <c r="P290" i="3"/>
  <c r="P319" i="3"/>
  <c r="P409" i="3"/>
  <c r="P413" i="3"/>
  <c r="P460" i="3"/>
  <c r="P312" i="3"/>
  <c r="P483" i="3"/>
  <c r="P510" i="3"/>
  <c r="P291" i="3"/>
  <c r="P316" i="3"/>
  <c r="P348" i="3"/>
  <c r="P367" i="3"/>
  <c r="P395" i="3"/>
  <c r="P414" i="3"/>
  <c r="P457" i="3"/>
  <c r="P320" i="3"/>
  <c r="P331" i="3"/>
  <c r="P375" i="3"/>
  <c r="P393" i="3"/>
  <c r="P292" i="3"/>
  <c r="P314" i="3"/>
  <c r="P324" i="3"/>
  <c r="P368" i="3"/>
  <c r="P385" i="3"/>
  <c r="P389" i="3"/>
  <c r="P438" i="3"/>
  <c r="P451" i="3"/>
  <c r="P458" i="3"/>
  <c r="P466" i="3"/>
  <c r="P485" i="3"/>
  <c r="P500" i="3"/>
  <c r="P504" i="3"/>
  <c r="P508" i="3"/>
  <c r="P515" i="3"/>
  <c r="P280" i="2"/>
  <c r="P284" i="2"/>
  <c r="P235" i="2"/>
  <c r="P277" i="2"/>
  <c r="P300" i="2"/>
  <c r="P226" i="2"/>
  <c r="P230" i="2"/>
  <c r="P302" i="2"/>
  <c r="P211" i="2"/>
  <c r="P223" i="2"/>
  <c r="P227" i="2"/>
  <c r="P234" i="2"/>
  <c r="P287" i="2"/>
  <c r="P291" i="2"/>
  <c r="P295" i="2"/>
  <c r="P322" i="2"/>
  <c r="P330" i="2"/>
  <c r="P334" i="2"/>
  <c r="P338" i="2"/>
  <c r="P182" i="2"/>
  <c r="P217" i="2"/>
  <c r="P221" i="2"/>
  <c r="P259" i="2"/>
  <c r="P293" i="2"/>
  <c r="P219" i="2"/>
  <c r="P252" i="2"/>
  <c r="P256" i="2"/>
  <c r="P274" i="2"/>
  <c r="P205" i="2"/>
  <c r="P253" i="2"/>
  <c r="P271" i="2"/>
  <c r="P281" i="2"/>
  <c r="P285" i="2"/>
  <c r="P303" i="2"/>
  <c r="P307" i="2"/>
  <c r="P210" i="2"/>
  <c r="P286" i="2"/>
  <c r="P289" i="2"/>
  <c r="P339" i="2"/>
  <c r="P181" i="2"/>
  <c r="P188" i="2"/>
  <c r="P199" i="2"/>
  <c r="P236" i="2"/>
  <c r="P243" i="2"/>
  <c r="P257" i="2"/>
  <c r="P261" i="2"/>
  <c r="P269" i="2"/>
  <c r="P294" i="2"/>
  <c r="P297" i="2"/>
  <c r="P316" i="2"/>
  <c r="P328" i="2"/>
  <c r="P336" i="2"/>
  <c r="P348" i="2"/>
  <c r="P352" i="2"/>
  <c r="P360" i="2"/>
  <c r="P207" i="2"/>
  <c r="P251" i="2"/>
  <c r="P309" i="2"/>
  <c r="P431" i="3"/>
  <c r="P278" i="3"/>
  <c r="P284" i="3"/>
  <c r="P306" i="3"/>
  <c r="P313" i="3"/>
  <c r="P328" i="3"/>
  <c r="P337" i="3"/>
  <c r="P340" i="3"/>
  <c r="P354" i="3"/>
  <c r="P363" i="3"/>
  <c r="P371" i="3"/>
  <c r="P378" i="3"/>
  <c r="P407" i="3"/>
  <c r="P417" i="3"/>
  <c r="P423" i="3"/>
  <c r="P499" i="3"/>
  <c r="P285" i="3"/>
  <c r="P294" i="3"/>
  <c r="P300" i="3"/>
  <c r="P322" i="3"/>
  <c r="P329" i="3"/>
  <c r="P344" i="3"/>
  <c r="P358" i="3"/>
  <c r="P366" i="3"/>
  <c r="P372" i="3"/>
  <c r="P379" i="3"/>
  <c r="P398" i="3"/>
  <c r="P404" i="3"/>
  <c r="P420" i="3"/>
  <c r="P424" i="3"/>
  <c r="P448" i="3"/>
  <c r="P475" i="3"/>
  <c r="P479" i="3"/>
  <c r="P513" i="3"/>
  <c r="P283" i="3"/>
  <c r="P304" i="3"/>
  <c r="P327" i="3"/>
  <c r="P333" i="3"/>
  <c r="P342" i="3"/>
  <c r="P353" i="3"/>
  <c r="P356" i="3"/>
  <c r="P359" i="3"/>
  <c r="P373" i="3"/>
  <c r="P377" i="3"/>
  <c r="P412" i="3"/>
  <c r="P441" i="3"/>
  <c r="P456" i="3"/>
  <c r="P470" i="3"/>
  <c r="P490" i="3"/>
  <c r="P494" i="3"/>
  <c r="P519" i="3"/>
  <c r="P288" i="3"/>
  <c r="P311" i="3"/>
  <c r="P317" i="3"/>
  <c r="P326" i="3"/>
  <c r="P332" i="3"/>
  <c r="P335" i="3"/>
  <c r="P352" i="3"/>
  <c r="P411" i="3"/>
  <c r="P415" i="3"/>
  <c r="P421" i="3"/>
  <c r="P425" i="3"/>
  <c r="P443" i="3"/>
  <c r="P476" i="3"/>
  <c r="P518" i="3"/>
  <c r="P299" i="3"/>
  <c r="P343" i="3"/>
  <c r="P362" i="3"/>
  <c r="P391" i="3"/>
  <c r="P403" i="3"/>
  <c r="P281" i="3"/>
  <c r="P293" i="3"/>
  <c r="P296" i="3"/>
  <c r="P305" i="3"/>
  <c r="P308" i="3"/>
  <c r="P315" i="3"/>
  <c r="P336" i="3"/>
  <c r="P346" i="3"/>
  <c r="P350" i="3"/>
  <c r="P365" i="3"/>
  <c r="P383" i="3"/>
  <c r="P387" i="3"/>
  <c r="P419" i="3"/>
  <c r="P426" i="3"/>
  <c r="P429" i="3"/>
  <c r="P435" i="3"/>
  <c r="P450" i="3"/>
  <c r="P464" i="3"/>
  <c r="P467" i="3"/>
  <c r="P471" i="3"/>
  <c r="P502" i="3"/>
  <c r="P505" i="3"/>
  <c r="P273" i="2"/>
  <c r="P312" i="2"/>
  <c r="P196" i="2"/>
  <c r="P203" i="2"/>
  <c r="P242" i="2"/>
  <c r="P249" i="2"/>
  <c r="P208" i="2"/>
  <c r="P232" i="2"/>
  <c r="P239" i="2"/>
  <c r="P292" i="2"/>
  <c r="P298" i="2"/>
  <c r="P310" i="2"/>
  <c r="P320" i="2"/>
  <c r="P365" i="2"/>
  <c r="P194" i="2"/>
  <c r="P197" i="2"/>
  <c r="P215" i="2"/>
  <c r="P233" i="2"/>
  <c r="P240" i="2"/>
  <c r="P299" i="2"/>
  <c r="P317" i="2"/>
  <c r="P331" i="2"/>
  <c r="P350" i="2"/>
  <c r="P354" i="2"/>
  <c r="P362" i="2"/>
  <c r="P184" i="2"/>
  <c r="P192" i="2"/>
  <c r="P244" i="2"/>
  <c r="P290" i="2"/>
  <c r="P314" i="2"/>
  <c r="P318" i="2"/>
  <c r="P195" i="2"/>
  <c r="P213" i="2"/>
  <c r="P216" i="2"/>
  <c r="P220" i="2"/>
  <c r="P245" i="2"/>
  <c r="P265" i="2"/>
  <c r="P283" i="2"/>
  <c r="P315" i="2"/>
  <c r="P329" i="2"/>
  <c r="P200" i="2"/>
  <c r="P305" i="2"/>
  <c r="P319" i="2"/>
  <c r="P332" i="2"/>
  <c r="P198" i="2"/>
  <c r="P241" i="2"/>
  <c r="P258" i="2"/>
  <c r="P214" i="2"/>
  <c r="P296" i="2"/>
  <c r="P306" i="2"/>
  <c r="P191" i="2"/>
  <c r="P260" i="2"/>
  <c r="P356" i="2"/>
  <c r="P201" i="2"/>
  <c r="P248" i="2"/>
  <c r="P264" i="2"/>
  <c r="P189" i="2"/>
  <c r="P229" i="2"/>
  <c r="P246" i="2"/>
  <c r="P255" i="2"/>
  <c r="P272" i="2"/>
  <c r="P275" i="2"/>
  <c r="P278" i="2"/>
  <c r="P308" i="2"/>
  <c r="P325" i="2"/>
  <c r="P335" i="2"/>
  <c r="P346" i="2"/>
  <c r="P186" i="2"/>
  <c r="P190" i="2"/>
  <c r="P202" i="2"/>
  <c r="P212" i="2"/>
  <c r="P218" i="2"/>
  <c r="P237" i="2"/>
  <c r="P262" i="2"/>
  <c r="P304" i="2"/>
  <c r="P364" i="2"/>
  <c r="P187" i="2"/>
  <c r="P209" i="2"/>
  <c r="P222" i="2"/>
  <c r="P225" i="2"/>
  <c r="P228" i="2"/>
  <c r="P231" i="2"/>
  <c r="P238" i="2"/>
  <c r="P250" i="2"/>
  <c r="P254" i="2"/>
  <c r="P263" i="2"/>
  <c r="P266" i="2"/>
  <c r="P276" i="2"/>
  <c r="P279" i="2"/>
  <c r="P282" i="2"/>
  <c r="P301" i="2"/>
  <c r="P337" i="2"/>
  <c r="P351" i="2"/>
  <c r="P358" i="2"/>
  <c r="P309" i="3"/>
  <c r="P357" i="3"/>
  <c r="P388" i="3"/>
  <c r="P493" i="3"/>
  <c r="P516" i="3"/>
  <c r="P287" i="3"/>
  <c r="P347" i="3"/>
  <c r="P453" i="3"/>
  <c r="P341" i="3"/>
  <c r="P349" i="3"/>
  <c r="P279" i="3"/>
  <c r="P400" i="3"/>
  <c r="P434" i="3"/>
  <c r="P481" i="3"/>
  <c r="P401" i="3"/>
  <c r="E1630" i="3"/>
  <c r="C15" i="8" s="1"/>
  <c r="P477" i="3"/>
  <c r="P506" i="3"/>
  <c r="P364" i="3"/>
  <c r="P433" i="3"/>
  <c r="P440" i="3"/>
  <c r="P495" i="3"/>
  <c r="P501" i="3"/>
  <c r="P204" i="2"/>
  <c r="P268" i="2"/>
  <c r="P206" i="2"/>
  <c r="P224" i="2"/>
  <c r="P270" i="2"/>
  <c r="P288" i="2"/>
  <c r="P344" i="2"/>
  <c r="P183" i="2"/>
  <c r="P247" i="2"/>
  <c r="P311" i="2"/>
  <c r="P342" i="2"/>
  <c r="P326" i="2"/>
  <c r="B37" i="4"/>
  <c r="B63" i="4" s="1"/>
  <c r="I45" i="4"/>
  <c r="I43" i="4"/>
  <c r="I41" i="4"/>
  <c r="I39" i="4"/>
  <c r="I37" i="4"/>
  <c r="I35" i="4"/>
  <c r="E45" i="4"/>
  <c r="E43" i="4"/>
  <c r="E41" i="4"/>
  <c r="E39" i="4"/>
  <c r="E37" i="4"/>
  <c r="E35" i="4"/>
  <c r="P1194" i="2" l="1"/>
  <c r="H19" i="8" s="1"/>
  <c r="E58" i="8" s="1"/>
  <c r="P1197" i="2"/>
  <c r="H22" i="8" s="1"/>
  <c r="E61" i="8" s="1"/>
  <c r="P1195" i="2"/>
  <c r="H20" i="8" s="1"/>
  <c r="E59" i="8" s="1"/>
  <c r="K13" i="4"/>
  <c r="P1623" i="3"/>
  <c r="H8" i="8" s="1"/>
  <c r="C59" i="8" s="1"/>
  <c r="P1198" i="2"/>
  <c r="H23" i="8" s="1"/>
  <c r="E62" i="8" s="1"/>
  <c r="P1626" i="3"/>
  <c r="H11" i="8" s="1"/>
  <c r="C62" i="8" s="1"/>
  <c r="P1201" i="2"/>
  <c r="H26" i="8" s="1"/>
  <c r="E65" i="8" s="1"/>
  <c r="P1200" i="2"/>
  <c r="H25" i="8" s="1"/>
  <c r="E64" i="8" s="1"/>
  <c r="P1622" i="3"/>
  <c r="H7" i="8" s="1"/>
  <c r="C58" i="8" s="1"/>
  <c r="P1629" i="3"/>
  <c r="H14" i="8" s="1"/>
  <c r="C65" i="8" s="1"/>
  <c r="P1625" i="3"/>
  <c r="H10" i="8" s="1"/>
  <c r="C61" i="8" s="1"/>
  <c r="Q1630" i="3"/>
  <c r="I15" i="8" s="1"/>
  <c r="Q1626" i="3" a="1"/>
  <c r="Q1626" i="3" s="1"/>
  <c r="I11" i="8" s="1"/>
  <c r="D62" i="8" s="1"/>
  <c r="Q1627" i="3" a="1"/>
  <c r="Q1627" i="3" s="1"/>
  <c r="I12" i="8" s="1"/>
  <c r="D63" i="8" s="1"/>
  <c r="Q1623" i="3" a="1"/>
  <c r="Q1623" i="3" s="1"/>
  <c r="I8" i="8" s="1"/>
  <c r="D59" i="8" s="1"/>
  <c r="Q1624" i="3" a="1"/>
  <c r="Q1624" i="3" s="1"/>
  <c r="I9" i="8" s="1"/>
  <c r="D60" i="8" s="1"/>
  <c r="Q1622" i="3" a="1"/>
  <c r="Q1622" i="3" s="1"/>
  <c r="I7" i="8" s="1"/>
  <c r="D58" i="8" s="1"/>
  <c r="Q1625" i="3" a="1"/>
  <c r="Q1625" i="3" s="1"/>
  <c r="I10" i="8" s="1"/>
  <c r="D61" i="8" s="1"/>
  <c r="Q1628" i="3" a="1"/>
  <c r="Q1628" i="3" s="1"/>
  <c r="I13" i="8" s="1"/>
  <c r="D64" i="8" s="1"/>
  <c r="Q1629" i="3" a="1"/>
  <c r="Q1629" i="3" s="1"/>
  <c r="I14" i="8" s="1"/>
  <c r="D65" i="8" s="1"/>
  <c r="P1627" i="3"/>
  <c r="H12" i="8" s="1"/>
  <c r="C63" i="8" s="1"/>
  <c r="P1630" i="3"/>
  <c r="H15" i="8" s="1"/>
  <c r="Q1198" i="2" a="1"/>
  <c r="Q1198" i="2" s="1"/>
  <c r="I23" i="8" s="1"/>
  <c r="F62" i="8" s="1"/>
  <c r="Q1199" i="2" a="1"/>
  <c r="Q1199" i="2" s="1"/>
  <c r="I24" i="8" s="1"/>
  <c r="F63" i="8" s="1"/>
  <c r="Q1196" i="2" a="1"/>
  <c r="Q1196" i="2" s="1"/>
  <c r="I21" i="8" s="1"/>
  <c r="F60" i="8" s="1"/>
  <c r="Q1197" i="2" a="1"/>
  <c r="Q1197" i="2" s="1"/>
  <c r="I22" i="8" s="1"/>
  <c r="F61" i="8" s="1"/>
  <c r="P1202" i="2"/>
  <c r="H27" i="8" s="1"/>
  <c r="Q1195" i="2" a="1"/>
  <c r="Q1195" i="2" s="1"/>
  <c r="I20" i="8" s="1"/>
  <c r="F59" i="8" s="1"/>
  <c r="P1196" i="2"/>
  <c r="H21" i="8" s="1"/>
  <c r="E60" i="8" s="1"/>
  <c r="Q1200" i="2" a="1"/>
  <c r="Q1200" i="2" s="1"/>
  <c r="I25" i="8" s="1"/>
  <c r="F64" i="8" s="1"/>
  <c r="Q1201" i="2" a="1"/>
  <c r="Q1201" i="2" s="1"/>
  <c r="I26" i="8" s="1"/>
  <c r="F65" i="8" s="1"/>
  <c r="Q1202" i="2"/>
  <c r="I27" i="8" s="1"/>
  <c r="Q1194" i="2" a="1"/>
  <c r="Q1194" i="2" s="1"/>
  <c r="I19" i="8" s="1"/>
  <c r="F58" i="8" s="1"/>
  <c r="P1199" i="2"/>
  <c r="H24" i="8" s="1"/>
  <c r="E63" i="8" s="1"/>
  <c r="P1628" i="3"/>
  <c r="H13" i="8" s="1"/>
  <c r="C64" i="8" s="1"/>
  <c r="P1624" i="3"/>
  <c r="H9" i="8" s="1"/>
  <c r="C60" i="8" s="1"/>
  <c r="L1609" i="3"/>
  <c r="H13" i="4" s="1"/>
  <c r="H1609" i="3"/>
  <c r="D13" i="4" s="1"/>
  <c r="H27" i="4"/>
  <c r="G27" i="4"/>
  <c r="C27" i="4"/>
  <c r="P1183" i="2"/>
  <c r="K29" i="4" s="1"/>
  <c r="P1175" i="2"/>
  <c r="K21" i="4" s="1"/>
  <c r="P1185" i="2"/>
  <c r="K31" i="4" s="1"/>
  <c r="P1177" i="2"/>
  <c r="K23" i="4" s="1"/>
  <c r="P1179" i="2"/>
  <c r="K25" i="4" s="1"/>
  <c r="G13" i="4"/>
  <c r="C13" i="4"/>
  <c r="P1611" i="3"/>
  <c r="K15" i="4" s="1"/>
  <c r="P1603" i="3"/>
  <c r="K7" i="4" s="1"/>
  <c r="P1605" i="3"/>
  <c r="K9" i="4" s="1"/>
  <c r="P1613" i="3"/>
  <c r="K17" i="4" s="1"/>
  <c r="P1607" i="3"/>
  <c r="K11" i="4" s="1"/>
  <c r="B35" i="4"/>
  <c r="B61" i="4" s="1"/>
  <c r="B39" i="4"/>
  <c r="K27" i="4"/>
  <c r="M507" i="1"/>
  <c r="I507" i="1"/>
  <c r="M506" i="1"/>
  <c r="I506" i="1"/>
  <c r="M505" i="1"/>
  <c r="I505" i="1"/>
  <c r="M504" i="1"/>
  <c r="I504" i="1"/>
  <c r="M503" i="1"/>
  <c r="I503" i="1"/>
  <c r="M502" i="1"/>
  <c r="I502" i="1"/>
  <c r="M501" i="1"/>
  <c r="I501" i="1"/>
  <c r="M500" i="1"/>
  <c r="I500" i="1"/>
  <c r="M499" i="1"/>
  <c r="I499" i="1"/>
  <c r="M498" i="1"/>
  <c r="I498" i="1"/>
  <c r="M497" i="1"/>
  <c r="I497" i="1"/>
  <c r="M496" i="1"/>
  <c r="I496" i="1"/>
  <c r="M495" i="1"/>
  <c r="I495" i="1"/>
  <c r="M494" i="1"/>
  <c r="I494" i="1"/>
  <c r="M493" i="1"/>
  <c r="I493" i="1"/>
  <c r="M492" i="1"/>
  <c r="I492" i="1"/>
  <c r="M491" i="1"/>
  <c r="I491" i="1"/>
  <c r="M490" i="1"/>
  <c r="I490" i="1"/>
  <c r="M489" i="1"/>
  <c r="I489" i="1"/>
  <c r="M488" i="1"/>
  <c r="I488" i="1"/>
  <c r="M487" i="1"/>
  <c r="I487" i="1"/>
  <c r="M486" i="1"/>
  <c r="I486" i="1"/>
  <c r="M485" i="1"/>
  <c r="I485" i="1"/>
  <c r="M484" i="1"/>
  <c r="I484" i="1"/>
  <c r="M483" i="1"/>
  <c r="I483" i="1"/>
  <c r="M482" i="1"/>
  <c r="I482" i="1"/>
  <c r="M481" i="1"/>
  <c r="I481" i="1"/>
  <c r="M480" i="1"/>
  <c r="I480" i="1"/>
  <c r="M479" i="1"/>
  <c r="I479" i="1"/>
  <c r="M478" i="1"/>
  <c r="I478" i="1"/>
  <c r="M477" i="1"/>
  <c r="I477" i="1"/>
  <c r="M476" i="1"/>
  <c r="I476" i="1"/>
  <c r="M475" i="1"/>
  <c r="I475" i="1"/>
  <c r="M474" i="1"/>
  <c r="I474" i="1"/>
  <c r="M473" i="1"/>
  <c r="I473" i="1"/>
  <c r="M472" i="1"/>
  <c r="I472" i="1"/>
  <c r="M471" i="1"/>
  <c r="I471" i="1"/>
  <c r="M470" i="1"/>
  <c r="I470" i="1"/>
  <c r="M469" i="1"/>
  <c r="I469" i="1"/>
  <c r="M468" i="1"/>
  <c r="I468" i="1"/>
  <c r="M467" i="1"/>
  <c r="I467" i="1"/>
  <c r="M466" i="1"/>
  <c r="I466" i="1"/>
  <c r="M465" i="1"/>
  <c r="I465" i="1"/>
  <c r="M464" i="1"/>
  <c r="I464" i="1"/>
  <c r="M463" i="1"/>
  <c r="I463" i="1"/>
  <c r="M462" i="1"/>
  <c r="I462" i="1"/>
  <c r="M461" i="1"/>
  <c r="I461" i="1"/>
  <c r="M460" i="1"/>
  <c r="I460" i="1"/>
  <c r="M459" i="1"/>
  <c r="I459" i="1"/>
  <c r="M458" i="1"/>
  <c r="I458" i="1"/>
  <c r="M457" i="1"/>
  <c r="I457" i="1"/>
  <c r="M456" i="1"/>
  <c r="I456" i="1"/>
  <c r="M455" i="1"/>
  <c r="I455" i="1"/>
  <c r="M454" i="1"/>
  <c r="I454" i="1"/>
  <c r="M453" i="1"/>
  <c r="I453" i="1"/>
  <c r="M452" i="1"/>
  <c r="I452" i="1"/>
  <c r="M451" i="1"/>
  <c r="I451" i="1"/>
  <c r="M450" i="1"/>
  <c r="I450" i="1"/>
  <c r="O449" i="1"/>
  <c r="M449" i="1" s="1"/>
  <c r="I449" i="1"/>
  <c r="O448" i="1"/>
  <c r="M448" i="1" s="1"/>
  <c r="I448" i="1"/>
  <c r="O447" i="1"/>
  <c r="M447" i="1" s="1"/>
  <c r="I447" i="1"/>
  <c r="O446" i="1"/>
  <c r="M446" i="1" s="1"/>
  <c r="I446" i="1"/>
  <c r="O445" i="1"/>
  <c r="M445" i="1" s="1"/>
  <c r="I445" i="1"/>
  <c r="O444" i="1"/>
  <c r="M444" i="1" s="1"/>
  <c r="I444" i="1"/>
  <c r="O443" i="1"/>
  <c r="M443" i="1" s="1"/>
  <c r="I443" i="1"/>
  <c r="O442" i="1"/>
  <c r="M442" i="1" s="1"/>
  <c r="I442" i="1"/>
  <c r="O441" i="1"/>
  <c r="M441" i="1" s="1"/>
  <c r="I441" i="1"/>
  <c r="O440" i="1"/>
  <c r="M440" i="1" s="1"/>
  <c r="I440" i="1"/>
  <c r="O439" i="1"/>
  <c r="M439" i="1" s="1"/>
  <c r="I439" i="1"/>
  <c r="O438" i="1"/>
  <c r="M438" i="1" s="1"/>
  <c r="I438" i="1"/>
  <c r="O437" i="1"/>
  <c r="M437" i="1" s="1"/>
  <c r="I437" i="1"/>
  <c r="O436" i="1"/>
  <c r="M436" i="1" s="1"/>
  <c r="I436" i="1"/>
  <c r="O435" i="1"/>
  <c r="M435" i="1" s="1"/>
  <c r="I435" i="1"/>
  <c r="O434" i="1"/>
  <c r="M434" i="1" s="1"/>
  <c r="I434" i="1"/>
  <c r="O433" i="1"/>
  <c r="M433" i="1" s="1"/>
  <c r="I433" i="1"/>
  <c r="O432" i="1"/>
  <c r="M432" i="1" s="1"/>
  <c r="I432" i="1"/>
  <c r="O431" i="1"/>
  <c r="M431" i="1" s="1"/>
  <c r="I431" i="1"/>
  <c r="O430" i="1"/>
  <c r="M430" i="1" s="1"/>
  <c r="I430" i="1"/>
  <c r="O429" i="1"/>
  <c r="M429" i="1" s="1"/>
  <c r="I429" i="1"/>
  <c r="O428" i="1"/>
  <c r="M428" i="1" s="1"/>
  <c r="I428" i="1"/>
  <c r="O427" i="1"/>
  <c r="M427" i="1" s="1"/>
  <c r="I427" i="1"/>
  <c r="O426" i="1"/>
  <c r="M426" i="1" s="1"/>
  <c r="I426" i="1"/>
  <c r="O425" i="1"/>
  <c r="M425" i="1" s="1"/>
  <c r="I425" i="1"/>
  <c r="O424" i="1"/>
  <c r="M424" i="1" s="1"/>
  <c r="I424" i="1"/>
  <c r="O423" i="1"/>
  <c r="M423" i="1" s="1"/>
  <c r="I423" i="1"/>
  <c r="O422" i="1"/>
  <c r="M422" i="1" s="1"/>
  <c r="I422" i="1"/>
  <c r="O421" i="1"/>
  <c r="M421" i="1" s="1"/>
  <c r="I421" i="1"/>
  <c r="O420" i="1"/>
  <c r="M420" i="1" s="1"/>
  <c r="I420" i="1"/>
  <c r="O419" i="1"/>
  <c r="M419" i="1" s="1"/>
  <c r="I419" i="1"/>
  <c r="O418" i="1"/>
  <c r="M418" i="1" s="1"/>
  <c r="I418" i="1"/>
  <c r="O417" i="1"/>
  <c r="M417" i="1" s="1"/>
  <c r="I417" i="1"/>
  <c r="O416" i="1"/>
  <c r="M416" i="1" s="1"/>
  <c r="I416" i="1"/>
  <c r="O415" i="1"/>
  <c r="M415" i="1" s="1"/>
  <c r="I415" i="1"/>
  <c r="O414" i="1"/>
  <c r="M414" i="1" s="1"/>
  <c r="I414" i="1"/>
  <c r="O413" i="1"/>
  <c r="M413" i="1" s="1"/>
  <c r="I413" i="1"/>
  <c r="O412" i="1"/>
  <c r="M412" i="1" s="1"/>
  <c r="I412" i="1"/>
  <c r="O411" i="1"/>
  <c r="M411" i="1" s="1"/>
  <c r="I411" i="1"/>
  <c r="O410" i="1"/>
  <c r="M410" i="1" s="1"/>
  <c r="I410" i="1"/>
  <c r="O409" i="1"/>
  <c r="M409" i="1" s="1"/>
  <c r="I409" i="1"/>
  <c r="O408" i="1"/>
  <c r="M408" i="1" s="1"/>
  <c r="I408" i="1"/>
  <c r="O407" i="1"/>
  <c r="M407" i="1" s="1"/>
  <c r="I407" i="1"/>
  <c r="O406" i="1"/>
  <c r="M406" i="1" s="1"/>
  <c r="I406" i="1"/>
  <c r="O405" i="1"/>
  <c r="M405" i="1" s="1"/>
  <c r="I405" i="1"/>
  <c r="O404" i="1"/>
  <c r="M404" i="1" s="1"/>
  <c r="I404" i="1"/>
  <c r="O403" i="1"/>
  <c r="M403" i="1" s="1"/>
  <c r="I403" i="1"/>
  <c r="O402" i="1"/>
  <c r="M402" i="1" s="1"/>
  <c r="I402" i="1"/>
  <c r="O401" i="1"/>
  <c r="M401" i="1" s="1"/>
  <c r="I401" i="1"/>
  <c r="O400" i="1"/>
  <c r="M400" i="1" s="1"/>
  <c r="I400" i="1"/>
  <c r="O399" i="1"/>
  <c r="M399" i="1" s="1"/>
  <c r="I399" i="1"/>
  <c r="O398" i="1"/>
  <c r="M398" i="1" s="1"/>
  <c r="I398" i="1"/>
  <c r="O397" i="1"/>
  <c r="M397" i="1" s="1"/>
  <c r="I397" i="1"/>
  <c r="O396" i="1"/>
  <c r="M396" i="1" s="1"/>
  <c r="I396" i="1"/>
  <c r="O395" i="1"/>
  <c r="M395" i="1" s="1"/>
  <c r="I395" i="1"/>
  <c r="O394" i="1"/>
  <c r="M394" i="1" s="1"/>
  <c r="I394" i="1"/>
  <c r="O393" i="1"/>
  <c r="M393" i="1" s="1"/>
  <c r="I393" i="1"/>
  <c r="O392" i="1"/>
  <c r="M392" i="1" s="1"/>
  <c r="I392" i="1"/>
  <c r="O391" i="1"/>
  <c r="M391" i="1" s="1"/>
  <c r="I391" i="1"/>
  <c r="O390" i="1"/>
  <c r="M390" i="1" s="1"/>
  <c r="I390" i="1"/>
  <c r="O389" i="1"/>
  <c r="M389" i="1" s="1"/>
  <c r="I389" i="1"/>
  <c r="O388" i="1"/>
  <c r="M388" i="1" s="1"/>
  <c r="I388" i="1"/>
  <c r="O387" i="1"/>
  <c r="M387" i="1" s="1"/>
  <c r="I387" i="1"/>
  <c r="O386" i="1"/>
  <c r="M386" i="1" s="1"/>
  <c r="I386" i="1"/>
  <c r="O385" i="1"/>
  <c r="M385" i="1" s="1"/>
  <c r="I385" i="1"/>
  <c r="O384" i="1"/>
  <c r="M384" i="1" s="1"/>
  <c r="I384" i="1"/>
  <c r="O383" i="1"/>
  <c r="M383" i="1" s="1"/>
  <c r="I383" i="1"/>
  <c r="O382" i="1"/>
  <c r="M382" i="1" s="1"/>
  <c r="I382" i="1"/>
  <c r="O381" i="1"/>
  <c r="M381" i="1" s="1"/>
  <c r="I381" i="1"/>
  <c r="O380" i="1"/>
  <c r="M380" i="1" s="1"/>
  <c r="I380" i="1"/>
  <c r="O379" i="1"/>
  <c r="M379" i="1" s="1"/>
  <c r="I379" i="1"/>
  <c r="O378" i="1"/>
  <c r="M378" i="1" s="1"/>
  <c r="I378" i="1"/>
  <c r="O377" i="1"/>
  <c r="M377" i="1" s="1"/>
  <c r="I377" i="1"/>
  <c r="O376" i="1"/>
  <c r="M376" i="1" s="1"/>
  <c r="I376" i="1"/>
  <c r="O375" i="1"/>
  <c r="M375" i="1" s="1"/>
  <c r="I375" i="1"/>
  <c r="O374" i="1"/>
  <c r="M374" i="1" s="1"/>
  <c r="I374" i="1"/>
  <c r="O373" i="1"/>
  <c r="M373" i="1" s="1"/>
  <c r="I373" i="1"/>
  <c r="O372" i="1"/>
  <c r="M372" i="1" s="1"/>
  <c r="I372" i="1"/>
  <c r="O371" i="1"/>
  <c r="M371" i="1" s="1"/>
  <c r="I371" i="1"/>
  <c r="O370" i="1"/>
  <c r="M370" i="1" s="1"/>
  <c r="I370" i="1"/>
  <c r="O369" i="1"/>
  <c r="M369" i="1" s="1"/>
  <c r="I369" i="1"/>
  <c r="O368" i="1"/>
  <c r="M368" i="1" s="1"/>
  <c r="I368" i="1"/>
  <c r="O367" i="1"/>
  <c r="M367" i="1" s="1"/>
  <c r="I367" i="1"/>
  <c r="O366" i="1"/>
  <c r="M366" i="1" s="1"/>
  <c r="I366" i="1"/>
  <c r="O365" i="1"/>
  <c r="M365" i="1" s="1"/>
  <c r="I365" i="1"/>
  <c r="O364" i="1"/>
  <c r="M364" i="1" s="1"/>
  <c r="I364" i="1"/>
  <c r="O363" i="1"/>
  <c r="M363" i="1" s="1"/>
  <c r="I363" i="1"/>
  <c r="O362" i="1"/>
  <c r="M362" i="1" s="1"/>
  <c r="I362" i="1"/>
  <c r="O361" i="1"/>
  <c r="M361" i="1" s="1"/>
  <c r="I361" i="1"/>
  <c r="O360" i="1"/>
  <c r="M360" i="1" s="1"/>
  <c r="I360" i="1"/>
  <c r="O359" i="1"/>
  <c r="M359" i="1" s="1"/>
  <c r="I359" i="1"/>
  <c r="O358" i="1"/>
  <c r="M358" i="1" s="1"/>
  <c r="I358" i="1"/>
  <c r="O357" i="1"/>
  <c r="M357" i="1" s="1"/>
  <c r="I357" i="1"/>
  <c r="O356" i="1"/>
  <c r="M356" i="1" s="1"/>
  <c r="I356" i="1"/>
  <c r="O355" i="1"/>
  <c r="M355" i="1" s="1"/>
  <c r="I355" i="1"/>
  <c r="O354" i="1"/>
  <c r="M354" i="1" s="1"/>
  <c r="I354" i="1"/>
  <c r="O353" i="1"/>
  <c r="M353" i="1" s="1"/>
  <c r="I353" i="1"/>
  <c r="O352" i="1"/>
  <c r="M352" i="1" s="1"/>
  <c r="I352" i="1"/>
  <c r="O351" i="1"/>
  <c r="M351" i="1" s="1"/>
  <c r="I351" i="1"/>
  <c r="O350" i="1"/>
  <c r="M350" i="1" s="1"/>
  <c r="I350" i="1"/>
  <c r="O349" i="1"/>
  <c r="M349" i="1" s="1"/>
  <c r="I349" i="1"/>
  <c r="O348" i="1"/>
  <c r="M348" i="1" s="1"/>
  <c r="I348" i="1"/>
  <c r="O347" i="1"/>
  <c r="M347" i="1" s="1"/>
  <c r="I347" i="1"/>
  <c r="O346" i="1"/>
  <c r="M346" i="1" s="1"/>
  <c r="I346" i="1"/>
  <c r="O345" i="1"/>
  <c r="M345" i="1" s="1"/>
  <c r="I345" i="1"/>
  <c r="O344" i="1"/>
  <c r="M344" i="1" s="1"/>
  <c r="I344" i="1"/>
  <c r="O343" i="1"/>
  <c r="M343" i="1" s="1"/>
  <c r="I343" i="1"/>
  <c r="O342" i="1"/>
  <c r="M342" i="1" s="1"/>
  <c r="I342" i="1"/>
  <c r="O341" i="1"/>
  <c r="M341" i="1" s="1"/>
  <c r="I341" i="1"/>
  <c r="O340" i="1"/>
  <c r="M340" i="1" s="1"/>
  <c r="I340" i="1"/>
  <c r="O339" i="1"/>
  <c r="M339" i="1" s="1"/>
  <c r="I339" i="1"/>
  <c r="O338" i="1"/>
  <c r="M338" i="1" s="1"/>
  <c r="I338" i="1"/>
  <c r="O337" i="1"/>
  <c r="M337" i="1" s="1"/>
  <c r="I337" i="1"/>
  <c r="O336" i="1"/>
  <c r="M336" i="1" s="1"/>
  <c r="I336" i="1"/>
  <c r="O335" i="1"/>
  <c r="M335" i="1" s="1"/>
  <c r="I335" i="1"/>
  <c r="O334" i="1"/>
  <c r="M334" i="1" s="1"/>
  <c r="I334" i="1"/>
  <c r="O333" i="1"/>
  <c r="M333" i="1" s="1"/>
  <c r="I333" i="1"/>
  <c r="O332" i="1"/>
  <c r="M332" i="1" s="1"/>
  <c r="I332" i="1"/>
  <c r="O331" i="1"/>
  <c r="M331" i="1" s="1"/>
  <c r="I331" i="1"/>
  <c r="O330" i="1"/>
  <c r="M330" i="1" s="1"/>
  <c r="I330" i="1"/>
  <c r="O329" i="1"/>
  <c r="M329" i="1" s="1"/>
  <c r="I329" i="1"/>
  <c r="O328" i="1"/>
  <c r="M328" i="1" s="1"/>
  <c r="I328" i="1"/>
  <c r="O327" i="1"/>
  <c r="M327" i="1" s="1"/>
  <c r="I327" i="1"/>
  <c r="O326" i="1"/>
  <c r="M326" i="1" s="1"/>
  <c r="I326" i="1"/>
  <c r="O325" i="1"/>
  <c r="M325" i="1" s="1"/>
  <c r="I325" i="1"/>
  <c r="O324" i="1"/>
  <c r="M324" i="1" s="1"/>
  <c r="I324" i="1"/>
  <c r="O323" i="1"/>
  <c r="M323" i="1" s="1"/>
  <c r="I323" i="1"/>
  <c r="O322" i="1"/>
  <c r="M322" i="1" s="1"/>
  <c r="I322" i="1"/>
  <c r="O321" i="1"/>
  <c r="M321" i="1" s="1"/>
  <c r="I321" i="1"/>
  <c r="O320" i="1"/>
  <c r="M320" i="1" s="1"/>
  <c r="I320" i="1"/>
  <c r="O319" i="1"/>
  <c r="M319" i="1" s="1"/>
  <c r="I319" i="1"/>
  <c r="O318" i="1"/>
  <c r="M318" i="1" s="1"/>
  <c r="I318" i="1"/>
  <c r="O317" i="1"/>
  <c r="M317" i="1" s="1"/>
  <c r="I317" i="1"/>
  <c r="O316" i="1"/>
  <c r="M316" i="1" s="1"/>
  <c r="I316" i="1"/>
  <c r="O315" i="1"/>
  <c r="M315" i="1" s="1"/>
  <c r="I315" i="1"/>
  <c r="O314" i="1"/>
  <c r="M314" i="1" s="1"/>
  <c r="I314" i="1"/>
  <c r="O313" i="1"/>
  <c r="M313" i="1" s="1"/>
  <c r="I313" i="1"/>
  <c r="O312" i="1"/>
  <c r="M312" i="1" s="1"/>
  <c r="I312" i="1"/>
  <c r="O311" i="1"/>
  <c r="M311" i="1" s="1"/>
  <c r="I311" i="1"/>
  <c r="O310" i="1"/>
  <c r="M310" i="1" s="1"/>
  <c r="I310" i="1"/>
  <c r="O309" i="1"/>
  <c r="M309" i="1" s="1"/>
  <c r="I309" i="1"/>
  <c r="O308" i="1"/>
  <c r="M308" i="1" s="1"/>
  <c r="I308" i="1"/>
  <c r="O307" i="1"/>
  <c r="M307" i="1" s="1"/>
  <c r="I307" i="1"/>
  <c r="O306" i="1"/>
  <c r="M306" i="1" s="1"/>
  <c r="I306" i="1"/>
  <c r="O305" i="1"/>
  <c r="M305" i="1" s="1"/>
  <c r="I305" i="1"/>
  <c r="O304" i="1"/>
  <c r="M304" i="1" s="1"/>
  <c r="I304" i="1"/>
  <c r="O303" i="1"/>
  <c r="M303" i="1" s="1"/>
  <c r="I303" i="1"/>
  <c r="O302" i="1"/>
  <c r="M302" i="1" s="1"/>
  <c r="I302" i="1"/>
  <c r="O301" i="1"/>
  <c r="M301" i="1" s="1"/>
  <c r="I301" i="1"/>
  <c r="O300" i="1"/>
  <c r="M300" i="1" s="1"/>
  <c r="I300" i="1"/>
  <c r="O299" i="1"/>
  <c r="M299" i="1" s="1"/>
  <c r="I299" i="1"/>
  <c r="O298" i="1"/>
  <c r="M298" i="1" s="1"/>
  <c r="I298" i="1"/>
  <c r="O297" i="1"/>
  <c r="M297" i="1" s="1"/>
  <c r="I297" i="1"/>
  <c r="O296" i="1"/>
  <c r="M296" i="1" s="1"/>
  <c r="I296" i="1"/>
  <c r="O295" i="1"/>
  <c r="M295" i="1" s="1"/>
  <c r="I295" i="1"/>
  <c r="O294" i="1"/>
  <c r="M294" i="1" s="1"/>
  <c r="I294" i="1"/>
  <c r="O293" i="1"/>
  <c r="M293" i="1" s="1"/>
  <c r="I293" i="1"/>
  <c r="O292" i="1"/>
  <c r="M292" i="1" s="1"/>
  <c r="I292" i="1"/>
  <c r="O291" i="1"/>
  <c r="M291" i="1" s="1"/>
  <c r="I291" i="1"/>
  <c r="O290" i="1"/>
  <c r="M290" i="1" s="1"/>
  <c r="I290" i="1"/>
  <c r="O289" i="1"/>
  <c r="M289" i="1" s="1"/>
  <c r="M1647" i="1" s="1"/>
  <c r="F34" i="8" s="1"/>
  <c r="I289" i="1"/>
  <c r="O288" i="1"/>
  <c r="M288" i="1" s="1"/>
  <c r="M1645" i="1" s="1"/>
  <c r="F32" i="8" s="1"/>
  <c r="I288" i="1"/>
  <c r="O287" i="1"/>
  <c r="M287" i="1" s="1"/>
  <c r="I287" i="1"/>
  <c r="O286" i="1"/>
  <c r="M286" i="1" s="1"/>
  <c r="I286" i="1"/>
  <c r="O285" i="1"/>
  <c r="M285" i="1" s="1"/>
  <c r="I285" i="1"/>
  <c r="O284" i="1"/>
  <c r="M284" i="1" s="1"/>
  <c r="I284" i="1"/>
  <c r="O283" i="1"/>
  <c r="M283" i="1" s="1"/>
  <c r="I283" i="1"/>
  <c r="O282" i="1"/>
  <c r="M282" i="1" s="1"/>
  <c r="I282" i="1"/>
  <c r="O281" i="1"/>
  <c r="M281" i="1" s="1"/>
  <c r="I281" i="1"/>
  <c r="O280" i="1"/>
  <c r="M280" i="1" s="1"/>
  <c r="I280" i="1"/>
  <c r="O279" i="1"/>
  <c r="M279" i="1" s="1"/>
  <c r="I279" i="1"/>
  <c r="O278" i="1"/>
  <c r="M278" i="1" s="1"/>
  <c r="I278" i="1"/>
  <c r="B65" i="4" l="1"/>
  <c r="I1649" i="1"/>
  <c r="D36" i="8" s="1"/>
  <c r="M1650" i="1"/>
  <c r="F37" i="8" s="1"/>
  <c r="M1649" i="1"/>
  <c r="F36" i="8" s="1"/>
  <c r="M1646" i="1"/>
  <c r="F33" i="8" s="1"/>
  <c r="I1648" i="1"/>
  <c r="D35" i="8" s="1"/>
  <c r="I1647" i="1"/>
  <c r="D34" i="8" s="1"/>
  <c r="I1646" i="1"/>
  <c r="D33" i="8" s="1"/>
  <c r="J1645" i="1" a="1"/>
  <c r="J1645" i="1" s="1"/>
  <c r="E32" i="8" s="1"/>
  <c r="J1647" i="1" a="1"/>
  <c r="J1647" i="1" s="1"/>
  <c r="E34" i="8" s="1"/>
  <c r="I1644" i="1"/>
  <c r="D31" i="8" s="1"/>
  <c r="J1644" i="1" a="1"/>
  <c r="J1644" i="1" s="1"/>
  <c r="E31" i="8" s="1"/>
  <c r="J1646" i="1" a="1"/>
  <c r="J1646" i="1" s="1"/>
  <c r="E33" i="8" s="1"/>
  <c r="J1652" i="1"/>
  <c r="E39" i="8" s="1"/>
  <c r="J1649" i="1" a="1"/>
  <c r="J1649" i="1" s="1"/>
  <c r="E36" i="8" s="1"/>
  <c r="J1651" i="1" a="1"/>
  <c r="J1651" i="1" s="1"/>
  <c r="E38" i="8" s="1"/>
  <c r="I1631" i="1"/>
  <c r="H1631" i="1" s="1"/>
  <c r="D41" i="4" s="1"/>
  <c r="I1652" i="1"/>
  <c r="D39" i="8" s="1"/>
  <c r="J1648" i="1" a="1"/>
  <c r="J1648" i="1" s="1"/>
  <c r="E35" i="8" s="1"/>
  <c r="J1650" i="1" a="1"/>
  <c r="J1650" i="1" s="1"/>
  <c r="E37" i="8" s="1"/>
  <c r="I1650" i="1"/>
  <c r="D37" i="8" s="1"/>
  <c r="I1645" i="1"/>
  <c r="D32" i="8" s="1"/>
  <c r="I1651" i="1"/>
  <c r="D38" i="8" s="1"/>
  <c r="N1646" i="1" a="1"/>
  <c r="N1646" i="1" s="1"/>
  <c r="G33" i="8" s="1"/>
  <c r="N1649" i="1" a="1"/>
  <c r="N1649" i="1" s="1"/>
  <c r="G36" i="8" s="1"/>
  <c r="N1645" i="1" a="1"/>
  <c r="N1645" i="1" s="1"/>
  <c r="G32" i="8" s="1"/>
  <c r="N1651" i="1" a="1"/>
  <c r="N1651" i="1" s="1"/>
  <c r="G38" i="8" s="1"/>
  <c r="M1644" i="1"/>
  <c r="F31" i="8" s="1"/>
  <c r="N1644" i="1" a="1"/>
  <c r="N1644" i="1" s="1"/>
  <c r="G31" i="8" s="1"/>
  <c r="N1647" i="1" a="1"/>
  <c r="N1647" i="1" s="1"/>
  <c r="G34" i="8" s="1"/>
  <c r="M1631" i="1"/>
  <c r="L1631" i="1" s="1"/>
  <c r="H41" i="4" s="1"/>
  <c r="N1652" i="1"/>
  <c r="G39" i="8" s="1"/>
  <c r="N1650" i="1" a="1"/>
  <c r="N1650" i="1" s="1"/>
  <c r="G37" i="8" s="1"/>
  <c r="N1648" i="1" a="1"/>
  <c r="N1648" i="1" s="1"/>
  <c r="G35" i="8" s="1"/>
  <c r="M1651" i="1"/>
  <c r="F38" i="8" s="1"/>
  <c r="M1648" i="1"/>
  <c r="F35" i="8" s="1"/>
  <c r="M1629" i="1"/>
  <c r="G39" i="4" s="1"/>
  <c r="M1627" i="1"/>
  <c r="G37" i="4" s="1"/>
  <c r="M1633" i="1"/>
  <c r="G43" i="4" s="1"/>
  <c r="M1625" i="1"/>
  <c r="G35" i="4" s="1"/>
  <c r="M1635" i="1"/>
  <c r="G45" i="4" s="1"/>
  <c r="I1633" i="1"/>
  <c r="C43" i="4" s="1"/>
  <c r="I1625" i="1"/>
  <c r="C35" i="4" s="1"/>
  <c r="I1635" i="1"/>
  <c r="C45" i="4" s="1"/>
  <c r="I1629" i="1"/>
  <c r="I1627" i="1"/>
  <c r="C37" i="4" s="1"/>
  <c r="C39" i="4"/>
  <c r="P288" i="1"/>
  <c r="P282" i="1"/>
  <c r="P283" i="1"/>
  <c r="P305" i="1"/>
  <c r="P369" i="1"/>
  <c r="P407" i="1"/>
  <c r="P319" i="1"/>
  <c r="P449" i="1"/>
  <c r="P450" i="1"/>
  <c r="P452" i="1"/>
  <c r="P454" i="1"/>
  <c r="P456" i="1"/>
  <c r="P457" i="1"/>
  <c r="P461" i="1"/>
  <c r="P462" i="1"/>
  <c r="P464" i="1"/>
  <c r="P466" i="1"/>
  <c r="P468" i="1"/>
  <c r="P469" i="1"/>
  <c r="P470" i="1"/>
  <c r="P472" i="1"/>
  <c r="P473" i="1"/>
  <c r="P474" i="1"/>
  <c r="P479" i="1"/>
  <c r="P481" i="1"/>
  <c r="P483" i="1"/>
  <c r="P485" i="1"/>
  <c r="P486" i="1"/>
  <c r="P491" i="1"/>
  <c r="P492" i="1"/>
  <c r="P493" i="1"/>
  <c r="P494" i="1"/>
  <c r="P497" i="1"/>
  <c r="P500" i="1"/>
  <c r="P506" i="1"/>
  <c r="P458" i="1"/>
  <c r="P459" i="1"/>
  <c r="P460" i="1"/>
  <c r="P463" i="1"/>
  <c r="P465" i="1"/>
  <c r="P467" i="1"/>
  <c r="P471" i="1"/>
  <c r="P475" i="1"/>
  <c r="P476" i="1"/>
  <c r="P477" i="1"/>
  <c r="P478" i="1"/>
  <c r="P480" i="1"/>
  <c r="P482" i="1"/>
  <c r="P484" i="1"/>
  <c r="P487" i="1"/>
  <c r="P488" i="1"/>
  <c r="P489" i="1"/>
  <c r="P490" i="1"/>
  <c r="P495" i="1"/>
  <c r="P496" i="1"/>
  <c r="P498" i="1"/>
  <c r="P499" i="1"/>
  <c r="P501" i="1"/>
  <c r="P502" i="1"/>
  <c r="P503" i="1"/>
  <c r="P504" i="1"/>
  <c r="P505" i="1"/>
  <c r="P507" i="1"/>
  <c r="P299" i="1"/>
  <c r="P334" i="1"/>
  <c r="P278" i="1"/>
  <c r="P286" i="1"/>
  <c r="P309" i="1"/>
  <c r="P342" i="1"/>
  <c r="P351" i="1"/>
  <c r="P430" i="1"/>
  <c r="P451" i="1"/>
  <c r="P455" i="1"/>
  <c r="P363" i="1"/>
  <c r="P372" i="1"/>
  <c r="P387" i="1"/>
  <c r="P289" i="1"/>
  <c r="P293" i="1"/>
  <c r="P294" i="1"/>
  <c r="P315" i="1"/>
  <c r="P317" i="1"/>
  <c r="P324" i="1"/>
  <c r="P383" i="1"/>
  <c r="P384" i="1"/>
  <c r="P393" i="1"/>
  <c r="P395" i="1"/>
  <c r="P403" i="1"/>
  <c r="P411" i="1"/>
  <c r="P415" i="1"/>
  <c r="P416" i="1"/>
  <c r="P428" i="1"/>
  <c r="P439" i="1"/>
  <c r="P308" i="1"/>
  <c r="P311" i="1"/>
  <c r="P316" i="1"/>
  <c r="P338" i="1"/>
  <c r="P349" i="1"/>
  <c r="P378" i="1"/>
  <c r="P399" i="1"/>
  <c r="P303" i="1"/>
  <c r="P310" i="1"/>
  <c r="P321" i="1"/>
  <c r="P329" i="1"/>
  <c r="P333" i="1"/>
  <c r="P335" i="1"/>
  <c r="P367" i="1"/>
  <c r="P376" i="1"/>
  <c r="P377" i="1"/>
  <c r="P379" i="1"/>
  <c r="P388" i="1"/>
  <c r="P390" i="1"/>
  <c r="P400" i="1"/>
  <c r="P410" i="1"/>
  <c r="P281" i="1"/>
  <c r="P279" i="1"/>
  <c r="P287" i="1"/>
  <c r="P280" i="1"/>
  <c r="P285" i="1"/>
  <c r="P291" i="1"/>
  <c r="P326" i="1"/>
  <c r="P332" i="1"/>
  <c r="P336" i="1"/>
  <c r="P341" i="1"/>
  <c r="P355" i="1"/>
  <c r="P374" i="1"/>
  <c r="P381" i="1"/>
  <c r="P392" i="1"/>
  <c r="P402" i="1"/>
  <c r="P405" i="1"/>
  <c r="P409" i="1"/>
  <c r="P419" i="1"/>
  <c r="P421" i="1"/>
  <c r="P426" i="1"/>
  <c r="P433" i="1"/>
  <c r="P442" i="1"/>
  <c r="P443" i="1"/>
  <c r="P284" i="1"/>
  <c r="P290" i="1"/>
  <c r="P306" i="1"/>
  <c r="P313" i="1"/>
  <c r="P320" i="1"/>
  <c r="P331" i="1"/>
  <c r="P340" i="1"/>
  <c r="P345" i="1"/>
  <c r="P346" i="1"/>
  <c r="P347" i="1"/>
  <c r="P352" i="1"/>
  <c r="P354" i="1"/>
  <c r="P356" i="1"/>
  <c r="P358" i="1"/>
  <c r="P359" i="1"/>
  <c r="P360" i="1"/>
  <c r="P362" i="1"/>
  <c r="P365" i="1"/>
  <c r="P366" i="1"/>
  <c r="P368" i="1"/>
  <c r="P370" i="1"/>
  <c r="P375" i="1"/>
  <c r="P382" i="1"/>
  <c r="P386" i="1"/>
  <c r="P389" i="1"/>
  <c r="P401" i="1"/>
  <c r="P408" i="1"/>
  <c r="P412" i="1"/>
  <c r="P413" i="1"/>
  <c r="P418" i="1"/>
  <c r="P423" i="1"/>
  <c r="P425" i="1"/>
  <c r="P427" i="1"/>
  <c r="P435" i="1"/>
  <c r="P436" i="1"/>
  <c r="P437" i="1"/>
  <c r="P447" i="1"/>
  <c r="P448" i="1"/>
  <c r="P292" i="1"/>
  <c r="P295" i="1"/>
  <c r="P296" i="1"/>
  <c r="P297" i="1"/>
  <c r="P298" i="1"/>
  <c r="P300" i="1"/>
  <c r="P301" i="1"/>
  <c r="P302" i="1"/>
  <c r="P304" i="1"/>
  <c r="P307" i="1"/>
  <c r="P312" i="1"/>
  <c r="P314" i="1"/>
  <c r="P318" i="1"/>
  <c r="P322" i="1"/>
  <c r="P323" i="1"/>
  <c r="P325" i="1"/>
  <c r="P327" i="1"/>
  <c r="P328" i="1"/>
  <c r="P330" i="1"/>
  <c r="P337" i="1"/>
  <c r="P339" i="1"/>
  <c r="P343" i="1"/>
  <c r="P344" i="1"/>
  <c r="P348" i="1"/>
  <c r="P350" i="1"/>
  <c r="P353" i="1"/>
  <c r="P357" i="1"/>
  <c r="P361" i="1"/>
  <c r="P364" i="1"/>
  <c r="P371" i="1"/>
  <c r="P373" i="1"/>
  <c r="P380" i="1"/>
  <c r="P385" i="1"/>
  <c r="P391" i="1"/>
  <c r="P394" i="1"/>
  <c r="P396" i="1"/>
  <c r="P397" i="1"/>
  <c r="P398" i="1"/>
  <c r="P404" i="1"/>
  <c r="P406" i="1"/>
  <c r="P414" i="1"/>
  <c r="P417" i="1"/>
  <c r="P422" i="1"/>
  <c r="P424" i="1"/>
  <c r="P429" i="1"/>
  <c r="P431" i="1"/>
  <c r="P441" i="1"/>
  <c r="P444" i="1"/>
  <c r="P446" i="1"/>
  <c r="P420" i="1"/>
  <c r="P432" i="1"/>
  <c r="P434" i="1"/>
  <c r="P438" i="1"/>
  <c r="P440" i="1"/>
  <c r="P445" i="1"/>
  <c r="P1651" i="1" l="1"/>
  <c r="H38" i="8" s="1"/>
  <c r="G65" i="8" s="1"/>
  <c r="P1647" i="1"/>
  <c r="H34" i="8" s="1"/>
  <c r="G61" i="8" s="1"/>
  <c r="P1649" i="1"/>
  <c r="H36" i="8" s="1"/>
  <c r="G63" i="8" s="1"/>
  <c r="Q1648" i="1" a="1"/>
  <c r="Q1648" i="1" s="1"/>
  <c r="I35" i="8" s="1"/>
  <c r="H62" i="8" s="1"/>
  <c r="Q1649" i="1" a="1"/>
  <c r="Q1649" i="1" s="1"/>
  <c r="I36" i="8" s="1"/>
  <c r="H63" i="8" s="1"/>
  <c r="Q1652" i="1"/>
  <c r="I39" i="8" s="1"/>
  <c r="Q1646" i="1" a="1"/>
  <c r="Q1646" i="1" s="1"/>
  <c r="I33" i="8" s="1"/>
  <c r="H60" i="8" s="1"/>
  <c r="Q1647" i="1" a="1"/>
  <c r="Q1647" i="1" s="1"/>
  <c r="I34" i="8" s="1"/>
  <c r="H61" i="8" s="1"/>
  <c r="Q1644" i="1" a="1"/>
  <c r="Q1644" i="1" s="1"/>
  <c r="I31" i="8" s="1"/>
  <c r="H58" i="8" s="1"/>
  <c r="Q1645" i="1" a="1"/>
  <c r="Q1645" i="1" s="1"/>
  <c r="I32" i="8" s="1"/>
  <c r="H59" i="8" s="1"/>
  <c r="Q1651" i="1" a="1"/>
  <c r="Q1651" i="1" s="1"/>
  <c r="I38" i="8" s="1"/>
  <c r="H65" i="8" s="1"/>
  <c r="P1644" i="1"/>
  <c r="H31" i="8" s="1"/>
  <c r="G58" i="8" s="1"/>
  <c r="P1652" i="1"/>
  <c r="H39" i="8" s="1"/>
  <c r="Q1650" i="1" a="1"/>
  <c r="Q1650" i="1" s="1"/>
  <c r="I37" i="8" s="1"/>
  <c r="H64" i="8" s="1"/>
  <c r="P1646" i="1"/>
  <c r="H33" i="8" s="1"/>
  <c r="G60" i="8" s="1"/>
  <c r="P1645" i="1"/>
  <c r="H32" i="8" s="1"/>
  <c r="G59" i="8" s="1"/>
  <c r="P1648" i="1"/>
  <c r="H35" i="8" s="1"/>
  <c r="G62" i="8" s="1"/>
  <c r="P1650" i="1"/>
  <c r="H37" i="8" s="1"/>
  <c r="G64" i="8" s="1"/>
  <c r="P1633" i="1"/>
  <c r="K43" i="4" s="1"/>
  <c r="P1627" i="1"/>
  <c r="K37" i="4" s="1"/>
  <c r="P1635" i="1"/>
  <c r="K45" i="4" s="1"/>
  <c r="P1629" i="1"/>
  <c r="K39" i="4" s="1"/>
  <c r="P1625" i="1"/>
  <c r="K35" i="4" s="1"/>
  <c r="C41" i="4"/>
  <c r="G41" i="4"/>
  <c r="K41" i="4"/>
  <c r="I27" i="4"/>
  <c r="O1181" i="2"/>
  <c r="J27" i="4" s="1"/>
</calcChain>
</file>

<file path=xl/sharedStrings.xml><?xml version="1.0" encoding="utf-8"?>
<sst xmlns="http://schemas.openxmlformats.org/spreadsheetml/2006/main" count="24216" uniqueCount="8838">
  <si>
    <t>이다경</t>
  </si>
  <si>
    <t>F</t>
  </si>
  <si>
    <t>2-Phase Bone Scan</t>
  </si>
  <si>
    <t>홍순남</t>
  </si>
  <si>
    <t>Bone Scan</t>
  </si>
  <si>
    <t>이종춘</t>
  </si>
  <si>
    <t>M</t>
  </si>
  <si>
    <t>김현숙</t>
  </si>
  <si>
    <t>이정숙</t>
  </si>
  <si>
    <t>N</t>
    <phoneticPr fontId="1" type="noConversion"/>
  </si>
  <si>
    <t>박남둘</t>
  </si>
  <si>
    <t>김순자</t>
  </si>
  <si>
    <t>홍현숙</t>
  </si>
  <si>
    <t>박정옥</t>
  </si>
  <si>
    <t>백효선</t>
  </si>
  <si>
    <t>홍성분</t>
  </si>
  <si>
    <t>석선희</t>
  </si>
  <si>
    <t>봉혜숙</t>
  </si>
  <si>
    <t>양덕모</t>
  </si>
  <si>
    <t>배지선</t>
  </si>
  <si>
    <t>원정애</t>
  </si>
  <si>
    <t>남길순</t>
  </si>
  <si>
    <t>Bone SPECT</t>
  </si>
  <si>
    <t>김미애</t>
  </si>
  <si>
    <t>민명자</t>
  </si>
  <si>
    <t>박혜진</t>
  </si>
  <si>
    <t>한상복</t>
  </si>
  <si>
    <t>이해수</t>
  </si>
  <si>
    <t>조인숙</t>
  </si>
  <si>
    <t>이원열</t>
  </si>
  <si>
    <t>lower</t>
    <phoneticPr fontId="1" type="noConversion"/>
  </si>
  <si>
    <t>김정화</t>
  </si>
  <si>
    <t>이상현</t>
  </si>
  <si>
    <t>윤병옥</t>
  </si>
  <si>
    <t>박애리</t>
  </si>
  <si>
    <t>방석철</t>
  </si>
  <si>
    <t>김미라</t>
  </si>
  <si>
    <t>오혜선</t>
  </si>
  <si>
    <t>이은주</t>
  </si>
  <si>
    <t>김장환</t>
  </si>
  <si>
    <t>R</t>
    <phoneticPr fontId="1" type="noConversion"/>
  </si>
  <si>
    <t>김영옥</t>
  </si>
  <si>
    <t>김진숙</t>
  </si>
  <si>
    <t>inc?</t>
    <phoneticPr fontId="1" type="noConversion"/>
  </si>
  <si>
    <t>김양희</t>
  </si>
  <si>
    <t>박정희</t>
  </si>
  <si>
    <t>김지현</t>
  </si>
  <si>
    <t>김정희</t>
  </si>
  <si>
    <t>조동웅</t>
  </si>
  <si>
    <t>조연광</t>
  </si>
  <si>
    <t>김주근</t>
  </si>
  <si>
    <t>김효진</t>
  </si>
  <si>
    <t>엄경태</t>
  </si>
  <si>
    <t>이현자</t>
  </si>
  <si>
    <t>김선아</t>
  </si>
  <si>
    <t>김태준</t>
  </si>
  <si>
    <t>박민자</t>
  </si>
  <si>
    <t>박복례</t>
  </si>
  <si>
    <t>박성태</t>
  </si>
  <si>
    <t>윤순녀</t>
  </si>
  <si>
    <t>최영미</t>
  </si>
  <si>
    <t>서보형</t>
  </si>
  <si>
    <t>심옥순</t>
  </si>
  <si>
    <t>나해민</t>
  </si>
  <si>
    <t>김은정</t>
  </si>
  <si>
    <t>김영렬</t>
  </si>
  <si>
    <t>안귀숙</t>
  </si>
  <si>
    <t>남철</t>
  </si>
  <si>
    <t>박윤희</t>
  </si>
  <si>
    <t>서은복</t>
  </si>
  <si>
    <t>공성구</t>
  </si>
  <si>
    <t>Three Phase Bone Scan</t>
  </si>
  <si>
    <t>김나은</t>
  </si>
  <si>
    <t>김준경</t>
  </si>
  <si>
    <t>손성화</t>
  </si>
  <si>
    <t>윤미아</t>
  </si>
  <si>
    <t>고현덕</t>
  </si>
  <si>
    <t>최경희</t>
  </si>
  <si>
    <t>한태례</t>
  </si>
  <si>
    <t>윤명희</t>
  </si>
  <si>
    <t>김부태</t>
  </si>
  <si>
    <t>서선임</t>
  </si>
  <si>
    <t>김옥춘</t>
  </si>
  <si>
    <t>정애란</t>
  </si>
  <si>
    <t>정영화</t>
  </si>
  <si>
    <t>김복희</t>
  </si>
  <si>
    <t>이인숙</t>
  </si>
  <si>
    <t>신미숙</t>
  </si>
  <si>
    <t>문봉임</t>
  </si>
  <si>
    <t>박광순</t>
  </si>
  <si>
    <t>윤미숙</t>
  </si>
  <si>
    <t>김옥자</t>
  </si>
  <si>
    <t>김선옥</t>
  </si>
  <si>
    <t>이준상</t>
  </si>
  <si>
    <t>써도되나?</t>
    <phoneticPr fontId="1" type="noConversion"/>
  </si>
  <si>
    <t>정용수</t>
  </si>
  <si>
    <t>이연홍</t>
  </si>
  <si>
    <t>김점숙</t>
  </si>
  <si>
    <t>정명철</t>
  </si>
  <si>
    <t>이옥순3</t>
  </si>
  <si>
    <t>최용현</t>
  </si>
  <si>
    <t>김남희</t>
  </si>
  <si>
    <t>양소은</t>
  </si>
  <si>
    <t>오경희</t>
  </si>
  <si>
    <t>박상윤</t>
  </si>
  <si>
    <t>김정애</t>
  </si>
  <si>
    <t>박경희</t>
  </si>
  <si>
    <t>n</t>
    <phoneticPr fontId="1" type="noConversion"/>
  </si>
  <si>
    <t>황진숙</t>
  </si>
  <si>
    <t>이수진</t>
  </si>
  <si>
    <t>유희숙</t>
  </si>
  <si>
    <t>김웅수</t>
  </si>
  <si>
    <t>김경화</t>
  </si>
  <si>
    <t>김영춘</t>
  </si>
  <si>
    <t>김연남</t>
  </si>
  <si>
    <t>김정숙</t>
  </si>
  <si>
    <t>l</t>
    <phoneticPr fontId="1" type="noConversion"/>
  </si>
  <si>
    <t>이금자</t>
  </si>
  <si>
    <t>김인숙</t>
  </si>
  <si>
    <t>성은희</t>
  </si>
  <si>
    <t>박은주</t>
  </si>
  <si>
    <t>홍영란</t>
  </si>
  <si>
    <t>심영수</t>
  </si>
  <si>
    <t>송순임</t>
  </si>
  <si>
    <t>김미옥</t>
  </si>
  <si>
    <t>윤경주</t>
  </si>
  <si>
    <t>석경용</t>
  </si>
  <si>
    <t>박경숙</t>
  </si>
  <si>
    <t>최우영</t>
  </si>
  <si>
    <t>박아현</t>
  </si>
  <si>
    <t>지승연</t>
  </si>
  <si>
    <t>유옥자</t>
  </si>
  <si>
    <t>신효숙</t>
  </si>
  <si>
    <t>up</t>
    <phoneticPr fontId="1" type="noConversion"/>
  </si>
  <si>
    <t>김용진</t>
  </si>
  <si>
    <t>박미은</t>
  </si>
  <si>
    <t>박순덕</t>
  </si>
  <si>
    <t>손주현</t>
  </si>
  <si>
    <t>이상희</t>
  </si>
  <si>
    <t>박옥규</t>
  </si>
  <si>
    <t>이현숙</t>
  </si>
  <si>
    <t>조은림</t>
  </si>
  <si>
    <t>노강요</t>
  </si>
  <si>
    <t>신지연</t>
  </si>
  <si>
    <t>유금덕</t>
  </si>
  <si>
    <t>박춘미</t>
  </si>
  <si>
    <t>손홍연</t>
  </si>
  <si>
    <t>lower</t>
    <phoneticPr fontId="1" type="noConversion"/>
  </si>
  <si>
    <t>나승복</t>
  </si>
  <si>
    <t>r</t>
    <phoneticPr fontId="1" type="noConversion"/>
  </si>
  <si>
    <t>황상동</t>
  </si>
  <si>
    <t>김광례</t>
  </si>
  <si>
    <t>김두아</t>
  </si>
  <si>
    <t>쓸수있나?</t>
    <phoneticPr fontId="1" type="noConversion"/>
  </si>
  <si>
    <t>박현정</t>
  </si>
  <si>
    <t>김주희</t>
  </si>
  <si>
    <t>박향주</t>
  </si>
  <si>
    <t>송재선</t>
  </si>
  <si>
    <t>이수연2</t>
  </si>
  <si>
    <t>손순희</t>
  </si>
  <si>
    <t>신호담</t>
  </si>
  <si>
    <t>이미영</t>
  </si>
  <si>
    <t>김경운</t>
  </si>
  <si>
    <t>???</t>
    <phoneticPr fontId="1" type="noConversion"/>
  </si>
  <si>
    <t>이경예</t>
  </si>
  <si>
    <t>조은희</t>
  </si>
  <si>
    <t>이상숙</t>
  </si>
  <si>
    <t>안진영</t>
  </si>
  <si>
    <t>박옥련</t>
  </si>
  <si>
    <t>박지은</t>
  </si>
  <si>
    <t>김홍용</t>
  </si>
  <si>
    <t>권순희</t>
  </si>
  <si>
    <t>천영미</t>
  </si>
  <si>
    <t>김임숙</t>
  </si>
  <si>
    <t>고용차</t>
  </si>
  <si>
    <t>poor def.</t>
    <phoneticPr fontId="1" type="noConversion"/>
  </si>
  <si>
    <t>조영관</t>
  </si>
  <si>
    <t>이혜정</t>
  </si>
  <si>
    <t>이명숙</t>
  </si>
  <si>
    <t>정미숙</t>
  </si>
  <si>
    <t>이은옥</t>
  </si>
  <si>
    <t>박미애</t>
  </si>
  <si>
    <t>한을만</t>
  </si>
  <si>
    <t>백지은</t>
  </si>
  <si>
    <t>권은숙</t>
  </si>
  <si>
    <t>임향숙</t>
  </si>
  <si>
    <t>이시영</t>
  </si>
  <si>
    <t>최양희</t>
  </si>
  <si>
    <t>송경란</t>
  </si>
  <si>
    <t>박명자</t>
  </si>
  <si>
    <t>정정옥</t>
  </si>
  <si>
    <t>김금순</t>
  </si>
  <si>
    <t>신종숙</t>
  </si>
  <si>
    <t>김연화</t>
  </si>
  <si>
    <t>황인숙</t>
  </si>
  <si>
    <t>조상숙</t>
  </si>
  <si>
    <t>지상군</t>
  </si>
  <si>
    <t>WANG- SHUANGYIN</t>
  </si>
  <si>
    <t>변창경</t>
  </si>
  <si>
    <t>강옥희</t>
  </si>
  <si>
    <t>국희경</t>
  </si>
  <si>
    <t>백남식</t>
  </si>
  <si>
    <t>권효직</t>
  </si>
  <si>
    <t>임춘섭</t>
  </si>
  <si>
    <t>김복현</t>
  </si>
  <si>
    <t>오정숙</t>
  </si>
  <si>
    <t>조현정</t>
  </si>
  <si>
    <t>L</t>
    <phoneticPr fontId="1" type="noConversion"/>
  </si>
  <si>
    <t>김경숙</t>
  </si>
  <si>
    <t>전동순</t>
  </si>
  <si>
    <t>이금덕</t>
  </si>
  <si>
    <t>백선옥</t>
  </si>
  <si>
    <t>오정자</t>
  </si>
  <si>
    <t>홍정원</t>
  </si>
  <si>
    <t>차양자</t>
  </si>
  <si>
    <t>이금희</t>
  </si>
  <si>
    <t>홍철순</t>
  </si>
  <si>
    <t>박은희</t>
  </si>
  <si>
    <t>박애연</t>
  </si>
  <si>
    <t>윤재선</t>
  </si>
  <si>
    <t>김영숙</t>
  </si>
  <si>
    <t>박미리</t>
  </si>
  <si>
    <t>김석기</t>
  </si>
  <si>
    <t>박옥자</t>
  </si>
  <si>
    <t>자오예샨</t>
  </si>
  <si>
    <t>김순희</t>
  </si>
  <si>
    <t>김광호</t>
  </si>
  <si>
    <t>백혜정</t>
  </si>
  <si>
    <t>정진숙</t>
  </si>
  <si>
    <t>Bone Scan</t>
    <phoneticPr fontId="1" type="noConversion"/>
  </si>
  <si>
    <t>이현정</t>
  </si>
  <si>
    <t>김지혜</t>
  </si>
  <si>
    <t>이행심</t>
  </si>
  <si>
    <t>박소현</t>
  </si>
  <si>
    <t>김순애2</t>
  </si>
  <si>
    <t>이순영</t>
  </si>
  <si>
    <t>강혜주</t>
  </si>
  <si>
    <t>강명란</t>
  </si>
  <si>
    <t>박정순</t>
  </si>
  <si>
    <t>최청매</t>
  </si>
  <si>
    <t>최정화</t>
  </si>
  <si>
    <t>이미경</t>
  </si>
  <si>
    <t>서재필</t>
  </si>
  <si>
    <t>박춘화</t>
  </si>
  <si>
    <t>황지영</t>
  </si>
  <si>
    <t>원정음</t>
  </si>
  <si>
    <t>전윤성</t>
  </si>
  <si>
    <t>권양순</t>
  </si>
  <si>
    <t>김현정</t>
  </si>
  <si>
    <t>김정임</t>
  </si>
  <si>
    <t>전정란</t>
  </si>
  <si>
    <t>김은영</t>
  </si>
  <si>
    <t>김춘화</t>
  </si>
  <si>
    <t>최원준</t>
  </si>
  <si>
    <t>현성자</t>
  </si>
  <si>
    <t>이정복</t>
  </si>
  <si>
    <t>이상돈</t>
  </si>
  <si>
    <t>한숙현</t>
  </si>
  <si>
    <t>김계영</t>
  </si>
  <si>
    <t>진양임</t>
  </si>
  <si>
    <t>조선제</t>
  </si>
  <si>
    <t>박찬혜</t>
  </si>
  <si>
    <t>이순아</t>
  </si>
  <si>
    <t>신정애</t>
  </si>
  <si>
    <t>이재욱</t>
  </si>
  <si>
    <t>안상윤</t>
  </si>
  <si>
    <t>조춘희</t>
  </si>
  <si>
    <t>N</t>
    <phoneticPr fontId="1" type="noConversion"/>
  </si>
  <si>
    <t>이은기</t>
  </si>
  <si>
    <t>이건</t>
  </si>
  <si>
    <t>김창협</t>
  </si>
  <si>
    <t>이상인</t>
  </si>
  <si>
    <t>김명수</t>
  </si>
  <si>
    <t>오승진</t>
  </si>
  <si>
    <t>김윤호</t>
  </si>
  <si>
    <t>정경순</t>
  </si>
  <si>
    <t>최윤희</t>
  </si>
  <si>
    <t>유정남</t>
  </si>
  <si>
    <t>정인준</t>
  </si>
  <si>
    <t>이성숙</t>
  </si>
  <si>
    <t>유선근</t>
  </si>
  <si>
    <t>정미선</t>
  </si>
  <si>
    <t>황규원</t>
  </si>
  <si>
    <t>이경숙</t>
  </si>
  <si>
    <t>임호진</t>
  </si>
  <si>
    <t>이은영</t>
  </si>
  <si>
    <t>양춘희</t>
  </si>
  <si>
    <t>안태원</t>
  </si>
  <si>
    <t>정현실</t>
  </si>
  <si>
    <t>박기순</t>
  </si>
  <si>
    <t>현수자</t>
  </si>
  <si>
    <t>김영희</t>
  </si>
  <si>
    <t>노기화</t>
  </si>
  <si>
    <t>김문경</t>
  </si>
  <si>
    <t>권영자</t>
  </si>
  <si>
    <t>임정심</t>
  </si>
  <si>
    <t>n</t>
    <phoneticPr fontId="1" type="noConversion"/>
  </si>
  <si>
    <t>신중규</t>
  </si>
  <si>
    <t>배흥순</t>
  </si>
  <si>
    <t>김정옥</t>
  </si>
  <si>
    <t>최귀분</t>
  </si>
  <si>
    <t>허용희</t>
  </si>
  <si>
    <t>이쳉지</t>
  </si>
  <si>
    <t>유현식</t>
  </si>
  <si>
    <t>채해숙</t>
  </si>
  <si>
    <t>박영미</t>
  </si>
  <si>
    <t>홍의표</t>
  </si>
  <si>
    <t>고점순</t>
  </si>
  <si>
    <t>이옥자</t>
  </si>
  <si>
    <t>써도되나?</t>
    <phoneticPr fontId="1" type="noConversion"/>
  </si>
  <si>
    <t>김경순</t>
  </si>
  <si>
    <t>최승옥</t>
  </si>
  <si>
    <t>박정은</t>
  </si>
  <si>
    <t>신주영</t>
  </si>
  <si>
    <t>박지우</t>
  </si>
  <si>
    <t>박소은</t>
  </si>
  <si>
    <t>공재순</t>
  </si>
  <si>
    <t>이선주</t>
  </si>
  <si>
    <t>박인선</t>
  </si>
  <si>
    <t>모수경</t>
  </si>
  <si>
    <t>박다금</t>
  </si>
  <si>
    <t>김경옥</t>
  </si>
  <si>
    <t>이주호</t>
  </si>
  <si>
    <t>김청숙</t>
  </si>
  <si>
    <t>정순이</t>
  </si>
  <si>
    <t>한미자</t>
  </si>
  <si>
    <t>김지수</t>
  </si>
  <si>
    <t>trauma</t>
    <phoneticPr fontId="1" type="noConversion"/>
  </si>
  <si>
    <t>장웅진</t>
  </si>
  <si>
    <t>r</t>
    <phoneticPr fontId="1" type="noConversion"/>
  </si>
  <si>
    <t>김은희</t>
  </si>
  <si>
    <t>김미정</t>
  </si>
  <si>
    <t>김영운</t>
  </si>
  <si>
    <t>upper</t>
    <phoneticPr fontId="1" type="noConversion"/>
  </si>
  <si>
    <t>최점식</t>
  </si>
  <si>
    <t>강관영</t>
  </si>
  <si>
    <t>박현옥</t>
  </si>
  <si>
    <t>강신일</t>
  </si>
  <si>
    <t>유영애</t>
  </si>
  <si>
    <t>이동석</t>
  </si>
  <si>
    <t>이양수</t>
  </si>
  <si>
    <t>송정임</t>
  </si>
  <si>
    <t>한회순</t>
  </si>
  <si>
    <t>이옥희</t>
  </si>
  <si>
    <t>이남정</t>
  </si>
  <si>
    <t>무릎이상?</t>
    <phoneticPr fontId="1" type="noConversion"/>
  </si>
  <si>
    <t>이지영</t>
  </si>
  <si>
    <t>?</t>
    <phoneticPr fontId="1" type="noConversion"/>
  </si>
  <si>
    <t>오선아</t>
  </si>
  <si>
    <t>정경숙</t>
  </si>
  <si>
    <t>한순선</t>
  </si>
  <si>
    <t>문국현</t>
  </si>
  <si>
    <t>심미영</t>
  </si>
  <si>
    <t>장혜영</t>
  </si>
  <si>
    <t>박태규</t>
  </si>
  <si>
    <t>안성은</t>
  </si>
  <si>
    <t>신완숙</t>
  </si>
  <si>
    <t>최금순</t>
  </si>
  <si>
    <t>유연준</t>
  </si>
  <si>
    <t>김기석</t>
  </si>
  <si>
    <t>한수덕</t>
  </si>
  <si>
    <t>김진원</t>
  </si>
  <si>
    <t>배홍길</t>
  </si>
  <si>
    <t>김성분</t>
  </si>
  <si>
    <t>고창환</t>
  </si>
  <si>
    <t>이환상</t>
  </si>
  <si>
    <t>이남철</t>
  </si>
  <si>
    <t>박명순</t>
  </si>
  <si>
    <t>조윤옥</t>
  </si>
  <si>
    <t>전은희</t>
  </si>
  <si>
    <t>김정미</t>
  </si>
  <si>
    <t>윤순희</t>
  </si>
  <si>
    <t>최은주</t>
  </si>
  <si>
    <t>김행숙</t>
  </si>
  <si>
    <t>김양온</t>
  </si>
  <si>
    <t>조중우</t>
  </si>
  <si>
    <t>이재정</t>
  </si>
  <si>
    <t>이재경</t>
  </si>
  <si>
    <t>변애란</t>
  </si>
  <si>
    <t>장이복</t>
  </si>
  <si>
    <t>PALMER/ MITCHELL</t>
  </si>
  <si>
    <t>황태현</t>
  </si>
  <si>
    <t>이우성</t>
  </si>
  <si>
    <t>김한영</t>
  </si>
  <si>
    <t>최혜원</t>
  </si>
  <si>
    <t>장정옥</t>
  </si>
  <si>
    <t>박주원</t>
  </si>
  <si>
    <t>원욱희</t>
  </si>
  <si>
    <t>유영란</t>
  </si>
  <si>
    <t>김정윤</t>
  </si>
  <si>
    <t>윤은화</t>
  </si>
  <si>
    <t>장현숙</t>
  </si>
  <si>
    <t>이미숙</t>
  </si>
  <si>
    <t>조원용</t>
  </si>
  <si>
    <t>조영환</t>
  </si>
  <si>
    <t>박명희</t>
  </si>
  <si>
    <t>김진희</t>
  </si>
  <si>
    <t>이효정</t>
  </si>
  <si>
    <t>이석칠</t>
  </si>
  <si>
    <t>황은수</t>
  </si>
  <si>
    <t>이옥란</t>
  </si>
  <si>
    <t>한백준</t>
  </si>
  <si>
    <t>박진순</t>
  </si>
  <si>
    <t>이창호</t>
  </si>
  <si>
    <t>이규석</t>
  </si>
  <si>
    <t>김진연</t>
  </si>
  <si>
    <t>남진순</t>
  </si>
  <si>
    <t>유혜련</t>
  </si>
  <si>
    <t>전순이</t>
  </si>
  <si>
    <t>문혜숙</t>
  </si>
  <si>
    <t>증가</t>
    <phoneticPr fontId="1" type="noConversion"/>
  </si>
  <si>
    <t>윤진희</t>
  </si>
  <si>
    <t>김영길</t>
  </si>
  <si>
    <t>진화자</t>
  </si>
  <si>
    <t>한영숙</t>
  </si>
  <si>
    <t>박형수</t>
  </si>
  <si>
    <t>김삼남</t>
  </si>
  <si>
    <t>박수배</t>
  </si>
  <si>
    <t>김옥승</t>
  </si>
  <si>
    <t>황순례</t>
  </si>
  <si>
    <t>이위성</t>
  </si>
  <si>
    <t>박점금</t>
  </si>
  <si>
    <t>박정호</t>
  </si>
  <si>
    <t>안순이</t>
  </si>
  <si>
    <t>이덕환</t>
  </si>
  <si>
    <t>강대중</t>
  </si>
  <si>
    <t>송제성</t>
  </si>
  <si>
    <t>심재보</t>
  </si>
  <si>
    <t>오창훈</t>
  </si>
  <si>
    <t>백종진</t>
  </si>
  <si>
    <t>이도연</t>
  </si>
  <si>
    <t>구자동</t>
  </si>
  <si>
    <t>조정희</t>
  </si>
  <si>
    <t>손화석</t>
  </si>
  <si>
    <t>최민숙</t>
  </si>
  <si>
    <t>최삼봉</t>
  </si>
  <si>
    <t>김월수</t>
  </si>
  <si>
    <t>노병학</t>
  </si>
  <si>
    <t>김준</t>
  </si>
  <si>
    <t>김영화</t>
  </si>
  <si>
    <t>임영신</t>
  </si>
  <si>
    <t>정명희</t>
  </si>
  <si>
    <t>오영미</t>
  </si>
  <si>
    <t>김이분</t>
  </si>
  <si>
    <t>문정의</t>
  </si>
  <si>
    <t>홍옥선</t>
  </si>
  <si>
    <t>김미화</t>
  </si>
  <si>
    <t>김경윤</t>
  </si>
  <si>
    <t>윤해정</t>
  </si>
  <si>
    <t>지근숙</t>
  </si>
  <si>
    <t>서경옥</t>
  </si>
  <si>
    <t>홍요한</t>
  </si>
  <si>
    <t>김성호</t>
  </si>
  <si>
    <t>손명숙</t>
  </si>
  <si>
    <t>윤희정</t>
  </si>
  <si>
    <t>임창섭</t>
  </si>
  <si>
    <t>변영섭</t>
  </si>
  <si>
    <t>이유희</t>
  </si>
  <si>
    <t>고해선</t>
  </si>
  <si>
    <t>이희순</t>
  </si>
  <si>
    <t>명혜정</t>
  </si>
  <si>
    <t>최명호</t>
  </si>
  <si>
    <t>권혁기</t>
  </si>
  <si>
    <t>김양숙</t>
  </si>
  <si>
    <t>한신구</t>
  </si>
  <si>
    <t>박상희</t>
  </si>
  <si>
    <t>박경자</t>
  </si>
  <si>
    <t>한선희</t>
  </si>
  <si>
    <t>김혜정</t>
  </si>
  <si>
    <t>양은숙</t>
  </si>
  <si>
    <t>신금자</t>
  </si>
  <si>
    <t>임정희</t>
  </si>
  <si>
    <t>채정숙</t>
  </si>
  <si>
    <t>전승순</t>
  </si>
  <si>
    <t>박홍자</t>
  </si>
  <si>
    <t>장화순</t>
  </si>
  <si>
    <t>김옥금</t>
  </si>
  <si>
    <t>장미애</t>
  </si>
  <si>
    <t>이종설</t>
  </si>
  <si>
    <t>이순명</t>
  </si>
  <si>
    <t>김의주</t>
  </si>
  <si>
    <t>임길채</t>
  </si>
  <si>
    <t>윤금순</t>
  </si>
  <si>
    <t>강순정</t>
  </si>
  <si>
    <t>이근식</t>
  </si>
  <si>
    <t>이태이</t>
  </si>
  <si>
    <t>신용하</t>
  </si>
  <si>
    <t>배송이</t>
  </si>
  <si>
    <t>민경혜</t>
  </si>
  <si>
    <t>최보남</t>
  </si>
  <si>
    <t>이민경</t>
  </si>
  <si>
    <t>김광영</t>
  </si>
  <si>
    <t>장영균</t>
  </si>
  <si>
    <t>김지은</t>
  </si>
  <si>
    <t>박광희</t>
  </si>
  <si>
    <t>김희승</t>
  </si>
  <si>
    <t>이봉수</t>
  </si>
  <si>
    <t>박성희</t>
  </si>
  <si>
    <t>김성숙</t>
  </si>
  <si>
    <t>전명희</t>
  </si>
  <si>
    <t>석지숙</t>
  </si>
  <si>
    <t>고다훈</t>
  </si>
  <si>
    <t>홍명순</t>
  </si>
  <si>
    <t>오군호</t>
  </si>
  <si>
    <t>유영순</t>
  </si>
  <si>
    <t>강순애</t>
  </si>
  <si>
    <t>박소영</t>
  </si>
  <si>
    <t>이하린</t>
  </si>
  <si>
    <t>최은영</t>
  </si>
  <si>
    <t>이선복</t>
  </si>
  <si>
    <t>김옥경</t>
  </si>
  <si>
    <t>최갑순</t>
  </si>
  <si>
    <t>송지연</t>
  </si>
  <si>
    <t>허명순</t>
  </si>
  <si>
    <t>송은정</t>
  </si>
  <si>
    <t>김지우</t>
  </si>
  <si>
    <t>신경자</t>
  </si>
  <si>
    <t>정영현</t>
  </si>
  <si>
    <t>이순옥</t>
  </si>
  <si>
    <t>김미숙</t>
  </si>
  <si>
    <t>원보람</t>
  </si>
  <si>
    <t>김혜영</t>
  </si>
  <si>
    <t>손태식</t>
  </si>
  <si>
    <t>양은아</t>
  </si>
  <si>
    <t>신영순</t>
  </si>
  <si>
    <t>문금자</t>
  </si>
  <si>
    <t>정훈의</t>
  </si>
  <si>
    <t>이상훈</t>
  </si>
  <si>
    <t>이미옥</t>
  </si>
  <si>
    <t>박석규</t>
  </si>
  <si>
    <t>최웅호</t>
  </si>
  <si>
    <t>권은희</t>
  </si>
  <si>
    <t>권계순</t>
  </si>
  <si>
    <t>서정숙</t>
  </si>
  <si>
    <t>정정숙</t>
  </si>
  <si>
    <t>라금옥</t>
  </si>
  <si>
    <t>김미란</t>
  </si>
  <si>
    <t>김베니아민</t>
  </si>
  <si>
    <t>김임자</t>
  </si>
  <si>
    <t>구정희</t>
  </si>
  <si>
    <t>장미라</t>
  </si>
  <si>
    <t>장용진</t>
  </si>
  <si>
    <t>문영남</t>
  </si>
  <si>
    <t>김광열</t>
  </si>
  <si>
    <t>박동상</t>
  </si>
  <si>
    <t>원병남</t>
  </si>
  <si>
    <t>최문숙</t>
  </si>
  <si>
    <t>강영신</t>
  </si>
  <si>
    <t>정미자</t>
  </si>
  <si>
    <t>심재영</t>
  </si>
  <si>
    <t>이도형</t>
  </si>
  <si>
    <t>김서은</t>
  </si>
  <si>
    <t>정옥석</t>
  </si>
  <si>
    <t>이복자</t>
  </si>
  <si>
    <t>권오성</t>
  </si>
  <si>
    <t>사부로바</t>
  </si>
  <si>
    <t>이무순</t>
  </si>
  <si>
    <t>Bone (Ratio)</t>
  </si>
  <si>
    <t>김순동</t>
  </si>
  <si>
    <t>기순이</t>
  </si>
  <si>
    <t>골전이</t>
    <phoneticPr fontId="1" type="noConversion"/>
  </si>
  <si>
    <t>이분주</t>
  </si>
  <si>
    <t>유영준</t>
  </si>
  <si>
    <t>정동주</t>
  </si>
  <si>
    <t>조형숙</t>
  </si>
  <si>
    <t>송유리아</t>
  </si>
  <si>
    <t>임임숙</t>
  </si>
  <si>
    <t>유순미</t>
  </si>
  <si>
    <t>이강옥</t>
  </si>
  <si>
    <t>이상우</t>
  </si>
  <si>
    <t>김복순</t>
  </si>
  <si>
    <t>조선옥</t>
  </si>
  <si>
    <t>조점례</t>
  </si>
  <si>
    <t>김희성</t>
  </si>
  <si>
    <t>임옥선</t>
  </si>
  <si>
    <t>김수영</t>
  </si>
  <si>
    <t>최연화</t>
  </si>
  <si>
    <t>인태문</t>
  </si>
  <si>
    <t>김인곤</t>
  </si>
  <si>
    <t>장소라</t>
  </si>
  <si>
    <t>안수자</t>
  </si>
  <si>
    <t>이복남</t>
  </si>
  <si>
    <t>최귀철</t>
  </si>
  <si>
    <t>허은정</t>
  </si>
  <si>
    <t>윤용숙</t>
  </si>
  <si>
    <t>서은희</t>
  </si>
  <si>
    <t>이해만</t>
  </si>
  <si>
    <t>최준식</t>
  </si>
  <si>
    <t>최진경</t>
  </si>
  <si>
    <t>최성정</t>
  </si>
  <si>
    <t>김선진</t>
  </si>
  <si>
    <t>조심형</t>
  </si>
  <si>
    <t>강현숙</t>
  </si>
  <si>
    <t>황해경</t>
  </si>
  <si>
    <t>유수정</t>
  </si>
  <si>
    <t>오복화</t>
  </si>
  <si>
    <t>WADSWORTH/ CHIN Y</t>
  </si>
  <si>
    <t>허원례</t>
  </si>
  <si>
    <t>송선호</t>
  </si>
  <si>
    <t>정혜경</t>
  </si>
  <si>
    <t>위승조</t>
  </si>
  <si>
    <t>선봉준</t>
  </si>
  <si>
    <t>최민교</t>
  </si>
  <si>
    <t>권준호</t>
  </si>
  <si>
    <t>이대정</t>
  </si>
  <si>
    <t>임용상</t>
  </si>
  <si>
    <t>정해선</t>
  </si>
  <si>
    <t>한우성</t>
  </si>
  <si>
    <t>안원석</t>
  </si>
  <si>
    <t>강고은</t>
  </si>
  <si>
    <t>조희경</t>
  </si>
  <si>
    <t>김영순</t>
  </si>
  <si>
    <t>권희은</t>
  </si>
  <si>
    <t>김길자</t>
  </si>
  <si>
    <t>최하정</t>
  </si>
  <si>
    <t>주향선</t>
  </si>
  <si>
    <t>장경희</t>
  </si>
  <si>
    <t>김영애</t>
  </si>
  <si>
    <t>최윤선</t>
  </si>
  <si>
    <t>나영란</t>
  </si>
  <si>
    <t>김순기</t>
  </si>
  <si>
    <t>우영화</t>
  </si>
  <si>
    <t>김양임</t>
  </si>
  <si>
    <t>권은영</t>
  </si>
  <si>
    <t>정미순</t>
  </si>
  <si>
    <t>김점이</t>
  </si>
  <si>
    <t>양희정</t>
  </si>
  <si>
    <t>최은희</t>
  </si>
  <si>
    <t>정인영</t>
  </si>
  <si>
    <t>유재현</t>
  </si>
  <si>
    <t>정안나</t>
  </si>
  <si>
    <t>김희정</t>
  </si>
  <si>
    <t>정연조</t>
  </si>
  <si>
    <t>김찬우</t>
  </si>
  <si>
    <t>홍정희</t>
  </si>
  <si>
    <t>원윤주</t>
  </si>
  <si>
    <t>김미영</t>
  </si>
  <si>
    <t>이평희</t>
  </si>
  <si>
    <t>최낙중</t>
  </si>
  <si>
    <t>김연순</t>
  </si>
  <si>
    <t>이용순</t>
  </si>
  <si>
    <t>박용철</t>
  </si>
  <si>
    <t>김봉경</t>
  </si>
  <si>
    <t>김정자</t>
  </si>
  <si>
    <t>이선영</t>
  </si>
  <si>
    <t>김숙자</t>
  </si>
  <si>
    <t>이강식</t>
  </si>
  <si>
    <t>손태현</t>
  </si>
  <si>
    <t>이영순</t>
  </si>
  <si>
    <t>이월심</t>
  </si>
  <si>
    <t>윤희</t>
  </si>
  <si>
    <t>김경희</t>
  </si>
  <si>
    <t>한승희</t>
  </si>
  <si>
    <t>주명희</t>
  </si>
  <si>
    <t>정오영</t>
  </si>
  <si>
    <t>홍경옥</t>
  </si>
  <si>
    <t>김수남</t>
  </si>
  <si>
    <t>장지현</t>
  </si>
  <si>
    <t>지현숙</t>
  </si>
  <si>
    <t>장희정</t>
  </si>
  <si>
    <t>김재명</t>
  </si>
  <si>
    <t>주혜란</t>
  </si>
  <si>
    <t>송수영</t>
  </si>
  <si>
    <t>김강수</t>
  </si>
  <si>
    <t>임영림</t>
  </si>
  <si>
    <t>황승연</t>
  </si>
  <si>
    <t>강민정</t>
  </si>
  <si>
    <t>ID</t>
  </si>
  <si>
    <t>Name</t>
  </si>
  <si>
    <t>Sex</t>
  </si>
  <si>
    <t>Age</t>
  </si>
  <si>
    <t>Birth Date</t>
  </si>
  <si>
    <t>Study Date</t>
  </si>
  <si>
    <t>Requesting Name</t>
  </si>
  <si>
    <t>Total Count</t>
    <phoneticPr fontId="1" type="noConversion"/>
  </si>
  <si>
    <t>Avg. Count</t>
    <phoneticPr fontId="1" type="noConversion"/>
  </si>
  <si>
    <t>Area(Pxls)</t>
    <phoneticPr fontId="1" type="noConversion"/>
  </si>
  <si>
    <t>Femur</t>
    <phoneticPr fontId="1" type="noConversion"/>
  </si>
  <si>
    <t>Thigh</t>
    <phoneticPr fontId="1" type="noConversion"/>
  </si>
  <si>
    <t>Notes</t>
    <phoneticPr fontId="1" type="noConversion"/>
  </si>
  <si>
    <t>total</t>
    <phoneticPr fontId="1" type="noConversion"/>
  </si>
  <si>
    <t>20s</t>
    <phoneticPr fontId="1" type="noConversion"/>
  </si>
  <si>
    <t>30s</t>
    <phoneticPr fontId="1" type="noConversion"/>
  </si>
  <si>
    <t>40s</t>
    <phoneticPr fontId="1" type="noConversion"/>
  </si>
  <si>
    <t>50s</t>
    <phoneticPr fontId="1" type="noConversion"/>
  </si>
  <si>
    <t>60s</t>
    <phoneticPr fontId="1" type="noConversion"/>
  </si>
  <si>
    <t>70s</t>
    <phoneticPr fontId="1" type="noConversion"/>
  </si>
  <si>
    <t>DISPOSED DATA</t>
    <phoneticPr fontId="1" type="noConversion"/>
  </si>
  <si>
    <t>F to T Ratio</t>
    <phoneticPr fontId="1" type="noConversion"/>
  </si>
  <si>
    <t>Mean_R</t>
    <phoneticPr fontId="1" type="noConversion"/>
  </si>
  <si>
    <t>Number</t>
    <phoneticPr fontId="1" type="noConversion"/>
  </si>
  <si>
    <t>Mean_Femur Avg</t>
    <phoneticPr fontId="1" type="noConversion"/>
  </si>
  <si>
    <t>Mean_Thigh Avg</t>
    <phoneticPr fontId="1" type="noConversion"/>
  </si>
  <si>
    <t>Mean_Femur STD</t>
    <phoneticPr fontId="1" type="noConversion"/>
  </si>
  <si>
    <t>Mean_Thigh STD</t>
    <phoneticPr fontId="1" type="noConversion"/>
  </si>
  <si>
    <t>Max_R</t>
    <phoneticPr fontId="1" type="noConversion"/>
  </si>
  <si>
    <t>Mode_R</t>
    <phoneticPr fontId="1" type="noConversion"/>
  </si>
  <si>
    <t>Min_R</t>
    <phoneticPr fontId="1" type="noConversion"/>
  </si>
  <si>
    <t>STD_R</t>
    <phoneticPr fontId="1" type="noConversion"/>
  </si>
  <si>
    <t>STD</t>
    <phoneticPr fontId="1" type="noConversion"/>
  </si>
  <si>
    <t>STD_Femur Avg</t>
    <phoneticPr fontId="1" type="noConversion"/>
  </si>
  <si>
    <t>Max_Femur Avg</t>
    <phoneticPr fontId="1" type="noConversion"/>
  </si>
  <si>
    <t>Mode_Femur Avg</t>
    <phoneticPr fontId="1" type="noConversion"/>
  </si>
  <si>
    <t>Median_Femur Avg</t>
    <phoneticPr fontId="1" type="noConversion"/>
  </si>
  <si>
    <t>Median_R</t>
    <phoneticPr fontId="1" type="noConversion"/>
  </si>
  <si>
    <t>Min_Femur Avg</t>
    <phoneticPr fontId="1" type="noConversion"/>
  </si>
  <si>
    <t>STD_Thigh Avg</t>
  </si>
  <si>
    <t>Max_Thigh Avg</t>
  </si>
  <si>
    <t>Mode_Thigh Avg</t>
  </si>
  <si>
    <t>Median_Thigh Avg</t>
  </si>
  <si>
    <t>Min_Thigh Avg</t>
  </si>
  <si>
    <t>STD_Femur STD</t>
  </si>
  <si>
    <t>Max_Femur STD</t>
  </si>
  <si>
    <t>Mode_Femur STD</t>
  </si>
  <si>
    <t>Median_Femur STD</t>
  </si>
  <si>
    <t>Min_Femur STD</t>
  </si>
  <si>
    <t>STD_Thigh STD</t>
  </si>
  <si>
    <t>Max_Thigh STD</t>
  </si>
  <si>
    <t>Mode_Thigh STD</t>
  </si>
  <si>
    <t>Median_Thigh STD</t>
  </si>
  <si>
    <t>Min_Thigh STD</t>
  </si>
  <si>
    <t>M</t>
    <phoneticPr fontId="1" type="noConversion"/>
  </si>
  <si>
    <t>F</t>
    <phoneticPr fontId="1" type="noConversion"/>
  </si>
  <si>
    <t>STD_Thigh Avg</t>
    <phoneticPr fontId="1" type="noConversion"/>
  </si>
  <si>
    <t>Sorting by Age</t>
    <phoneticPr fontId="1" type="noConversion"/>
  </si>
  <si>
    <t>Instrument</t>
    <phoneticPr fontId="1" type="noConversion"/>
  </si>
  <si>
    <t>Infi</t>
    <phoneticPr fontId="1" type="noConversion"/>
  </si>
  <si>
    <t>Infi</t>
    <phoneticPr fontId="1" type="noConversion"/>
  </si>
  <si>
    <t>Sym</t>
    <phoneticPr fontId="1" type="noConversion"/>
  </si>
  <si>
    <t>NMCT670</t>
    <phoneticPr fontId="1" type="noConversion"/>
  </si>
  <si>
    <t>NMCT670</t>
    <phoneticPr fontId="1" type="noConversion"/>
  </si>
  <si>
    <t>김미현</t>
  </si>
  <si>
    <t>한지인</t>
  </si>
  <si>
    <t>Sym</t>
    <phoneticPr fontId="1" type="noConversion"/>
  </si>
  <si>
    <t>박영애</t>
  </si>
  <si>
    <t>이성규</t>
  </si>
  <si>
    <t>이경애</t>
  </si>
  <si>
    <t>Sym</t>
    <phoneticPr fontId="1" type="noConversion"/>
  </si>
  <si>
    <t>박민서</t>
  </si>
  <si>
    <t>박진희</t>
  </si>
  <si>
    <t>진선학</t>
  </si>
  <si>
    <t>김태명</t>
  </si>
  <si>
    <t>박용화</t>
  </si>
  <si>
    <t>노종필</t>
  </si>
  <si>
    <t>조용호</t>
  </si>
  <si>
    <t>김경미</t>
  </si>
  <si>
    <t>김율하</t>
  </si>
  <si>
    <t>이규식</t>
  </si>
  <si>
    <t>최재희</t>
  </si>
  <si>
    <t>안옥녀</t>
  </si>
  <si>
    <t>김시옥</t>
  </si>
  <si>
    <t>장정공</t>
  </si>
  <si>
    <t>장경식</t>
  </si>
  <si>
    <t>임혜인</t>
  </si>
  <si>
    <t>이진숙</t>
  </si>
  <si>
    <t>강은희</t>
  </si>
  <si>
    <t>조혜경</t>
  </si>
  <si>
    <t>김임순</t>
  </si>
  <si>
    <t>김영현</t>
  </si>
  <si>
    <t>안현주</t>
  </si>
  <si>
    <t>안명숙</t>
  </si>
  <si>
    <t>김민하</t>
  </si>
  <si>
    <t>엄창호</t>
  </si>
  <si>
    <t>박선자</t>
  </si>
  <si>
    <t>김가인</t>
  </si>
  <si>
    <t>김경현</t>
  </si>
  <si>
    <t>한미숙</t>
  </si>
  <si>
    <t>김현경</t>
  </si>
  <si>
    <t>이문자</t>
  </si>
  <si>
    <t>전인자</t>
  </si>
  <si>
    <t>이정희</t>
  </si>
  <si>
    <t>이종한</t>
  </si>
  <si>
    <t>이선옥</t>
  </si>
  <si>
    <t>김길광</t>
  </si>
  <si>
    <t>이승재</t>
  </si>
  <si>
    <t>전남임</t>
  </si>
  <si>
    <t>김향순</t>
  </si>
  <si>
    <t>황수영</t>
  </si>
  <si>
    <t>남희숙</t>
  </si>
  <si>
    <t>남정임</t>
  </si>
  <si>
    <t>전현주</t>
  </si>
  <si>
    <t>임채현</t>
  </si>
  <si>
    <t>황진순</t>
  </si>
  <si>
    <t>최희분</t>
  </si>
  <si>
    <t>우은영</t>
  </si>
  <si>
    <t>송상민</t>
  </si>
  <si>
    <t>김순화</t>
  </si>
  <si>
    <t>r?</t>
    <phoneticPr fontId="1" type="noConversion"/>
  </si>
  <si>
    <t>안승남</t>
  </si>
  <si>
    <t>유윤희</t>
  </si>
  <si>
    <t>한정남</t>
  </si>
  <si>
    <t>이벌춘</t>
  </si>
  <si>
    <t>유기주</t>
  </si>
  <si>
    <t>한효자</t>
  </si>
  <si>
    <t>홍종억</t>
  </si>
  <si>
    <t>백수경</t>
  </si>
  <si>
    <t>이수공</t>
  </si>
  <si>
    <t>이진수</t>
  </si>
  <si>
    <t>이인순</t>
  </si>
  <si>
    <t>김강명</t>
  </si>
  <si>
    <t>신한자</t>
  </si>
  <si>
    <t>최진복</t>
  </si>
  <si>
    <t>최미라</t>
  </si>
  <si>
    <t>염명순</t>
  </si>
  <si>
    <t>조귀형</t>
  </si>
  <si>
    <t>이남미</t>
  </si>
  <si>
    <t>황병용</t>
  </si>
  <si>
    <t>조보숙</t>
  </si>
  <si>
    <t>이현주</t>
  </si>
  <si>
    <t>안창현</t>
  </si>
  <si>
    <t>r</t>
    <phoneticPr fontId="1" type="noConversion"/>
  </si>
  <si>
    <t>이해옥</t>
  </si>
  <si>
    <t>곽미주</t>
  </si>
  <si>
    <t>정영자</t>
  </si>
  <si>
    <t>전성민</t>
  </si>
  <si>
    <t>박혜자</t>
  </si>
  <si>
    <t>천수현</t>
  </si>
  <si>
    <t>유경희</t>
  </si>
  <si>
    <t>김해실</t>
  </si>
  <si>
    <t>고계수</t>
  </si>
  <si>
    <t>장경태</t>
  </si>
  <si>
    <t>김창훈</t>
  </si>
  <si>
    <t>문선영</t>
  </si>
  <si>
    <t>김인권</t>
  </si>
  <si>
    <t>고명호</t>
  </si>
  <si>
    <t>임종석</t>
  </si>
  <si>
    <t>허소영</t>
  </si>
  <si>
    <t>홍복순</t>
  </si>
  <si>
    <t>김재식</t>
  </si>
  <si>
    <t>박정선</t>
  </si>
  <si>
    <t>김팔임</t>
  </si>
  <si>
    <t>유충용</t>
  </si>
  <si>
    <t>김경자</t>
  </si>
  <si>
    <t>김복자</t>
  </si>
  <si>
    <t>전보경</t>
  </si>
  <si>
    <t>김종근</t>
  </si>
  <si>
    <t>백훈기</t>
  </si>
  <si>
    <t>???</t>
    <phoneticPr fontId="1" type="noConversion"/>
  </si>
  <si>
    <t>강은주</t>
  </si>
  <si>
    <t>고부좌</t>
  </si>
  <si>
    <t>이정애</t>
  </si>
  <si>
    <t>안춘옥</t>
  </si>
  <si>
    <t>한경애</t>
  </si>
  <si>
    <t>정정자</t>
  </si>
  <si>
    <t>이후재</t>
  </si>
  <si>
    <t>김성희</t>
  </si>
  <si>
    <t>김현주</t>
  </si>
  <si>
    <t>양순자</t>
  </si>
  <si>
    <t>김해임</t>
  </si>
  <si>
    <t>이상운2</t>
  </si>
  <si>
    <t>남우숙</t>
  </si>
  <si>
    <t>이정림</t>
  </si>
  <si>
    <t>맹은선</t>
  </si>
  <si>
    <t>문선옥</t>
  </si>
  <si>
    <t>이태인</t>
  </si>
  <si>
    <t>노갑숙</t>
  </si>
  <si>
    <t>설종욱</t>
  </si>
  <si>
    <t>서미양</t>
  </si>
  <si>
    <t>김선희</t>
  </si>
  <si>
    <t>윤옥자</t>
  </si>
  <si>
    <t>구길완</t>
  </si>
  <si>
    <t>현나영</t>
  </si>
  <si>
    <t>김용선</t>
  </si>
  <si>
    <t>김효정</t>
  </si>
  <si>
    <t>조용례</t>
  </si>
  <si>
    <t>변정란</t>
  </si>
  <si>
    <t>이호열</t>
  </si>
  <si>
    <t>유행수</t>
  </si>
  <si>
    <t>조지현</t>
  </si>
  <si>
    <t>나금희</t>
  </si>
  <si>
    <t>최동희</t>
  </si>
  <si>
    <t>박향숙</t>
  </si>
  <si>
    <t>김정해</t>
  </si>
  <si>
    <t>이금수</t>
  </si>
  <si>
    <t>최석원</t>
  </si>
  <si>
    <t>김하영</t>
  </si>
  <si>
    <t>차재헌</t>
  </si>
  <si>
    <t>조군자</t>
  </si>
  <si>
    <t>이용우</t>
  </si>
  <si>
    <t>임금숙</t>
  </si>
  <si>
    <t>송혜정</t>
  </si>
  <si>
    <t>황영례</t>
  </si>
  <si>
    <t>신민철</t>
  </si>
  <si>
    <t>차철동</t>
  </si>
  <si>
    <t>양은순</t>
  </si>
  <si>
    <t>김준신</t>
  </si>
  <si>
    <t>허정옥</t>
  </si>
  <si>
    <t>김주현</t>
  </si>
  <si>
    <t>김상남</t>
  </si>
  <si>
    <t>박기창</t>
  </si>
  <si>
    <t>옥경희</t>
  </si>
  <si>
    <t>이정단</t>
  </si>
  <si>
    <t>김선숙</t>
  </si>
  <si>
    <t>이희숙</t>
  </si>
  <si>
    <t>이갑숙</t>
  </si>
  <si>
    <t>김종환</t>
  </si>
  <si>
    <t>권순이</t>
  </si>
  <si>
    <t>주창범</t>
  </si>
  <si>
    <t>소재균</t>
  </si>
  <si>
    <t>???</t>
    <phoneticPr fontId="1" type="noConversion"/>
  </si>
  <si>
    <t>이영재</t>
  </si>
  <si>
    <t>명경진</t>
  </si>
  <si>
    <t>이순애</t>
  </si>
  <si>
    <t>박미지</t>
  </si>
  <si>
    <t>김간란</t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</si>
  <si>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</si>
  <si>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</si>
  <si>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</si>
  <si>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</si>
  <si>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</si>
  <si>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</si>
  <si>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</si>
  <si>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</si>
  <si>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</si>
  <si>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</si>
  <si>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</si>
  <si>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r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</si>
  <si>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</si>
  <si>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</si>
  <si>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</si>
  <si>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</si>
  <si>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</si>
  <si>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</si>
  <si>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</si>
  <si>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</si>
  <si>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</si>
  <si>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INC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</si>
  <si>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</si>
  <si>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</si>
  <si>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</si>
  <si>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</si>
  <si>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soft</t>
    <phoneticPr fontId="1" type="noConversion"/>
  </si>
  <si>
    <t>Sym</t>
    <phoneticPr fontId="1" type="noConversion"/>
  </si>
  <si>
    <t>both side</t>
    <phoneticPr fontId="1" type="noConversion"/>
  </si>
  <si>
    <t>r</t>
    <phoneticPr fontId="1" type="noConversion"/>
  </si>
  <si>
    <t>Sym</t>
    <phoneticPr fontId="1" type="noConversion"/>
  </si>
  <si>
    <t>r?</t>
    <phoneticPr fontId="1" type="noConversion"/>
  </si>
  <si>
    <t>Sym</t>
    <phoneticPr fontId="1" type="noConversion"/>
  </si>
  <si>
    <t>soft ?</t>
    <phoneticPr fontId="1" type="noConversion"/>
  </si>
  <si>
    <t>r?</t>
    <phoneticPr fontId="1" type="noConversion"/>
  </si>
  <si>
    <t>r?</t>
    <phoneticPr fontId="1" type="noConversion"/>
  </si>
  <si>
    <t>r?</t>
    <phoneticPr fontId="1" type="noConversion"/>
  </si>
  <si>
    <t>inc bit</t>
    <phoneticPr fontId="1" type="noConversion"/>
  </si>
  <si>
    <t>Sym</t>
    <phoneticPr fontId="1" type="noConversion"/>
  </si>
  <si>
    <t>Sym</t>
    <phoneticPr fontId="1" type="noConversion"/>
  </si>
  <si>
    <t>R?</t>
    <phoneticPr fontId="1" type="noConversion"/>
  </si>
  <si>
    <t>Sym</t>
    <phoneticPr fontId="1" type="noConversion"/>
  </si>
  <si>
    <t>???</t>
    <phoneticPr fontId="1" type="noConversion"/>
  </si>
  <si>
    <t>Sym</t>
    <phoneticPr fontId="1" type="noConversion"/>
  </si>
  <si>
    <t>?</t>
    <phoneticPr fontId="1" type="noConversion"/>
  </si>
  <si>
    <t>투여</t>
    <phoneticPr fontId="1" type="noConversion"/>
  </si>
  <si>
    <t>촬영</t>
    <phoneticPr fontId="1" type="noConversion"/>
  </si>
  <si>
    <t>단성수</t>
  </si>
  <si>
    <t>최혜숙</t>
  </si>
  <si>
    <t>김대성</t>
  </si>
  <si>
    <t>이유선</t>
  </si>
  <si>
    <t>NMCT670</t>
    <phoneticPr fontId="1" type="noConversion"/>
  </si>
  <si>
    <t>송현영</t>
  </si>
  <si>
    <t>NMCT670</t>
    <phoneticPr fontId="1" type="noConversion"/>
  </si>
  <si>
    <t>전시재</t>
  </si>
  <si>
    <t>NMCT670</t>
    <phoneticPr fontId="1" type="noConversion"/>
  </si>
  <si>
    <t>이매자</t>
  </si>
  <si>
    <t>NMCT670</t>
    <phoneticPr fontId="1" type="noConversion"/>
  </si>
  <si>
    <t>?</t>
    <phoneticPr fontId="1" type="noConversion"/>
  </si>
  <si>
    <t>NMCT670</t>
    <phoneticPr fontId="1" type="noConversion"/>
  </si>
  <si>
    <t>김금용</t>
  </si>
  <si>
    <t>NMCT670</t>
    <phoneticPr fontId="1" type="noConversion"/>
  </si>
  <si>
    <t>박승주</t>
  </si>
  <si>
    <t>NMCT670</t>
    <phoneticPr fontId="1" type="noConversion"/>
  </si>
  <si>
    <t>권경훈</t>
  </si>
  <si>
    <t>NMCT670</t>
    <phoneticPr fontId="1" type="noConversion"/>
  </si>
  <si>
    <t>이춘자</t>
  </si>
  <si>
    <t>안옥자</t>
  </si>
  <si>
    <t>NMCT670</t>
    <phoneticPr fontId="1" type="noConversion"/>
  </si>
  <si>
    <t>김태자</t>
  </si>
  <si>
    <t>NMCT670</t>
    <phoneticPr fontId="1" type="noConversion"/>
  </si>
  <si>
    <t>김송춘</t>
  </si>
  <si>
    <t>방순덕</t>
  </si>
  <si>
    <t>박기임</t>
  </si>
  <si>
    <t>한인숙</t>
  </si>
  <si>
    <t>이영수</t>
  </si>
  <si>
    <t>장봉덕</t>
  </si>
  <si>
    <t>김희진</t>
  </si>
  <si>
    <t>조미숙</t>
  </si>
  <si>
    <t>NMCT670</t>
    <phoneticPr fontId="1" type="noConversion"/>
  </si>
  <si>
    <t>양정식</t>
  </si>
  <si>
    <t>양윤정</t>
  </si>
  <si>
    <t>김창민</t>
  </si>
  <si>
    <t>임미연</t>
  </si>
  <si>
    <t>NMCT670</t>
    <phoneticPr fontId="1" type="noConversion"/>
  </si>
  <si>
    <t>최범준</t>
  </si>
  <si>
    <t>이영주</t>
  </si>
  <si>
    <t>NMCT670</t>
    <phoneticPr fontId="1" type="noConversion"/>
  </si>
  <si>
    <t>윤지희</t>
  </si>
  <si>
    <t>NMCT670</t>
    <phoneticPr fontId="1" type="noConversion"/>
  </si>
  <si>
    <t>정유진</t>
  </si>
  <si>
    <t>최영자</t>
  </si>
  <si>
    <t>NMCT670</t>
    <phoneticPr fontId="1" type="noConversion"/>
  </si>
  <si>
    <t>조미경</t>
  </si>
  <si>
    <t>NMCT670</t>
    <phoneticPr fontId="1" type="noConversion"/>
  </si>
  <si>
    <t>조차숙</t>
  </si>
  <si>
    <t>NMCT670</t>
    <phoneticPr fontId="1" type="noConversion"/>
  </si>
  <si>
    <t>서영기</t>
  </si>
  <si>
    <t>윤현숙</t>
  </si>
  <si>
    <t>inc</t>
    <phoneticPr fontId="1" type="noConversion"/>
  </si>
  <si>
    <t>이종건</t>
  </si>
  <si>
    <t>서경숙</t>
  </si>
  <si>
    <t>김순덕</t>
  </si>
  <si>
    <t>심영섭</t>
  </si>
  <si>
    <t>윤정애</t>
  </si>
  <si>
    <t>유성애</t>
  </si>
  <si>
    <t>권성환</t>
  </si>
  <si>
    <t>김상미</t>
  </si>
  <si>
    <t>JIN XIANG LONG</t>
  </si>
  <si>
    <t>임중혁</t>
  </si>
  <si>
    <t>NMCT670</t>
    <phoneticPr fontId="1" type="noConversion"/>
  </si>
  <si>
    <t>신미정</t>
  </si>
  <si>
    <t>trauma?</t>
    <phoneticPr fontId="1" type="noConversion"/>
  </si>
  <si>
    <t>이순자</t>
  </si>
  <si>
    <t>정순연</t>
  </si>
  <si>
    <t>정수명</t>
  </si>
  <si>
    <t>박미정</t>
  </si>
  <si>
    <t>홍지언</t>
  </si>
  <si>
    <t>장유미</t>
  </si>
  <si>
    <t>NMCT670</t>
    <phoneticPr fontId="1" type="noConversion"/>
  </si>
  <si>
    <t>최부한</t>
  </si>
  <si>
    <t>NMCT670</t>
    <phoneticPr fontId="1" type="noConversion"/>
  </si>
  <si>
    <t>박애선</t>
  </si>
  <si>
    <t>이진구2</t>
  </si>
  <si>
    <t>??</t>
    <phoneticPr fontId="1" type="noConversion"/>
  </si>
  <si>
    <t>이인성</t>
  </si>
  <si>
    <t>백순희</t>
  </si>
  <si>
    <t>송미애</t>
  </si>
  <si>
    <t>NMCT670</t>
    <phoneticPr fontId="1" type="noConversion"/>
  </si>
  <si>
    <t>김금란</t>
  </si>
  <si>
    <t>R?</t>
    <phoneticPr fontId="1" type="noConversion"/>
  </si>
  <si>
    <t>최복렬</t>
  </si>
  <si>
    <t>NMCT670</t>
    <phoneticPr fontId="1" type="noConversion"/>
  </si>
  <si>
    <t>염진선</t>
  </si>
  <si>
    <t>NMCT670</t>
    <phoneticPr fontId="1" type="noConversion"/>
  </si>
  <si>
    <t>정진아</t>
  </si>
  <si>
    <t>정대영</t>
  </si>
  <si>
    <t>박성민</t>
  </si>
  <si>
    <t>강지선</t>
  </si>
  <si>
    <t>오송자</t>
  </si>
  <si>
    <t>유정금</t>
  </si>
  <si>
    <t>노지은</t>
  </si>
  <si>
    <t>한상빈</t>
  </si>
  <si>
    <t>NMCT670</t>
    <phoneticPr fontId="1" type="noConversion"/>
  </si>
  <si>
    <t>R</t>
    <phoneticPr fontId="1" type="noConversion"/>
  </si>
  <si>
    <t>양성진</t>
  </si>
  <si>
    <t>NMCT670</t>
    <phoneticPr fontId="1" type="noConversion"/>
  </si>
  <si>
    <t>복선순</t>
  </si>
  <si>
    <t>NMCT670</t>
    <phoneticPr fontId="1" type="noConversion"/>
  </si>
  <si>
    <t>R</t>
    <phoneticPr fontId="1" type="noConversion"/>
  </si>
  <si>
    <t>이현희</t>
  </si>
  <si>
    <t>전형준</t>
  </si>
  <si>
    <t>문석란</t>
  </si>
  <si>
    <t>임현진</t>
  </si>
  <si>
    <t>라수영</t>
  </si>
  <si>
    <t>정원경</t>
  </si>
  <si>
    <t>신서진</t>
  </si>
  <si>
    <t>조은정</t>
  </si>
  <si>
    <t>신순희</t>
  </si>
  <si>
    <t>NMCT670</t>
    <phoneticPr fontId="1" type="noConversion"/>
  </si>
  <si>
    <t>고미애</t>
  </si>
  <si>
    <t>김희연</t>
  </si>
  <si>
    <t>김혜숙</t>
  </si>
  <si>
    <t>최흥복</t>
  </si>
  <si>
    <t>옥경숙</t>
  </si>
  <si>
    <t>김봉희</t>
  </si>
  <si>
    <t>최복진</t>
  </si>
  <si>
    <t>NMCT670</t>
    <phoneticPr fontId="1" type="noConversion"/>
  </si>
  <si>
    <t>유세진</t>
  </si>
  <si>
    <t>r???</t>
    <phoneticPr fontId="1" type="noConversion"/>
  </si>
  <si>
    <t>윤형섭</t>
  </si>
  <si>
    <t>최금례</t>
  </si>
  <si>
    <t>윤대길</t>
  </si>
  <si>
    <t>박인옥</t>
  </si>
  <si>
    <t>김화순</t>
  </si>
  <si>
    <t>구연정</t>
  </si>
  <si>
    <t>정근선</t>
  </si>
  <si>
    <t>NMCT670</t>
    <phoneticPr fontId="1" type="noConversion"/>
  </si>
  <si>
    <t>신혜정</t>
  </si>
  <si>
    <t>이승희</t>
  </si>
  <si>
    <t>이성재</t>
  </si>
  <si>
    <t>박순자</t>
  </si>
  <si>
    <t>용혜자</t>
  </si>
  <si>
    <t>김희순</t>
  </si>
  <si>
    <t>이현종</t>
  </si>
  <si>
    <t>조점용</t>
  </si>
  <si>
    <t>장연자</t>
  </si>
  <si>
    <t>정삼문</t>
  </si>
  <si>
    <t>전미연</t>
  </si>
  <si>
    <t>강정희</t>
  </si>
  <si>
    <t>원명숙</t>
  </si>
  <si>
    <t>유인숙</t>
  </si>
  <si>
    <t>박서영</t>
  </si>
  <si>
    <t>이만희</t>
  </si>
  <si>
    <t>조행자</t>
  </si>
  <si>
    <t>이아영</t>
  </si>
  <si>
    <t>이춘형</t>
  </si>
  <si>
    <t>강명자</t>
  </si>
  <si>
    <t>김근희</t>
  </si>
  <si>
    <t>박서준2</t>
  </si>
  <si>
    <t>김옥희</t>
  </si>
  <si>
    <t>최정희</t>
  </si>
  <si>
    <t>최재일</t>
  </si>
  <si>
    <t>권명규</t>
  </si>
  <si>
    <t>최미하</t>
  </si>
  <si>
    <t>김효순</t>
  </si>
  <si>
    <t>이건자</t>
  </si>
  <si>
    <t>Infi</t>
    <phoneticPr fontId="1" type="noConversion"/>
  </si>
  <si>
    <t>왕군</t>
  </si>
  <si>
    <t>박정숙</t>
  </si>
  <si>
    <t>김명애</t>
  </si>
  <si>
    <t>이경희</t>
  </si>
  <si>
    <t>이미순</t>
  </si>
  <si>
    <t>정우태</t>
  </si>
  <si>
    <t>권기봉</t>
  </si>
  <si>
    <t>Infi</t>
    <phoneticPr fontId="1" type="noConversion"/>
  </si>
  <si>
    <t>김도엽</t>
  </si>
  <si>
    <t>신경복</t>
  </si>
  <si>
    <t>현종국</t>
  </si>
  <si>
    <t>김나영</t>
  </si>
  <si>
    <t>권종오</t>
  </si>
  <si>
    <t>정해찬</t>
  </si>
  <si>
    <t>윤철영</t>
  </si>
  <si>
    <t>문순례</t>
  </si>
  <si>
    <t>정자</t>
  </si>
  <si>
    <t>조정애</t>
  </si>
  <si>
    <t>안명희</t>
  </si>
  <si>
    <t>권경희</t>
  </si>
  <si>
    <t>홍성용</t>
  </si>
  <si>
    <t>김재순</t>
  </si>
  <si>
    <t>김길성</t>
  </si>
  <si>
    <t>차두헌</t>
  </si>
  <si>
    <t>강정화</t>
  </si>
  <si>
    <t>이미희</t>
  </si>
  <si>
    <t>최옥윤</t>
  </si>
  <si>
    <t>오인숙</t>
  </si>
  <si>
    <t>inc</t>
    <phoneticPr fontId="1" type="noConversion"/>
  </si>
  <si>
    <t>강윤자</t>
  </si>
  <si>
    <t>민병국</t>
  </si>
  <si>
    <t>최진순</t>
  </si>
  <si>
    <t>PIAO CHUNHUA</t>
  </si>
  <si>
    <t>진교성</t>
  </si>
  <si>
    <t>조공운</t>
  </si>
  <si>
    <t>전기순</t>
  </si>
  <si>
    <t>이회연</t>
  </si>
  <si>
    <t>신충교</t>
  </si>
  <si>
    <t>김기철</t>
  </si>
  <si>
    <t>도건웅</t>
  </si>
  <si>
    <t>문제정</t>
  </si>
  <si>
    <t>이정미</t>
  </si>
  <si>
    <t>송효순</t>
  </si>
  <si>
    <t>김문자</t>
  </si>
  <si>
    <t>송삼례</t>
  </si>
  <si>
    <t>윤주란</t>
  </si>
  <si>
    <t>신봉균</t>
  </si>
  <si>
    <t>이화선</t>
  </si>
  <si>
    <t>이주희</t>
  </si>
  <si>
    <t>박다혜</t>
  </si>
  <si>
    <t>이분자</t>
  </si>
  <si>
    <t>김옥숙</t>
  </si>
  <si>
    <t>백성희</t>
  </si>
  <si>
    <t>김일섭</t>
  </si>
  <si>
    <t>이선화</t>
  </si>
  <si>
    <t>장태호</t>
  </si>
  <si>
    <t>김동영</t>
  </si>
  <si>
    <t>김종용</t>
  </si>
  <si>
    <t>우제익</t>
  </si>
  <si>
    <t>홍옥희</t>
  </si>
  <si>
    <t>안성수</t>
  </si>
  <si>
    <t>김기수</t>
  </si>
  <si>
    <t>박연순</t>
  </si>
  <si>
    <t>채재남</t>
  </si>
  <si>
    <t>김명숙</t>
  </si>
  <si>
    <t>서은정</t>
  </si>
  <si>
    <t>황현주</t>
  </si>
  <si>
    <t>한숙자</t>
  </si>
  <si>
    <t>백미녀</t>
  </si>
  <si>
    <t>김명자</t>
  </si>
  <si>
    <t>정병대</t>
  </si>
  <si>
    <t>전현화</t>
  </si>
  <si>
    <t>최준환</t>
  </si>
  <si>
    <t>r??</t>
    <phoneticPr fontId="1" type="noConversion"/>
  </si>
  <si>
    <t>박혜린</t>
  </si>
  <si>
    <t>양은주</t>
  </si>
  <si>
    <t>김혜원</t>
  </si>
  <si>
    <t>민경선</t>
  </si>
  <si>
    <t>송민엽</t>
  </si>
  <si>
    <t>전복희</t>
  </si>
  <si>
    <t>윤성희</t>
  </si>
  <si>
    <t>최병한</t>
  </si>
  <si>
    <t>김수연</t>
  </si>
  <si>
    <t>박해원</t>
  </si>
  <si>
    <t>최근창</t>
  </si>
  <si>
    <t>R</t>
    <phoneticPr fontId="1" type="noConversion"/>
  </si>
  <si>
    <t>송은란</t>
  </si>
  <si>
    <t>안남순</t>
  </si>
  <si>
    <t>공성진</t>
  </si>
  <si>
    <t>최난희</t>
  </si>
  <si>
    <t>길주옥</t>
  </si>
  <si>
    <t>이성준</t>
  </si>
  <si>
    <t>박미숙</t>
  </si>
  <si>
    <t>진현주</t>
  </si>
  <si>
    <t>박윤재</t>
  </si>
  <si>
    <t>R??</t>
    <phoneticPr fontId="1" type="noConversion"/>
  </si>
  <si>
    <t>권오석</t>
  </si>
  <si>
    <t>고미나</t>
  </si>
  <si>
    <t>권강수</t>
  </si>
  <si>
    <t>박영준</t>
  </si>
  <si>
    <t>기민정</t>
  </si>
  <si>
    <t>이훈구</t>
  </si>
  <si>
    <t>민혜란</t>
  </si>
  <si>
    <t>김태경</t>
  </si>
  <si>
    <t>염태식</t>
  </si>
  <si>
    <t>bone meta</t>
    <phoneticPr fontId="1" type="noConversion"/>
  </si>
  <si>
    <t>최성우</t>
  </si>
  <si>
    <t>장은식</t>
  </si>
  <si>
    <t>HUYNH KIM MY</t>
  </si>
  <si>
    <t>유경연</t>
  </si>
  <si>
    <t>유성일</t>
  </si>
  <si>
    <t>지혁</t>
  </si>
  <si>
    <t>조성미</t>
  </si>
  <si>
    <t>Infi</t>
    <phoneticPr fontId="1" type="noConversion"/>
  </si>
  <si>
    <t>박승애</t>
  </si>
  <si>
    <t>Infi</t>
    <phoneticPr fontId="1" type="noConversion"/>
  </si>
  <si>
    <t>r</t>
    <phoneticPr fontId="1" type="noConversion"/>
  </si>
  <si>
    <t>이동선</t>
  </si>
  <si>
    <t>Infi</t>
    <phoneticPr fontId="1" type="noConversion"/>
  </si>
  <si>
    <t>엄선우</t>
  </si>
  <si>
    <t>Infi</t>
    <phoneticPr fontId="1" type="noConversion"/>
  </si>
  <si>
    <t>박주현</t>
  </si>
  <si>
    <t>Infi</t>
    <phoneticPr fontId="1" type="noConversion"/>
  </si>
  <si>
    <t>정민경</t>
  </si>
  <si>
    <t>Infi</t>
    <phoneticPr fontId="1" type="noConversion"/>
  </si>
  <si>
    <t>조동송</t>
  </si>
  <si>
    <t>Infi</t>
    <phoneticPr fontId="1" type="noConversion"/>
  </si>
  <si>
    <t>Infi</t>
    <phoneticPr fontId="1" type="noConversion"/>
  </si>
  <si>
    <t>표영란</t>
  </si>
  <si>
    <t>Infi</t>
    <phoneticPr fontId="1" type="noConversion"/>
  </si>
  <si>
    <t>이수희</t>
  </si>
  <si>
    <t>김병순</t>
  </si>
  <si>
    <t>Infi</t>
    <phoneticPr fontId="1" type="noConversion"/>
  </si>
  <si>
    <t>r</t>
    <phoneticPr fontId="1" type="noConversion"/>
  </si>
  <si>
    <t>김기용</t>
  </si>
  <si>
    <t>김태근</t>
  </si>
  <si>
    <t>유순임</t>
  </si>
  <si>
    <t>홍귀희</t>
  </si>
  <si>
    <t>최영우</t>
  </si>
  <si>
    <t>정미수</t>
  </si>
  <si>
    <t>김영우</t>
  </si>
  <si>
    <t>권영태</t>
  </si>
  <si>
    <t>박갑순</t>
  </si>
  <si>
    <t>이영학</t>
  </si>
  <si>
    <t>이규항</t>
  </si>
  <si>
    <t>나혜란</t>
  </si>
  <si>
    <t>박지영</t>
  </si>
  <si>
    <t>poor def</t>
    <phoneticPr fontId="1" type="noConversion"/>
  </si>
  <si>
    <t>엄민정</t>
  </si>
  <si>
    <t>이도진</t>
  </si>
  <si>
    <t>신철성</t>
  </si>
  <si>
    <t>문명자</t>
  </si>
  <si>
    <t>채윤정</t>
  </si>
  <si>
    <t>Infi</t>
    <phoneticPr fontId="1" type="noConversion"/>
  </si>
  <si>
    <t>김은자</t>
  </si>
  <si>
    <t>inc?</t>
    <phoneticPr fontId="1" type="noConversion"/>
  </si>
  <si>
    <t>정원진</t>
  </si>
  <si>
    <t>정현숙</t>
  </si>
  <si>
    <t>Infi</t>
    <phoneticPr fontId="1" type="noConversion"/>
  </si>
  <si>
    <t>윤주연</t>
  </si>
  <si>
    <t>Infi</t>
    <phoneticPr fontId="1" type="noConversion"/>
  </si>
  <si>
    <t>배병호</t>
  </si>
  <si>
    <t>최원석</t>
  </si>
  <si>
    <t>Infi</t>
    <phoneticPr fontId="1" type="noConversion"/>
  </si>
  <si>
    <t>trauma?</t>
    <phoneticPr fontId="1" type="noConversion"/>
  </si>
  <si>
    <t>조정자</t>
  </si>
  <si>
    <t>Infi</t>
    <phoneticPr fontId="1" type="noConversion"/>
  </si>
  <si>
    <t>이아름</t>
  </si>
  <si>
    <t>송덕심</t>
  </si>
  <si>
    <t>이화순2</t>
  </si>
  <si>
    <t>윤예자</t>
  </si>
  <si>
    <t>박영옥</t>
  </si>
  <si>
    <t>안혜숙</t>
  </si>
  <si>
    <t>이양애</t>
  </si>
  <si>
    <t>천순재</t>
  </si>
  <si>
    <t>Infi</t>
    <phoneticPr fontId="1" type="noConversion"/>
  </si>
  <si>
    <t>송지숙</t>
  </si>
  <si>
    <t>김덕현</t>
  </si>
  <si>
    <t>김동복</t>
  </si>
  <si>
    <t>한진호</t>
  </si>
  <si>
    <t>박호영</t>
  </si>
  <si>
    <t>방윤심</t>
  </si>
  <si>
    <t>김민경</t>
  </si>
  <si>
    <t>정상덕</t>
  </si>
  <si>
    <t>지흥옥</t>
  </si>
  <si>
    <t>이인자</t>
  </si>
  <si>
    <t>박두식</t>
  </si>
  <si>
    <t>서영숙</t>
  </si>
  <si>
    <t>김종임</t>
  </si>
  <si>
    <t>허정희</t>
  </si>
  <si>
    <t>김수복</t>
  </si>
  <si>
    <t>이봉희</t>
  </si>
  <si>
    <t>문종선</t>
  </si>
  <si>
    <t>박현아</t>
  </si>
  <si>
    <t>이금선</t>
  </si>
  <si>
    <t>서항원</t>
  </si>
  <si>
    <t>송윤경</t>
  </si>
  <si>
    <t>이민자</t>
  </si>
  <si>
    <t>이순희</t>
  </si>
  <si>
    <t>박용선</t>
  </si>
  <si>
    <t>Infi</t>
    <phoneticPr fontId="1" type="noConversion"/>
  </si>
  <si>
    <t>이재연</t>
  </si>
  <si>
    <t>Infi</t>
    <phoneticPr fontId="1" type="noConversion"/>
  </si>
  <si>
    <t>KIM/ ROZA</t>
  </si>
  <si>
    <t>서금희</t>
  </si>
  <si>
    <t>Infi</t>
    <phoneticPr fontId="1" type="noConversion"/>
  </si>
  <si>
    <t>최태유</t>
  </si>
  <si>
    <t>한정희</t>
  </si>
  <si>
    <t>김순용</t>
  </si>
  <si>
    <t>신경숙</t>
  </si>
  <si>
    <t>김태영</t>
  </si>
  <si>
    <t>오정민</t>
  </si>
  <si>
    <t>최월선</t>
  </si>
  <si>
    <t>박은자</t>
  </si>
  <si>
    <t>송혜진</t>
  </si>
  <si>
    <t>안지원</t>
  </si>
  <si>
    <t>장미선</t>
  </si>
  <si>
    <t>엄복순</t>
  </si>
  <si>
    <t>민혜연</t>
  </si>
  <si>
    <t>정인호</t>
  </si>
  <si>
    <t>오수영</t>
  </si>
  <si>
    <t>안창숙</t>
  </si>
  <si>
    <t>전윤재</t>
  </si>
  <si>
    <t>한화심</t>
  </si>
  <si>
    <t>강은미</t>
  </si>
  <si>
    <t>김설화</t>
  </si>
  <si>
    <t>위희정</t>
  </si>
  <si>
    <t>최지도</t>
  </si>
  <si>
    <t>황영필</t>
  </si>
  <si>
    <t>김순례</t>
  </si>
  <si>
    <t>박길래</t>
  </si>
  <si>
    <t>박명선</t>
  </si>
  <si>
    <t>김일순</t>
  </si>
  <si>
    <t>이정현</t>
  </si>
  <si>
    <t>한현순</t>
  </si>
  <si>
    <t>박군자</t>
  </si>
  <si>
    <t>knee</t>
    <phoneticPr fontId="1" type="noConversion"/>
  </si>
  <si>
    <t>김두진</t>
  </si>
  <si>
    <t>강규병</t>
  </si>
  <si>
    <t>김병희</t>
  </si>
  <si>
    <t>inc?</t>
    <phoneticPr fontId="1" type="noConversion"/>
  </si>
  <si>
    <t>장정화</t>
  </si>
  <si>
    <t>이순호</t>
  </si>
  <si>
    <t>정은순</t>
  </si>
  <si>
    <t>송해상</t>
  </si>
  <si>
    <t>장혜란</t>
  </si>
  <si>
    <t>변근옥</t>
  </si>
  <si>
    <t>권오정</t>
  </si>
  <si>
    <t>주양순</t>
  </si>
  <si>
    <t>홍세빈</t>
  </si>
  <si>
    <t>이현종2</t>
  </si>
  <si>
    <t>김헌근</t>
  </si>
  <si>
    <t>박을임</t>
  </si>
  <si>
    <t>신정연</t>
  </si>
  <si>
    <t>윤근자</t>
  </si>
  <si>
    <t>허정순</t>
  </si>
  <si>
    <t>이은희</t>
  </si>
  <si>
    <t>김현승</t>
  </si>
  <si>
    <t>송정남</t>
  </si>
  <si>
    <t>최정옥</t>
  </si>
  <si>
    <t>오남식</t>
  </si>
  <si>
    <t>채희자</t>
  </si>
  <si>
    <t>김은숙</t>
  </si>
  <si>
    <t>이성순</t>
  </si>
  <si>
    <t>김인선</t>
  </si>
  <si>
    <t>써도되나?</t>
    <phoneticPr fontId="1" type="noConversion"/>
  </si>
  <si>
    <t>HAN XIANG PAN</t>
  </si>
  <si>
    <t>김서진</t>
  </si>
  <si>
    <t>최지연</t>
  </si>
  <si>
    <t>권미란</t>
  </si>
  <si>
    <t>임은정</t>
  </si>
  <si>
    <t>Total</t>
    <phoneticPr fontId="1" type="noConversion"/>
  </si>
  <si>
    <t>이옥순</t>
  </si>
  <si>
    <t>knee</t>
    <phoneticPr fontId="1" type="noConversion"/>
  </si>
  <si>
    <t>이익원</t>
  </si>
  <si>
    <t>Limited</t>
    <phoneticPr fontId="1" type="noConversion"/>
  </si>
  <si>
    <t>Total</t>
    <phoneticPr fontId="1" type="noConversion"/>
  </si>
  <si>
    <t>M</t>
    <phoneticPr fontId="1" type="noConversion"/>
  </si>
  <si>
    <t>F</t>
    <phoneticPr fontId="1" type="noConversion"/>
  </si>
  <si>
    <t>Time Interval</t>
    <phoneticPr fontId="1" type="noConversion"/>
  </si>
  <si>
    <t>Mean_Interv.</t>
    <phoneticPr fontId="1" type="noConversion"/>
  </si>
  <si>
    <t>STD_Interv.</t>
    <phoneticPr fontId="1" type="noConversion"/>
  </si>
  <si>
    <t>Max_Interv.</t>
    <phoneticPr fontId="1" type="noConversion"/>
  </si>
  <si>
    <t>Mode_Interv.</t>
    <phoneticPr fontId="1" type="noConversion"/>
  </si>
  <si>
    <t>Median_Interv.</t>
    <phoneticPr fontId="1" type="noConversion"/>
  </si>
  <si>
    <t>Min_Interv.</t>
    <phoneticPr fontId="1" type="noConversion"/>
  </si>
  <si>
    <t>OVERALL</t>
    <phoneticPr fontId="1" type="noConversion"/>
  </si>
  <si>
    <t>Sorting by Age</t>
    <phoneticPr fontId="1" type="noConversion"/>
  </si>
  <si>
    <t>NM830</t>
    <phoneticPr fontId="1" type="noConversion"/>
  </si>
  <si>
    <t>고광록</t>
  </si>
  <si>
    <t>정현주</t>
  </si>
  <si>
    <t>유병임</t>
  </si>
  <si>
    <t>이경순</t>
  </si>
  <si>
    <t>홍윤숙</t>
  </si>
  <si>
    <t>전영신</t>
  </si>
  <si>
    <t>김민혁</t>
  </si>
  <si>
    <t>윤춘례</t>
  </si>
  <si>
    <t>최유화</t>
  </si>
  <si>
    <t>이호선</t>
  </si>
  <si>
    <t>홍일선</t>
  </si>
  <si>
    <t>최삼례</t>
  </si>
  <si>
    <t>김영미</t>
  </si>
  <si>
    <t>손영순</t>
  </si>
  <si>
    <t>육수진</t>
  </si>
  <si>
    <t>이길재</t>
  </si>
  <si>
    <t>박경임</t>
  </si>
  <si>
    <t>이호순</t>
  </si>
  <si>
    <t>옥영희</t>
  </si>
  <si>
    <t>박혜숙</t>
  </si>
  <si>
    <t>오광환</t>
  </si>
  <si>
    <t>신현진</t>
  </si>
  <si>
    <t>오만근</t>
  </si>
  <si>
    <t>강혜란</t>
  </si>
  <si>
    <t>신해선</t>
  </si>
  <si>
    <t>박은미</t>
  </si>
  <si>
    <t>송영배</t>
  </si>
  <si>
    <t>김정순</t>
  </si>
  <si>
    <t>김옥란</t>
  </si>
  <si>
    <t>함옥란</t>
  </si>
  <si>
    <t>김석동</t>
  </si>
  <si>
    <t>김선주</t>
  </si>
  <si>
    <t>유종남</t>
  </si>
  <si>
    <t>원영화</t>
  </si>
  <si>
    <t>서선미</t>
  </si>
  <si>
    <t>윤용분</t>
  </si>
  <si>
    <t>최영호</t>
  </si>
  <si>
    <t>윤정희</t>
  </si>
  <si>
    <t>조은영</t>
  </si>
  <si>
    <t>라선애</t>
  </si>
  <si>
    <t>이소영</t>
  </si>
  <si>
    <t>안혜진</t>
  </si>
  <si>
    <t>진연</t>
  </si>
  <si>
    <t>곽윤묵</t>
  </si>
  <si>
    <t>김가영</t>
  </si>
  <si>
    <t>김세진</t>
  </si>
  <si>
    <t>김병주</t>
  </si>
  <si>
    <t>이은종</t>
  </si>
  <si>
    <t>이치영</t>
  </si>
  <si>
    <t>조영주</t>
  </si>
  <si>
    <t>이순섭</t>
  </si>
  <si>
    <t>윤희영</t>
  </si>
  <si>
    <t>이정태</t>
  </si>
  <si>
    <t>김주영</t>
  </si>
  <si>
    <t>주유남</t>
  </si>
  <si>
    <t>안진숙</t>
  </si>
  <si>
    <t>김미선4</t>
  </si>
  <si>
    <t>김민혜</t>
  </si>
  <si>
    <t>최홍철</t>
  </si>
  <si>
    <t>우현주</t>
  </si>
  <si>
    <t>배인옥</t>
  </si>
  <si>
    <t>이화수</t>
  </si>
  <si>
    <t>서금란</t>
  </si>
  <si>
    <t>홍영기</t>
  </si>
  <si>
    <t>원혜숙</t>
  </si>
  <si>
    <t>최고성</t>
  </si>
  <si>
    <t>박영숙</t>
  </si>
  <si>
    <t>정남순</t>
  </si>
  <si>
    <t>임옥순</t>
  </si>
  <si>
    <t>정창욱</t>
  </si>
  <si>
    <t>김영자</t>
  </si>
  <si>
    <t>조정선</t>
  </si>
  <si>
    <t>강세은</t>
  </si>
  <si>
    <t>김언주</t>
  </si>
  <si>
    <t>오봉록</t>
  </si>
  <si>
    <t>황수홍</t>
  </si>
  <si>
    <t>이경자</t>
  </si>
  <si>
    <t>박주영</t>
  </si>
  <si>
    <t>강의열</t>
  </si>
  <si>
    <t>민향기</t>
  </si>
  <si>
    <t>송은순</t>
  </si>
  <si>
    <t>한필순</t>
  </si>
  <si>
    <t>이옥진</t>
  </si>
  <si>
    <t>홍라희</t>
  </si>
  <si>
    <t>정연옥</t>
  </si>
  <si>
    <t>류인자</t>
  </si>
  <si>
    <t>민귀숙</t>
  </si>
  <si>
    <t>김정수</t>
  </si>
  <si>
    <t>이면식</t>
  </si>
  <si>
    <t>이수태</t>
  </si>
  <si>
    <t>이화자</t>
  </si>
  <si>
    <t>서민석</t>
  </si>
  <si>
    <t>라광기</t>
  </si>
  <si>
    <t>장진순</t>
  </si>
  <si>
    <t>백금희</t>
  </si>
  <si>
    <t>윤미진</t>
  </si>
  <si>
    <t>황교숙</t>
  </si>
  <si>
    <t>한신국</t>
  </si>
  <si>
    <t>송덕실</t>
  </si>
  <si>
    <t>이윤정</t>
  </si>
  <si>
    <t>박지현</t>
  </si>
  <si>
    <t>함경진</t>
  </si>
  <si>
    <t>백두현</t>
  </si>
  <si>
    <t>이진환</t>
  </si>
  <si>
    <t>박춘봉</t>
  </si>
  <si>
    <t>홍기순</t>
  </si>
  <si>
    <t>윤보영</t>
  </si>
  <si>
    <t>정은경</t>
  </si>
  <si>
    <t>백윤미</t>
  </si>
  <si>
    <t>박미진</t>
  </si>
  <si>
    <t>김옥분</t>
  </si>
  <si>
    <t>장미자</t>
  </si>
  <si>
    <t>김순호</t>
  </si>
  <si>
    <t>박태언</t>
  </si>
  <si>
    <t>박영규</t>
  </si>
  <si>
    <t>한현숙</t>
  </si>
  <si>
    <t>지계숙</t>
  </si>
  <si>
    <t>박현목</t>
  </si>
  <si>
    <t>권교옥</t>
  </si>
  <si>
    <t>신영실</t>
  </si>
  <si>
    <t>이윤재</t>
  </si>
  <si>
    <t>김명희</t>
  </si>
  <si>
    <t>이영자</t>
  </si>
  <si>
    <t>임혜숙</t>
  </si>
  <si>
    <t>김성현</t>
  </si>
  <si>
    <t>박상현</t>
  </si>
  <si>
    <t>이정자</t>
  </si>
  <si>
    <t>이연숙</t>
  </si>
  <si>
    <t>이상삼</t>
  </si>
  <si>
    <t>박계임</t>
  </si>
  <si>
    <t>김영혜</t>
  </si>
  <si>
    <t>신정숙</t>
  </si>
  <si>
    <t>송정숙</t>
  </si>
  <si>
    <t>김옥녀</t>
  </si>
  <si>
    <t>임병영</t>
  </si>
  <si>
    <t>박병수</t>
  </si>
  <si>
    <t>조주현</t>
  </si>
  <si>
    <t>남정우</t>
  </si>
  <si>
    <t>강강숙</t>
  </si>
  <si>
    <t>박종수</t>
  </si>
  <si>
    <t>이진영</t>
  </si>
  <si>
    <t>소판영</t>
  </si>
  <si>
    <t>박영순</t>
  </si>
  <si>
    <t>임정숙</t>
  </si>
  <si>
    <t>노재순</t>
  </si>
  <si>
    <t>이성기</t>
  </si>
  <si>
    <t>손정조</t>
  </si>
  <si>
    <t>이지은</t>
  </si>
  <si>
    <t>박은경</t>
  </si>
  <si>
    <t>전경철</t>
  </si>
  <si>
    <t>박동민</t>
  </si>
  <si>
    <t>박영남</t>
  </si>
  <si>
    <t>김옥수</t>
  </si>
  <si>
    <t>김은주</t>
  </si>
  <si>
    <t>김시한</t>
  </si>
  <si>
    <t>윤홍기</t>
  </si>
  <si>
    <t>김선분</t>
  </si>
  <si>
    <t>최병오</t>
  </si>
  <si>
    <t>이성구</t>
  </si>
  <si>
    <t>안정순</t>
  </si>
  <si>
    <t>이미화</t>
  </si>
  <si>
    <t>김기양</t>
  </si>
  <si>
    <t>홍영분</t>
  </si>
  <si>
    <t>서현정</t>
  </si>
  <si>
    <t>이성수</t>
  </si>
  <si>
    <t>유순분</t>
  </si>
  <si>
    <t>문병욱</t>
  </si>
  <si>
    <t>최성희</t>
  </si>
  <si>
    <t>이태경</t>
  </si>
  <si>
    <t>김아름</t>
  </si>
  <si>
    <t>김병섭</t>
  </si>
  <si>
    <t>최은숙</t>
  </si>
  <si>
    <t>채인애</t>
  </si>
  <si>
    <t>임규인</t>
  </si>
  <si>
    <t>심상돈</t>
  </si>
  <si>
    <t>윤지선</t>
  </si>
  <si>
    <t>문점순</t>
  </si>
  <si>
    <t>전지유</t>
  </si>
  <si>
    <t>손선이</t>
  </si>
  <si>
    <t>박재홍</t>
  </si>
  <si>
    <t>이광연</t>
  </si>
  <si>
    <t>홍명화</t>
  </si>
  <si>
    <t>천민경</t>
  </si>
  <si>
    <t>백은경</t>
  </si>
  <si>
    <t>곽진선</t>
  </si>
  <si>
    <t>윤재순</t>
  </si>
  <si>
    <t>이성우</t>
  </si>
  <si>
    <t>서정덕</t>
  </si>
  <si>
    <t>김경숙2</t>
  </si>
  <si>
    <t>김현진</t>
  </si>
  <si>
    <t>홍금희</t>
  </si>
  <si>
    <t>신현주</t>
  </si>
  <si>
    <t>추지원</t>
  </si>
  <si>
    <t>김덕자</t>
  </si>
  <si>
    <t>채정애</t>
  </si>
  <si>
    <t>문규순</t>
  </si>
  <si>
    <t>염종숙</t>
  </si>
  <si>
    <t>황준형</t>
  </si>
  <si>
    <t>주운광</t>
  </si>
  <si>
    <t>윤순종</t>
  </si>
  <si>
    <t>송금자</t>
  </si>
  <si>
    <t>조영욱</t>
  </si>
  <si>
    <t>이금화</t>
  </si>
  <si>
    <t>최신용</t>
  </si>
  <si>
    <t>강미자</t>
  </si>
  <si>
    <t>오미영</t>
  </si>
  <si>
    <t>곽요정</t>
  </si>
  <si>
    <t>전연희</t>
  </si>
  <si>
    <t>정영주</t>
  </si>
  <si>
    <t>윤영옥</t>
  </si>
  <si>
    <t>이원묵</t>
  </si>
  <si>
    <t>허동순</t>
  </si>
  <si>
    <t>박은정</t>
  </si>
  <si>
    <t>송은희</t>
  </si>
  <si>
    <t>원상균</t>
  </si>
  <si>
    <t>박달영</t>
  </si>
  <si>
    <t>전윤희</t>
  </si>
  <si>
    <t>정해옥</t>
  </si>
  <si>
    <t>김학자</t>
  </si>
  <si>
    <t>방용길</t>
  </si>
  <si>
    <t>이종상</t>
  </si>
  <si>
    <t>오경화</t>
  </si>
  <si>
    <t>김부자</t>
  </si>
  <si>
    <t>이종엽</t>
  </si>
  <si>
    <t>김경애</t>
  </si>
  <si>
    <t>김향숙</t>
  </si>
  <si>
    <t>김승관</t>
  </si>
  <si>
    <t>장명신</t>
  </si>
  <si>
    <t>유영인</t>
  </si>
  <si>
    <t>박현선</t>
  </si>
  <si>
    <t>이칠수</t>
  </si>
  <si>
    <t>박명화</t>
  </si>
  <si>
    <t>김옥회</t>
  </si>
  <si>
    <t>임상래</t>
  </si>
  <si>
    <t>황미애</t>
  </si>
  <si>
    <t>방정선</t>
  </si>
  <si>
    <t>권현미</t>
  </si>
  <si>
    <t>양현미</t>
  </si>
  <si>
    <t>공을영</t>
  </si>
  <si>
    <t>표옥선</t>
  </si>
  <si>
    <t>김종애</t>
  </si>
  <si>
    <t>김옥선</t>
  </si>
  <si>
    <t>이영숙</t>
  </si>
  <si>
    <t>윤찬구</t>
  </si>
  <si>
    <t>이석근</t>
  </si>
  <si>
    <t>확인</t>
    <phoneticPr fontId="1" type="noConversion"/>
  </si>
  <si>
    <t>이은지</t>
  </si>
  <si>
    <t>한지숙</t>
  </si>
  <si>
    <t>강해선</t>
  </si>
  <si>
    <t>홍희정</t>
  </si>
  <si>
    <t>김은동</t>
  </si>
  <si>
    <t>이희전</t>
  </si>
  <si>
    <t>오미자</t>
  </si>
  <si>
    <t>오선영</t>
  </si>
  <si>
    <t>김금녀</t>
  </si>
  <si>
    <t>김종섭</t>
  </si>
  <si>
    <t>박숙자</t>
  </si>
  <si>
    <t>김재원</t>
  </si>
  <si>
    <t>한준혁</t>
  </si>
  <si>
    <t>김동수</t>
  </si>
  <si>
    <t>윤석찬</t>
  </si>
  <si>
    <t>인재환</t>
  </si>
  <si>
    <t>이영희</t>
  </si>
  <si>
    <t>안덕진</t>
  </si>
  <si>
    <t>온옥순</t>
  </si>
  <si>
    <t>정미란</t>
  </si>
  <si>
    <t>문해란</t>
  </si>
  <si>
    <t>조정호</t>
  </si>
  <si>
    <t>임순임</t>
  </si>
  <si>
    <t>김목래</t>
  </si>
  <si>
    <t>남태희</t>
  </si>
  <si>
    <t>전덕자</t>
  </si>
  <si>
    <t>강서영</t>
  </si>
  <si>
    <t>이성이</t>
  </si>
  <si>
    <t>윤미화</t>
  </si>
  <si>
    <t>서진희</t>
  </si>
  <si>
    <t>김열</t>
  </si>
  <si>
    <t>양효숙</t>
  </si>
  <si>
    <t>정도진</t>
  </si>
  <si>
    <t>박혜영</t>
  </si>
  <si>
    <t>김다율</t>
  </si>
  <si>
    <t>이인풍</t>
  </si>
  <si>
    <t>장영주</t>
  </si>
  <si>
    <t>서영순</t>
  </si>
  <si>
    <t>박칠선</t>
  </si>
  <si>
    <t>하재복</t>
  </si>
  <si>
    <t>최서영</t>
  </si>
  <si>
    <t>권성철</t>
  </si>
  <si>
    <t>한귀한</t>
  </si>
  <si>
    <t>서안덕</t>
  </si>
  <si>
    <t>허재희</t>
  </si>
  <si>
    <t>장영교</t>
  </si>
  <si>
    <t>김매아</t>
  </si>
  <si>
    <t>조관례</t>
  </si>
  <si>
    <t>강계순</t>
  </si>
  <si>
    <t>서난석</t>
  </si>
  <si>
    <t>김명혜</t>
  </si>
  <si>
    <t>강문숙</t>
  </si>
  <si>
    <t>구민채</t>
  </si>
  <si>
    <t>이정화</t>
  </si>
  <si>
    <t>김태섭</t>
  </si>
  <si>
    <t>김우경</t>
  </si>
  <si>
    <t>최미화</t>
  </si>
  <si>
    <t>주영성</t>
  </si>
  <si>
    <t>조덕희</t>
  </si>
  <si>
    <t>김춘일</t>
  </si>
  <si>
    <t>김절자</t>
  </si>
  <si>
    <t>김수정</t>
  </si>
  <si>
    <t>이석례</t>
  </si>
  <si>
    <t>최원정</t>
  </si>
  <si>
    <t>김기순</t>
  </si>
  <si>
    <t>김석순</t>
  </si>
  <si>
    <t>전휘수</t>
  </si>
  <si>
    <t>김종식</t>
  </si>
  <si>
    <t>손후불</t>
  </si>
  <si>
    <t>양국화</t>
  </si>
  <si>
    <t>조경숙</t>
  </si>
  <si>
    <t>정선심</t>
  </si>
  <si>
    <t>박전</t>
  </si>
  <si>
    <t>오형규</t>
  </si>
  <si>
    <t>limited</t>
    <phoneticPr fontId="1" type="noConversion"/>
  </si>
  <si>
    <t>김도연</t>
  </si>
  <si>
    <t>김종협</t>
  </si>
  <si>
    <t>장순남</t>
  </si>
  <si>
    <t>조준영</t>
  </si>
  <si>
    <t>이종례</t>
  </si>
  <si>
    <t>이용석</t>
  </si>
  <si>
    <t>이은규</t>
  </si>
  <si>
    <t>이윤후</t>
  </si>
  <si>
    <t>강은영</t>
  </si>
  <si>
    <t>이수원</t>
  </si>
  <si>
    <t>조현임</t>
  </si>
  <si>
    <t>송정옥</t>
  </si>
  <si>
    <t>성명진</t>
  </si>
  <si>
    <t>손이숙</t>
  </si>
  <si>
    <t>박재광</t>
  </si>
  <si>
    <t>진미애</t>
  </si>
  <si>
    <t>윤수산</t>
  </si>
  <si>
    <t>조선희</t>
  </si>
  <si>
    <t>박혜원</t>
  </si>
  <si>
    <t>한상하</t>
  </si>
  <si>
    <t>김철중</t>
  </si>
  <si>
    <t>김미순</t>
  </si>
  <si>
    <t>여성희</t>
  </si>
  <si>
    <t>이종운</t>
  </si>
  <si>
    <t>불가?</t>
    <phoneticPr fontId="1" type="noConversion"/>
  </si>
  <si>
    <t>김상숙</t>
  </si>
  <si>
    <t>이규만</t>
  </si>
  <si>
    <t>심정순</t>
  </si>
  <si>
    <t>심현자</t>
  </si>
  <si>
    <t>전용숙</t>
  </si>
  <si>
    <t>최정선</t>
  </si>
  <si>
    <t>정영례</t>
  </si>
  <si>
    <t>주주옥</t>
  </si>
  <si>
    <t>석춘자</t>
  </si>
  <si>
    <t>김의석</t>
  </si>
  <si>
    <t>송은진</t>
  </si>
  <si>
    <t>최미란</t>
  </si>
  <si>
    <t>고성희</t>
  </si>
  <si>
    <t>조영근</t>
  </si>
  <si>
    <t>이영석</t>
  </si>
  <si>
    <t>최귀옥</t>
  </si>
  <si>
    <t>서지민</t>
  </si>
  <si>
    <t>권인회</t>
  </si>
  <si>
    <t>이재숙</t>
  </si>
  <si>
    <t>정춘화</t>
  </si>
  <si>
    <t>정경화</t>
  </si>
  <si>
    <t>강영수</t>
  </si>
  <si>
    <t>이병찬</t>
  </si>
  <si>
    <t>박순희</t>
  </si>
  <si>
    <t>권보경</t>
  </si>
  <si>
    <t>신은주</t>
  </si>
  <si>
    <t>조경희</t>
  </si>
  <si>
    <t>박언년</t>
  </si>
  <si>
    <t>이경준</t>
  </si>
  <si>
    <t>위유승</t>
  </si>
  <si>
    <t>김신옥</t>
  </si>
  <si>
    <t>김권진</t>
  </si>
  <si>
    <t>김종순</t>
  </si>
  <si>
    <t>임필택</t>
  </si>
  <si>
    <t>서지영</t>
  </si>
  <si>
    <t>장은아</t>
  </si>
  <si>
    <t>박찬이</t>
  </si>
  <si>
    <t>김태복</t>
  </si>
  <si>
    <t>박서연</t>
  </si>
  <si>
    <t>최숙경</t>
  </si>
  <si>
    <t>조부형</t>
  </si>
  <si>
    <t>이상남</t>
  </si>
  <si>
    <t>제홍수</t>
  </si>
  <si>
    <t>이미나</t>
  </si>
  <si>
    <t>이덕임</t>
  </si>
  <si>
    <t>염호정</t>
  </si>
  <si>
    <t>홍미나</t>
  </si>
  <si>
    <t>이예순</t>
  </si>
  <si>
    <t>김외순</t>
  </si>
  <si>
    <t>곽은정</t>
  </si>
  <si>
    <t>김예은</t>
  </si>
  <si>
    <t>정해수</t>
  </si>
  <si>
    <t>오진옥</t>
  </si>
  <si>
    <t>강상배</t>
  </si>
  <si>
    <t>임미숙</t>
  </si>
  <si>
    <t>곽경순</t>
  </si>
  <si>
    <t>연소혜</t>
  </si>
  <si>
    <t>김수경</t>
  </si>
  <si>
    <t>박계덕</t>
  </si>
  <si>
    <t>이규상</t>
  </si>
  <si>
    <t>임서영</t>
  </si>
  <si>
    <t>양귀화</t>
  </si>
  <si>
    <t>서은주</t>
  </si>
  <si>
    <t>송미경</t>
  </si>
  <si>
    <t>박성준</t>
  </si>
  <si>
    <t>김유비</t>
  </si>
  <si>
    <t>김화일</t>
  </si>
  <si>
    <t>김태형</t>
  </si>
  <si>
    <t>구은숙</t>
  </si>
  <si>
    <t>최보겸</t>
  </si>
  <si>
    <t>정영옥</t>
  </si>
  <si>
    <t>유은미</t>
  </si>
  <si>
    <t>장미란</t>
  </si>
  <si>
    <t>유금순</t>
  </si>
  <si>
    <t>이영남</t>
  </si>
  <si>
    <t>변지선</t>
  </si>
  <si>
    <t>최봉섭</t>
  </si>
  <si>
    <t>표순자</t>
  </si>
  <si>
    <t>민경서</t>
  </si>
  <si>
    <t>정해자</t>
  </si>
  <si>
    <t>한정녀</t>
  </si>
  <si>
    <t>배정순</t>
  </si>
  <si>
    <t>김차숙</t>
  </si>
  <si>
    <t>육귀순</t>
  </si>
  <si>
    <t>임기철</t>
  </si>
  <si>
    <t>조옥희</t>
  </si>
  <si>
    <t>윤승미</t>
  </si>
  <si>
    <t>서장원</t>
  </si>
  <si>
    <t>김기준</t>
  </si>
  <si>
    <t>지명자</t>
  </si>
  <si>
    <t>권상순</t>
  </si>
  <si>
    <t>권혁란</t>
  </si>
  <si>
    <t>이찬희</t>
  </si>
  <si>
    <t>황춘임</t>
  </si>
  <si>
    <t>노만수</t>
  </si>
  <si>
    <t>최덕준</t>
  </si>
  <si>
    <t>이종복</t>
  </si>
  <si>
    <t>최은선</t>
  </si>
  <si>
    <t>배성민</t>
  </si>
  <si>
    <t>려혜숙</t>
  </si>
  <si>
    <t>장숙희</t>
  </si>
  <si>
    <t>유근환</t>
  </si>
  <si>
    <t>황현자</t>
  </si>
  <si>
    <t>이상을</t>
  </si>
  <si>
    <t>변선옥</t>
  </si>
  <si>
    <t>안희설</t>
  </si>
  <si>
    <t>이미애</t>
  </si>
  <si>
    <t>주정용</t>
  </si>
  <si>
    <t>손장태</t>
  </si>
  <si>
    <t>남궁경</t>
  </si>
  <si>
    <t>김평석</t>
  </si>
  <si>
    <t>이영둘</t>
  </si>
  <si>
    <t>이연아</t>
  </si>
  <si>
    <t>유기순</t>
  </si>
  <si>
    <t>임주영</t>
  </si>
  <si>
    <t>박경화</t>
  </si>
  <si>
    <t>양경숙</t>
  </si>
  <si>
    <t>이금숙</t>
  </si>
  <si>
    <t>김형숙</t>
  </si>
  <si>
    <t>이종우</t>
  </si>
  <si>
    <t>PAIGE/ SHAWN</t>
  </si>
  <si>
    <t>양정은</t>
  </si>
  <si>
    <t>이민서</t>
  </si>
  <si>
    <t>송애란</t>
  </si>
  <si>
    <t>홍금자</t>
  </si>
  <si>
    <t>정석윤</t>
  </si>
  <si>
    <t>이영민</t>
  </si>
  <si>
    <t>홍순덕</t>
  </si>
  <si>
    <t>박정남</t>
  </si>
  <si>
    <t>김방옥</t>
  </si>
  <si>
    <t>곽미경</t>
  </si>
  <si>
    <t>양성심</t>
  </si>
  <si>
    <t>박순복</t>
  </si>
  <si>
    <t>김용한</t>
  </si>
  <si>
    <t>이창현</t>
  </si>
  <si>
    <t>이순분</t>
  </si>
  <si>
    <t>권영일</t>
  </si>
  <si>
    <t>남효진</t>
  </si>
  <si>
    <t>김하얀</t>
  </si>
  <si>
    <t>임혜영</t>
  </si>
  <si>
    <t>조순신</t>
  </si>
  <si>
    <t>박윤나</t>
  </si>
  <si>
    <t>윤석균</t>
  </si>
  <si>
    <t>주봉임</t>
  </si>
  <si>
    <t>김현자</t>
  </si>
  <si>
    <t>윤미란</t>
  </si>
  <si>
    <t>전미숙</t>
  </si>
  <si>
    <t>허진희</t>
  </si>
  <si>
    <t>전난순</t>
  </si>
  <si>
    <t>서지현</t>
  </si>
  <si>
    <t>박영서</t>
  </si>
  <si>
    <t>류명희</t>
  </si>
  <si>
    <t>장병훈</t>
  </si>
  <si>
    <t>신승철</t>
  </si>
  <si>
    <t>김광태</t>
  </si>
  <si>
    <t>윤아름</t>
  </si>
  <si>
    <t>차경아</t>
  </si>
  <si>
    <t>장금수</t>
  </si>
  <si>
    <t>김은화</t>
  </si>
  <si>
    <t>정연순</t>
  </si>
  <si>
    <t>백성인</t>
  </si>
  <si>
    <t>고현옥</t>
  </si>
  <si>
    <t>홍덕분</t>
  </si>
  <si>
    <t>홍순희</t>
  </si>
  <si>
    <t>이지현</t>
  </si>
  <si>
    <t>방소영</t>
  </si>
  <si>
    <t>오해선</t>
  </si>
  <si>
    <t>백재화</t>
  </si>
  <si>
    <t>윤길주</t>
  </si>
  <si>
    <t>오종순</t>
  </si>
  <si>
    <t>박순녀</t>
  </si>
  <si>
    <t>김성례</t>
  </si>
  <si>
    <t>박규숙</t>
  </si>
  <si>
    <t>안순자</t>
  </si>
  <si>
    <t>김성주</t>
  </si>
  <si>
    <t>정은숙</t>
  </si>
  <si>
    <t>김한결</t>
  </si>
  <si>
    <t>전은정</t>
  </si>
  <si>
    <t>박진호</t>
  </si>
  <si>
    <t>신숙경</t>
  </si>
  <si>
    <t>최중석</t>
  </si>
  <si>
    <t>김동숙</t>
  </si>
  <si>
    <t>최미경</t>
  </si>
  <si>
    <t>원새연</t>
  </si>
  <si>
    <t>김성애</t>
  </si>
  <si>
    <t>김종선</t>
  </si>
  <si>
    <t>박로쟈</t>
  </si>
  <si>
    <t>오용세</t>
  </si>
  <si>
    <t>김태숙</t>
  </si>
  <si>
    <t>최호근</t>
  </si>
  <si>
    <t>송창훈</t>
  </si>
  <si>
    <t>박미선</t>
  </si>
  <si>
    <t>전연옥</t>
  </si>
  <si>
    <t>유수자</t>
  </si>
  <si>
    <t>최선애</t>
  </si>
  <si>
    <t>문재희</t>
  </si>
  <si>
    <t>김연수</t>
  </si>
  <si>
    <t>최윤하</t>
  </si>
  <si>
    <t>이미정</t>
  </si>
  <si>
    <t>박기정</t>
  </si>
  <si>
    <t>김계숙</t>
  </si>
  <si>
    <t>정구영</t>
  </si>
  <si>
    <t>전지혜</t>
  </si>
  <si>
    <t>차영란</t>
  </si>
  <si>
    <t>이정원</t>
  </si>
  <si>
    <t>최한주</t>
  </si>
  <si>
    <t>KIM/ TATIANA</t>
  </si>
  <si>
    <t>이석의</t>
  </si>
  <si>
    <t>신미영</t>
  </si>
  <si>
    <t>정도명</t>
  </si>
  <si>
    <t>손판순</t>
  </si>
  <si>
    <t>구미경</t>
  </si>
  <si>
    <t>김광선</t>
  </si>
  <si>
    <t>박지연</t>
  </si>
  <si>
    <t>김인희</t>
  </si>
  <si>
    <t>박종분</t>
  </si>
  <si>
    <t>조윤정</t>
  </si>
  <si>
    <t>신연우</t>
  </si>
  <si>
    <t>정기호</t>
  </si>
  <si>
    <t>황경신</t>
  </si>
  <si>
    <t>김창혜</t>
  </si>
  <si>
    <t>최선희</t>
  </si>
  <si>
    <t>이유미</t>
  </si>
  <si>
    <t>민영은</t>
  </si>
  <si>
    <t>이재옥</t>
  </si>
  <si>
    <t>전영숙</t>
  </si>
  <si>
    <t>박문희</t>
  </si>
  <si>
    <t>이영구</t>
  </si>
  <si>
    <t>최숙영</t>
  </si>
  <si>
    <t>최경자</t>
  </si>
  <si>
    <t>최동순</t>
  </si>
  <si>
    <t>신하연</t>
  </si>
  <si>
    <t>최정자</t>
  </si>
  <si>
    <t>HAMMAD AMBER</t>
  </si>
  <si>
    <t>김정란</t>
  </si>
  <si>
    <t>이병국</t>
  </si>
  <si>
    <t>이봉금</t>
  </si>
  <si>
    <t>송영열</t>
  </si>
  <si>
    <t>김상중</t>
  </si>
  <si>
    <t>최만수</t>
  </si>
  <si>
    <t>임정휘</t>
  </si>
  <si>
    <t>송인순</t>
  </si>
  <si>
    <t>조진순</t>
  </si>
  <si>
    <t>이유정</t>
  </si>
  <si>
    <t>현창순</t>
  </si>
  <si>
    <t>노필현</t>
  </si>
  <si>
    <t>곽금희</t>
  </si>
  <si>
    <t>이성섭</t>
  </si>
  <si>
    <t>이문정</t>
  </si>
  <si>
    <t>서형석</t>
  </si>
  <si>
    <t>정영희</t>
  </si>
  <si>
    <t>김영숙3</t>
  </si>
  <si>
    <t>차지연</t>
  </si>
  <si>
    <t>강태영</t>
  </si>
  <si>
    <t>최형미</t>
  </si>
  <si>
    <t>오병근</t>
  </si>
  <si>
    <t>권용하</t>
  </si>
  <si>
    <t>서연화</t>
  </si>
  <si>
    <t>주윤정</t>
  </si>
  <si>
    <t>김경민</t>
  </si>
  <si>
    <t>김형진</t>
  </si>
  <si>
    <t>usable?</t>
    <phoneticPr fontId="1" type="noConversion"/>
  </si>
  <si>
    <t>김종수</t>
  </si>
  <si>
    <t>이영심</t>
  </si>
  <si>
    <t>황유정</t>
  </si>
  <si>
    <t>김선애</t>
  </si>
  <si>
    <t>김인향</t>
  </si>
  <si>
    <t>김순애</t>
  </si>
  <si>
    <t>남은숙</t>
  </si>
  <si>
    <t>방선국</t>
  </si>
  <si>
    <t>안현정</t>
  </si>
  <si>
    <t>이일묵</t>
  </si>
  <si>
    <t>이미선</t>
  </si>
  <si>
    <t>김은진</t>
  </si>
  <si>
    <t>이시연</t>
  </si>
  <si>
    <t>강리나</t>
  </si>
  <si>
    <t>이민숙</t>
  </si>
  <si>
    <t>허성진</t>
  </si>
  <si>
    <t>조동문</t>
  </si>
  <si>
    <t>조길연</t>
  </si>
  <si>
    <t>구지원</t>
  </si>
  <si>
    <t>장은미</t>
  </si>
  <si>
    <t>박진웅</t>
  </si>
  <si>
    <t>홍복자</t>
  </si>
  <si>
    <t>전경희</t>
  </si>
  <si>
    <t>박소정</t>
  </si>
  <si>
    <t>조교진</t>
  </si>
  <si>
    <t>최승희</t>
  </si>
  <si>
    <t>정남평</t>
  </si>
  <si>
    <t>최은미</t>
  </si>
  <si>
    <t>공순자</t>
  </si>
  <si>
    <t>윤창덕</t>
  </si>
  <si>
    <t>0769914</t>
  </si>
  <si>
    <t>1979916</t>
  </si>
  <si>
    <t>0582985</t>
  </si>
  <si>
    <t>0349950</t>
  </si>
  <si>
    <t>1383115</t>
  </si>
  <si>
    <t>0120981</t>
  </si>
  <si>
    <t>2070260</t>
  </si>
  <si>
    <t>2307699</t>
  </si>
  <si>
    <t>0220954</t>
  </si>
  <si>
    <t>1228207</t>
  </si>
  <si>
    <t>2288429</t>
  </si>
  <si>
    <t>2305493</t>
  </si>
  <si>
    <t>0297401</t>
    <phoneticPr fontId="1" type="noConversion"/>
  </si>
  <si>
    <t>0293966</t>
    <phoneticPr fontId="1" type="noConversion"/>
  </si>
  <si>
    <t>1830703</t>
    <phoneticPr fontId="1" type="noConversion"/>
  </si>
  <si>
    <t>2345043</t>
    <phoneticPr fontId="1" type="noConversion"/>
  </si>
  <si>
    <t>2355221</t>
    <phoneticPr fontId="1" type="noConversion"/>
  </si>
  <si>
    <t>1687153</t>
    <phoneticPr fontId="1" type="noConversion"/>
  </si>
  <si>
    <t>0019539</t>
    <phoneticPr fontId="1" type="noConversion"/>
  </si>
  <si>
    <t>2494756</t>
    <phoneticPr fontId="1" type="noConversion"/>
  </si>
  <si>
    <t>0035917</t>
    <phoneticPr fontId="1" type="noConversion"/>
  </si>
  <si>
    <t>2495783</t>
    <phoneticPr fontId="1" type="noConversion"/>
  </si>
  <si>
    <t>0587053</t>
    <phoneticPr fontId="1" type="noConversion"/>
  </si>
  <si>
    <t>7033443</t>
    <phoneticPr fontId="1" type="noConversion"/>
  </si>
  <si>
    <t>0212965</t>
    <phoneticPr fontId="1" type="noConversion"/>
  </si>
  <si>
    <t>2097266</t>
    <phoneticPr fontId="1" type="noConversion"/>
  </si>
  <si>
    <t>0799953</t>
    <phoneticPr fontId="1" type="noConversion"/>
  </si>
  <si>
    <t>1398477</t>
    <phoneticPr fontId="1" type="noConversion"/>
  </si>
  <si>
    <t>0903797</t>
    <phoneticPr fontId="1" type="noConversion"/>
  </si>
  <si>
    <t>2356324</t>
    <phoneticPr fontId="1" type="noConversion"/>
  </si>
  <si>
    <t>1137386</t>
    <phoneticPr fontId="1" type="noConversion"/>
  </si>
  <si>
    <t>0811366</t>
    <phoneticPr fontId="1" type="noConversion"/>
  </si>
  <si>
    <t>0422431</t>
    <phoneticPr fontId="1" type="noConversion"/>
  </si>
  <si>
    <t>7123829</t>
    <phoneticPr fontId="1" type="noConversion"/>
  </si>
  <si>
    <t>2390193</t>
    <phoneticPr fontId="1" type="noConversion"/>
  </si>
  <si>
    <t>1658175</t>
    <phoneticPr fontId="1" type="noConversion"/>
  </si>
  <si>
    <t>1035521</t>
    <phoneticPr fontId="1" type="noConversion"/>
  </si>
  <si>
    <t>1403031</t>
    <phoneticPr fontId="1" type="noConversion"/>
  </si>
  <si>
    <t>2206212</t>
    <phoneticPr fontId="1" type="noConversion"/>
  </si>
  <si>
    <t>0734785</t>
    <phoneticPr fontId="1" type="noConversion"/>
  </si>
  <si>
    <t>2242435</t>
    <phoneticPr fontId="1" type="noConversion"/>
  </si>
  <si>
    <t>2245889</t>
    <phoneticPr fontId="1" type="noConversion"/>
  </si>
  <si>
    <t>2498003</t>
    <phoneticPr fontId="1" type="noConversion"/>
  </si>
  <si>
    <t>2356318</t>
    <phoneticPr fontId="1" type="noConversion"/>
  </si>
  <si>
    <t>2488653</t>
    <phoneticPr fontId="1" type="noConversion"/>
  </si>
  <si>
    <t>0274179</t>
    <phoneticPr fontId="1" type="noConversion"/>
  </si>
  <si>
    <t>1317959</t>
    <phoneticPr fontId="1" type="noConversion"/>
  </si>
  <si>
    <t>0673808</t>
    <phoneticPr fontId="1" type="noConversion"/>
  </si>
  <si>
    <t>1051932</t>
    <phoneticPr fontId="1" type="noConversion"/>
  </si>
  <si>
    <t>1425840</t>
    <phoneticPr fontId="1" type="noConversion"/>
  </si>
  <si>
    <t>1262678</t>
    <phoneticPr fontId="1" type="noConversion"/>
  </si>
  <si>
    <t>2116074</t>
    <phoneticPr fontId="1" type="noConversion"/>
  </si>
  <si>
    <t>2119658</t>
    <phoneticPr fontId="1" type="noConversion"/>
  </si>
  <si>
    <t>2474954</t>
    <phoneticPr fontId="1" type="noConversion"/>
  </si>
  <si>
    <t>0769914</t>
    <phoneticPr fontId="1" type="noConversion"/>
  </si>
  <si>
    <t>2171859</t>
    <phoneticPr fontId="1" type="noConversion"/>
  </si>
  <si>
    <t>2239445</t>
    <phoneticPr fontId="1" type="noConversion"/>
  </si>
  <si>
    <t>2387322</t>
    <phoneticPr fontId="1" type="noConversion"/>
  </si>
  <si>
    <t>0883107</t>
    <phoneticPr fontId="1" type="noConversion"/>
  </si>
  <si>
    <t>1220089</t>
    <phoneticPr fontId="1" type="noConversion"/>
  </si>
  <si>
    <t>2486948</t>
    <phoneticPr fontId="1" type="noConversion"/>
  </si>
  <si>
    <t>0448910</t>
    <phoneticPr fontId="1" type="noConversion"/>
  </si>
  <si>
    <t>2134732</t>
    <phoneticPr fontId="1" type="noConversion"/>
  </si>
  <si>
    <t>2457404</t>
    <phoneticPr fontId="1" type="noConversion"/>
  </si>
  <si>
    <t>1894685</t>
    <phoneticPr fontId="1" type="noConversion"/>
  </si>
  <si>
    <t>1979916</t>
    <phoneticPr fontId="1" type="noConversion"/>
  </si>
  <si>
    <t>2223984</t>
    <phoneticPr fontId="1" type="noConversion"/>
  </si>
  <si>
    <t>1928403</t>
    <phoneticPr fontId="1" type="noConversion"/>
  </si>
  <si>
    <t>1033187</t>
    <phoneticPr fontId="1" type="noConversion"/>
  </si>
  <si>
    <t>0907238</t>
    <phoneticPr fontId="1" type="noConversion"/>
  </si>
  <si>
    <t>2493619</t>
    <phoneticPr fontId="1" type="noConversion"/>
  </si>
  <si>
    <t>0188617</t>
    <phoneticPr fontId="1" type="noConversion"/>
  </si>
  <si>
    <t>1813698</t>
    <phoneticPr fontId="1" type="noConversion"/>
  </si>
  <si>
    <t>1015827</t>
    <phoneticPr fontId="1" type="noConversion"/>
  </si>
  <si>
    <t>2431049</t>
    <phoneticPr fontId="1" type="noConversion"/>
  </si>
  <si>
    <t>1801273</t>
    <phoneticPr fontId="1" type="noConversion"/>
  </si>
  <si>
    <t>7105928</t>
    <phoneticPr fontId="1" type="noConversion"/>
  </si>
  <si>
    <t>1049754</t>
    <phoneticPr fontId="1" type="noConversion"/>
  </si>
  <si>
    <t>2020355</t>
    <phoneticPr fontId="1" type="noConversion"/>
  </si>
  <si>
    <t>2252188</t>
    <phoneticPr fontId="1" type="noConversion"/>
  </si>
  <si>
    <t>1359343</t>
    <phoneticPr fontId="1" type="noConversion"/>
  </si>
  <si>
    <t>2498532</t>
    <phoneticPr fontId="1" type="noConversion"/>
  </si>
  <si>
    <t>2294004</t>
    <phoneticPr fontId="1" type="noConversion"/>
  </si>
  <si>
    <t>2498695</t>
    <phoneticPr fontId="1" type="noConversion"/>
  </si>
  <si>
    <t>1939420</t>
    <phoneticPr fontId="1" type="noConversion"/>
  </si>
  <si>
    <t>2441340</t>
    <phoneticPr fontId="1" type="noConversion"/>
  </si>
  <si>
    <t>1174712</t>
    <phoneticPr fontId="1" type="noConversion"/>
  </si>
  <si>
    <t>0999679</t>
    <phoneticPr fontId="1" type="noConversion"/>
  </si>
  <si>
    <t>2307982</t>
    <phoneticPr fontId="1" type="noConversion"/>
  </si>
  <si>
    <t>2500590</t>
    <phoneticPr fontId="1" type="noConversion"/>
  </si>
  <si>
    <t>0285281</t>
    <phoneticPr fontId="1" type="noConversion"/>
  </si>
  <si>
    <t>2073508</t>
    <phoneticPr fontId="1" type="noConversion"/>
  </si>
  <si>
    <t>2498383</t>
    <phoneticPr fontId="1" type="noConversion"/>
  </si>
  <si>
    <t>2478890</t>
    <phoneticPr fontId="1" type="noConversion"/>
  </si>
  <si>
    <t>0150232</t>
    <phoneticPr fontId="1" type="noConversion"/>
  </si>
  <si>
    <t>0722081</t>
    <phoneticPr fontId="1" type="noConversion"/>
  </si>
  <si>
    <t>1140828</t>
    <phoneticPr fontId="1" type="noConversion"/>
  </si>
  <si>
    <t>0296129</t>
    <phoneticPr fontId="1" type="noConversion"/>
  </si>
  <si>
    <t>0338690</t>
    <phoneticPr fontId="1" type="noConversion"/>
  </si>
  <si>
    <t>0403958</t>
    <phoneticPr fontId="1" type="noConversion"/>
  </si>
  <si>
    <t>1780679</t>
    <phoneticPr fontId="1" type="noConversion"/>
  </si>
  <si>
    <t>1391079</t>
    <phoneticPr fontId="1" type="noConversion"/>
  </si>
  <si>
    <t>0242284</t>
    <phoneticPr fontId="1" type="noConversion"/>
  </si>
  <si>
    <t>1573260</t>
    <phoneticPr fontId="1" type="noConversion"/>
  </si>
  <si>
    <t>2492577</t>
    <phoneticPr fontId="1" type="noConversion"/>
  </si>
  <si>
    <t>0582985</t>
    <phoneticPr fontId="1" type="noConversion"/>
  </si>
  <si>
    <t>2501033</t>
    <phoneticPr fontId="1" type="noConversion"/>
  </si>
  <si>
    <t>0385475</t>
    <phoneticPr fontId="1" type="noConversion"/>
  </si>
  <si>
    <t>1637399</t>
    <phoneticPr fontId="1" type="noConversion"/>
  </si>
  <si>
    <t>0579750</t>
    <phoneticPr fontId="1" type="noConversion"/>
  </si>
  <si>
    <t>0273241</t>
    <phoneticPr fontId="1" type="noConversion"/>
  </si>
  <si>
    <t>1090612</t>
    <phoneticPr fontId="1" type="noConversion"/>
  </si>
  <si>
    <t>0850820</t>
    <phoneticPr fontId="1" type="noConversion"/>
  </si>
  <si>
    <t>2218545</t>
    <phoneticPr fontId="1" type="noConversion"/>
  </si>
  <si>
    <t>1485210</t>
    <phoneticPr fontId="1" type="noConversion"/>
  </si>
  <si>
    <t>2500316</t>
    <phoneticPr fontId="1" type="noConversion"/>
  </si>
  <si>
    <t>1072667</t>
    <phoneticPr fontId="1" type="noConversion"/>
  </si>
  <si>
    <t>1411827</t>
    <phoneticPr fontId="1" type="noConversion"/>
  </si>
  <si>
    <t>0670300</t>
    <phoneticPr fontId="1" type="noConversion"/>
  </si>
  <si>
    <t>0006971</t>
    <phoneticPr fontId="1" type="noConversion"/>
  </si>
  <si>
    <t>2034193</t>
    <phoneticPr fontId="1" type="noConversion"/>
  </si>
  <si>
    <t>0585231</t>
    <phoneticPr fontId="1" type="noConversion"/>
  </si>
  <si>
    <t>2501780</t>
    <phoneticPr fontId="1" type="noConversion"/>
  </si>
  <si>
    <t>1575124</t>
    <phoneticPr fontId="1" type="noConversion"/>
  </si>
  <si>
    <t>2425088</t>
    <phoneticPr fontId="1" type="noConversion"/>
  </si>
  <si>
    <t>0885328</t>
    <phoneticPr fontId="1" type="noConversion"/>
  </si>
  <si>
    <t>0229794</t>
    <phoneticPr fontId="1" type="noConversion"/>
  </si>
  <si>
    <t>2499796</t>
    <phoneticPr fontId="1" type="noConversion"/>
  </si>
  <si>
    <t>0077220</t>
    <phoneticPr fontId="1" type="noConversion"/>
  </si>
  <si>
    <t>1066407</t>
    <phoneticPr fontId="1" type="noConversion"/>
  </si>
  <si>
    <t>0392832</t>
    <phoneticPr fontId="1" type="noConversion"/>
  </si>
  <si>
    <t>2283158</t>
    <phoneticPr fontId="1" type="noConversion"/>
  </si>
  <si>
    <t>0753844</t>
    <phoneticPr fontId="1" type="noConversion"/>
  </si>
  <si>
    <t>0176278</t>
    <phoneticPr fontId="1" type="noConversion"/>
  </si>
  <si>
    <t>7215522</t>
    <phoneticPr fontId="1" type="noConversion"/>
  </si>
  <si>
    <t>0024125</t>
    <phoneticPr fontId="1" type="noConversion"/>
  </si>
  <si>
    <t>0990695</t>
    <phoneticPr fontId="1" type="noConversion"/>
  </si>
  <si>
    <t>2285491</t>
    <phoneticPr fontId="1" type="noConversion"/>
  </si>
  <si>
    <t>0120674</t>
    <phoneticPr fontId="1" type="noConversion"/>
  </si>
  <si>
    <t>2499858</t>
    <phoneticPr fontId="1" type="noConversion"/>
  </si>
  <si>
    <t>2502677</t>
    <phoneticPr fontId="1" type="noConversion"/>
  </si>
  <si>
    <t>2502083</t>
    <phoneticPr fontId="1" type="noConversion"/>
  </si>
  <si>
    <t>2309578</t>
    <phoneticPr fontId="1" type="noConversion"/>
  </si>
  <si>
    <t>2425582</t>
    <phoneticPr fontId="1" type="noConversion"/>
  </si>
  <si>
    <t>2344711</t>
    <phoneticPr fontId="1" type="noConversion"/>
  </si>
  <si>
    <t>1869832</t>
    <phoneticPr fontId="1" type="noConversion"/>
  </si>
  <si>
    <t>1061232</t>
    <phoneticPr fontId="1" type="noConversion"/>
  </si>
  <si>
    <t>2498475</t>
    <phoneticPr fontId="1" type="noConversion"/>
  </si>
  <si>
    <t>0419194</t>
    <phoneticPr fontId="1" type="noConversion"/>
  </si>
  <si>
    <t>0729649</t>
    <phoneticPr fontId="1" type="noConversion"/>
  </si>
  <si>
    <t>2031385</t>
    <phoneticPr fontId="1" type="noConversion"/>
  </si>
  <si>
    <t>1899616</t>
    <phoneticPr fontId="1" type="noConversion"/>
  </si>
  <si>
    <t>2503412</t>
    <phoneticPr fontId="1" type="noConversion"/>
  </si>
  <si>
    <t>0640939</t>
    <phoneticPr fontId="1" type="noConversion"/>
  </si>
  <si>
    <t>0187675</t>
    <phoneticPr fontId="1" type="noConversion"/>
  </si>
  <si>
    <t>0044276</t>
    <phoneticPr fontId="1" type="noConversion"/>
  </si>
  <si>
    <t>0056646</t>
    <phoneticPr fontId="1" type="noConversion"/>
  </si>
  <si>
    <t>1703588</t>
    <phoneticPr fontId="1" type="noConversion"/>
  </si>
  <si>
    <t>1181682</t>
    <phoneticPr fontId="1" type="noConversion"/>
  </si>
  <si>
    <t>1699379</t>
    <phoneticPr fontId="1" type="noConversion"/>
  </si>
  <si>
    <t>2422379</t>
    <phoneticPr fontId="1" type="noConversion"/>
  </si>
  <si>
    <t>2420725</t>
    <phoneticPr fontId="1" type="noConversion"/>
  </si>
  <si>
    <t>2391941</t>
    <phoneticPr fontId="1" type="noConversion"/>
  </si>
  <si>
    <t>2495814</t>
    <phoneticPr fontId="1" type="noConversion"/>
  </si>
  <si>
    <t>1632503</t>
    <phoneticPr fontId="1" type="noConversion"/>
  </si>
  <si>
    <t>2251339</t>
    <phoneticPr fontId="1" type="noConversion"/>
  </si>
  <si>
    <t>0735143</t>
    <phoneticPr fontId="1" type="noConversion"/>
  </si>
  <si>
    <t>2241559</t>
    <phoneticPr fontId="1" type="noConversion"/>
  </si>
  <si>
    <t>2050559</t>
    <phoneticPr fontId="1" type="noConversion"/>
  </si>
  <si>
    <t>2503384</t>
    <phoneticPr fontId="1" type="noConversion"/>
  </si>
  <si>
    <t>0965330</t>
    <phoneticPr fontId="1" type="noConversion"/>
  </si>
  <si>
    <t>2350781</t>
    <phoneticPr fontId="1" type="noConversion"/>
  </si>
  <si>
    <t>2347350</t>
    <phoneticPr fontId="1" type="noConversion"/>
  </si>
  <si>
    <t>2503190</t>
    <phoneticPr fontId="1" type="noConversion"/>
  </si>
  <si>
    <t>2504285</t>
    <phoneticPr fontId="1" type="noConversion"/>
  </si>
  <si>
    <t>2220466</t>
    <phoneticPr fontId="1" type="noConversion"/>
  </si>
  <si>
    <t>2374041</t>
    <phoneticPr fontId="1" type="noConversion"/>
  </si>
  <si>
    <t>2503047</t>
    <phoneticPr fontId="1" type="noConversion"/>
  </si>
  <si>
    <t>0311005</t>
    <phoneticPr fontId="1" type="noConversion"/>
  </si>
  <si>
    <t>2162423</t>
    <phoneticPr fontId="1" type="noConversion"/>
  </si>
  <si>
    <t>0430811</t>
    <phoneticPr fontId="1" type="noConversion"/>
  </si>
  <si>
    <t>2024704</t>
    <phoneticPr fontId="1" type="noConversion"/>
  </si>
  <si>
    <t>7264286</t>
    <phoneticPr fontId="1" type="noConversion"/>
  </si>
  <si>
    <t>0527880</t>
    <phoneticPr fontId="1" type="noConversion"/>
  </si>
  <si>
    <t>2454727</t>
    <phoneticPr fontId="1" type="noConversion"/>
  </si>
  <si>
    <t>1708830</t>
    <phoneticPr fontId="1" type="noConversion"/>
  </si>
  <si>
    <t>0307219</t>
    <phoneticPr fontId="1" type="noConversion"/>
  </si>
  <si>
    <t>0655395</t>
    <phoneticPr fontId="1" type="noConversion"/>
  </si>
  <si>
    <t>0520263</t>
    <phoneticPr fontId="1" type="noConversion"/>
  </si>
  <si>
    <t>0254577</t>
    <phoneticPr fontId="1" type="noConversion"/>
  </si>
  <si>
    <t>2428272</t>
    <phoneticPr fontId="1" type="noConversion"/>
  </si>
  <si>
    <t>0621694</t>
    <phoneticPr fontId="1" type="noConversion"/>
  </si>
  <si>
    <t>2162253</t>
    <phoneticPr fontId="1" type="noConversion"/>
  </si>
  <si>
    <t>2423881</t>
    <phoneticPr fontId="1" type="noConversion"/>
  </si>
  <si>
    <t>2243485</t>
    <phoneticPr fontId="1" type="noConversion"/>
  </si>
  <si>
    <t>2259203</t>
    <phoneticPr fontId="1" type="noConversion"/>
  </si>
  <si>
    <t>2433575</t>
    <phoneticPr fontId="1" type="noConversion"/>
  </si>
  <si>
    <t>0926626</t>
    <phoneticPr fontId="1" type="noConversion"/>
  </si>
  <si>
    <t>1616341</t>
    <phoneticPr fontId="1" type="noConversion"/>
  </si>
  <si>
    <t>2502435</t>
    <phoneticPr fontId="1" type="noConversion"/>
  </si>
  <si>
    <t>2498486</t>
    <phoneticPr fontId="1" type="noConversion"/>
  </si>
  <si>
    <t>2239035</t>
    <phoneticPr fontId="1" type="noConversion"/>
  </si>
  <si>
    <t>1781484</t>
    <phoneticPr fontId="1" type="noConversion"/>
  </si>
  <si>
    <t>0660066</t>
    <phoneticPr fontId="1" type="noConversion"/>
  </si>
  <si>
    <t>1804525</t>
    <phoneticPr fontId="1" type="noConversion"/>
  </si>
  <si>
    <t>0086339</t>
    <phoneticPr fontId="1" type="noConversion"/>
  </si>
  <si>
    <t>2340208</t>
    <phoneticPr fontId="1" type="noConversion"/>
  </si>
  <si>
    <t>2433535</t>
    <phoneticPr fontId="1" type="noConversion"/>
  </si>
  <si>
    <t>1751270</t>
    <phoneticPr fontId="1" type="noConversion"/>
  </si>
  <si>
    <t>1096444</t>
    <phoneticPr fontId="1" type="noConversion"/>
  </si>
  <si>
    <t>0562784</t>
    <phoneticPr fontId="1" type="noConversion"/>
  </si>
  <si>
    <t>7282139</t>
    <phoneticPr fontId="1" type="noConversion"/>
  </si>
  <si>
    <t>2504814</t>
    <phoneticPr fontId="1" type="noConversion"/>
  </si>
  <si>
    <t>1835427</t>
    <phoneticPr fontId="1" type="noConversion"/>
  </si>
  <si>
    <t>2493740</t>
    <phoneticPr fontId="1" type="noConversion"/>
  </si>
  <si>
    <t>1263352</t>
    <phoneticPr fontId="1" type="noConversion"/>
  </si>
  <si>
    <t>2180012</t>
    <phoneticPr fontId="1" type="noConversion"/>
  </si>
  <si>
    <t>7093290</t>
    <phoneticPr fontId="1" type="noConversion"/>
  </si>
  <si>
    <t>2295613</t>
    <phoneticPr fontId="1" type="noConversion"/>
  </si>
  <si>
    <t>0484726</t>
    <phoneticPr fontId="1" type="noConversion"/>
  </si>
  <si>
    <t>1786234</t>
    <phoneticPr fontId="1" type="noConversion"/>
  </si>
  <si>
    <t>2486759</t>
    <phoneticPr fontId="1" type="noConversion"/>
  </si>
  <si>
    <t>2502273</t>
    <phoneticPr fontId="1" type="noConversion"/>
  </si>
  <si>
    <t>2503771</t>
    <phoneticPr fontId="1" type="noConversion"/>
  </si>
  <si>
    <t>1339530</t>
    <phoneticPr fontId="1" type="noConversion"/>
  </si>
  <si>
    <t>1143246</t>
    <phoneticPr fontId="1" type="noConversion"/>
  </si>
  <si>
    <t>2276670</t>
    <phoneticPr fontId="1" type="noConversion"/>
  </si>
  <si>
    <t>2505661</t>
    <phoneticPr fontId="1" type="noConversion"/>
  </si>
  <si>
    <t>1333053</t>
    <phoneticPr fontId="1" type="noConversion"/>
  </si>
  <si>
    <t>0514430</t>
    <phoneticPr fontId="1" type="noConversion"/>
  </si>
  <si>
    <t>1895922</t>
    <phoneticPr fontId="1" type="noConversion"/>
  </si>
  <si>
    <t>2182540</t>
    <phoneticPr fontId="1" type="noConversion"/>
  </si>
  <si>
    <t>2062791</t>
    <phoneticPr fontId="1" type="noConversion"/>
  </si>
  <si>
    <t>2298236</t>
    <phoneticPr fontId="1" type="noConversion"/>
  </si>
  <si>
    <t>1683864</t>
    <phoneticPr fontId="1" type="noConversion"/>
  </si>
  <si>
    <t>0989608</t>
    <phoneticPr fontId="1" type="noConversion"/>
  </si>
  <si>
    <t>2505518</t>
    <phoneticPr fontId="1" type="noConversion"/>
  </si>
  <si>
    <t>2477340</t>
    <phoneticPr fontId="1" type="noConversion"/>
  </si>
  <si>
    <t>2393998</t>
    <phoneticPr fontId="1" type="noConversion"/>
  </si>
  <si>
    <t>0236860</t>
    <phoneticPr fontId="1" type="noConversion"/>
  </si>
  <si>
    <t>1364942</t>
    <phoneticPr fontId="1" type="noConversion"/>
  </si>
  <si>
    <t>0553673</t>
    <phoneticPr fontId="1" type="noConversion"/>
  </si>
  <si>
    <t>0414473</t>
    <phoneticPr fontId="1" type="noConversion"/>
  </si>
  <si>
    <t>7219710</t>
    <phoneticPr fontId="1" type="noConversion"/>
  </si>
  <si>
    <t>0865914</t>
    <phoneticPr fontId="1" type="noConversion"/>
  </si>
  <si>
    <t>2045569</t>
    <phoneticPr fontId="1" type="noConversion"/>
  </si>
  <si>
    <t>2506607</t>
    <phoneticPr fontId="1" type="noConversion"/>
  </si>
  <si>
    <t>0740872</t>
    <phoneticPr fontId="1" type="noConversion"/>
  </si>
  <si>
    <t>0558656</t>
    <phoneticPr fontId="1" type="noConversion"/>
  </si>
  <si>
    <t>2497257</t>
    <phoneticPr fontId="1" type="noConversion"/>
  </si>
  <si>
    <t>0354756</t>
    <phoneticPr fontId="1" type="noConversion"/>
  </si>
  <si>
    <t>2368265</t>
    <phoneticPr fontId="1" type="noConversion"/>
  </si>
  <si>
    <t>0911471</t>
    <phoneticPr fontId="1" type="noConversion"/>
  </si>
  <si>
    <t>1379301</t>
    <phoneticPr fontId="1" type="noConversion"/>
  </si>
  <si>
    <t>1595501</t>
    <phoneticPr fontId="1" type="noConversion"/>
  </si>
  <si>
    <t>1383115</t>
    <phoneticPr fontId="1" type="noConversion"/>
  </si>
  <si>
    <t>1810596</t>
    <phoneticPr fontId="1" type="noConversion"/>
  </si>
  <si>
    <t>1753465</t>
    <phoneticPr fontId="1" type="noConversion"/>
  </si>
  <si>
    <t>0047292</t>
    <phoneticPr fontId="1" type="noConversion"/>
  </si>
  <si>
    <t>2506663</t>
    <phoneticPr fontId="1" type="noConversion"/>
  </si>
  <si>
    <t>2506853</t>
    <phoneticPr fontId="1" type="noConversion"/>
  </si>
  <si>
    <t>0002458</t>
    <phoneticPr fontId="1" type="noConversion"/>
  </si>
  <si>
    <t>0657624</t>
    <phoneticPr fontId="1" type="noConversion"/>
  </si>
  <si>
    <t>2466222</t>
    <phoneticPr fontId="1" type="noConversion"/>
  </si>
  <si>
    <t>1899013</t>
    <phoneticPr fontId="1" type="noConversion"/>
  </si>
  <si>
    <t>0177394</t>
    <phoneticPr fontId="1" type="noConversion"/>
  </si>
  <si>
    <t>2490962</t>
    <phoneticPr fontId="1" type="noConversion"/>
  </si>
  <si>
    <t>2426131</t>
    <phoneticPr fontId="1" type="noConversion"/>
  </si>
  <si>
    <t>2500632</t>
    <phoneticPr fontId="1" type="noConversion"/>
  </si>
  <si>
    <t>0485760</t>
    <phoneticPr fontId="1" type="noConversion"/>
  </si>
  <si>
    <t>2368725</t>
    <phoneticPr fontId="1" type="noConversion"/>
  </si>
  <si>
    <t>1331011</t>
    <phoneticPr fontId="1" type="noConversion"/>
  </si>
  <si>
    <t>2504983</t>
    <phoneticPr fontId="1" type="noConversion"/>
  </si>
  <si>
    <t>2421110</t>
    <phoneticPr fontId="1" type="noConversion"/>
  </si>
  <si>
    <t>2245969</t>
    <phoneticPr fontId="1" type="noConversion"/>
  </si>
  <si>
    <t>0473123</t>
    <phoneticPr fontId="1" type="noConversion"/>
  </si>
  <si>
    <t>0758051</t>
    <phoneticPr fontId="1" type="noConversion"/>
  </si>
  <si>
    <t>1993411</t>
    <phoneticPr fontId="1" type="noConversion"/>
  </si>
  <si>
    <t>0489061</t>
    <phoneticPr fontId="1" type="noConversion"/>
  </si>
  <si>
    <t>2507065</t>
    <phoneticPr fontId="1" type="noConversion"/>
  </si>
  <si>
    <t>2063583</t>
    <phoneticPr fontId="1" type="noConversion"/>
  </si>
  <si>
    <t>2155594</t>
    <phoneticPr fontId="1" type="noConversion"/>
  </si>
  <si>
    <t>1949252</t>
    <phoneticPr fontId="1" type="noConversion"/>
  </si>
  <si>
    <t>2504934</t>
    <phoneticPr fontId="1" type="noConversion"/>
  </si>
  <si>
    <t>2273074</t>
    <phoneticPr fontId="1" type="noConversion"/>
  </si>
  <si>
    <t>0829764</t>
    <phoneticPr fontId="1" type="noConversion"/>
  </si>
  <si>
    <t>2192162</t>
    <phoneticPr fontId="1" type="noConversion"/>
  </si>
  <si>
    <t>1712797</t>
    <phoneticPr fontId="1" type="noConversion"/>
  </si>
  <si>
    <t>2249903</t>
    <phoneticPr fontId="1" type="noConversion"/>
  </si>
  <si>
    <t>1730887</t>
    <phoneticPr fontId="1" type="noConversion"/>
  </si>
  <si>
    <t>2105143</t>
    <phoneticPr fontId="1" type="noConversion"/>
  </si>
  <si>
    <t>1665332</t>
    <phoneticPr fontId="1" type="noConversion"/>
  </si>
  <si>
    <t>2124570</t>
    <phoneticPr fontId="1" type="noConversion"/>
  </si>
  <si>
    <t>2306253</t>
    <phoneticPr fontId="1" type="noConversion"/>
  </si>
  <si>
    <t>0184080</t>
    <phoneticPr fontId="1" type="noConversion"/>
  </si>
  <si>
    <t>0239240</t>
    <phoneticPr fontId="1" type="noConversion"/>
  </si>
  <si>
    <t>0527999</t>
    <phoneticPr fontId="1" type="noConversion"/>
  </si>
  <si>
    <t>1596621</t>
    <phoneticPr fontId="1" type="noConversion"/>
  </si>
  <si>
    <t>2313612</t>
    <phoneticPr fontId="1" type="noConversion"/>
  </si>
  <si>
    <t>0172538</t>
    <phoneticPr fontId="1" type="noConversion"/>
  </si>
  <si>
    <t>2321906</t>
    <phoneticPr fontId="1" type="noConversion"/>
  </si>
  <si>
    <t>2506346</t>
    <phoneticPr fontId="1" type="noConversion"/>
  </si>
  <si>
    <t>0107922</t>
    <phoneticPr fontId="1" type="noConversion"/>
  </si>
  <si>
    <t>2061983</t>
    <phoneticPr fontId="1" type="noConversion"/>
  </si>
  <si>
    <t>1757111</t>
    <phoneticPr fontId="1" type="noConversion"/>
  </si>
  <si>
    <t>2235745</t>
    <phoneticPr fontId="1" type="noConversion"/>
  </si>
  <si>
    <t>0351107</t>
    <phoneticPr fontId="1" type="noConversion"/>
  </si>
  <si>
    <t>1981676</t>
    <phoneticPr fontId="1" type="noConversion"/>
  </si>
  <si>
    <t>2501951</t>
    <phoneticPr fontId="1" type="noConversion"/>
  </si>
  <si>
    <t>1391583</t>
    <phoneticPr fontId="1" type="noConversion"/>
  </si>
  <si>
    <t>0081373</t>
    <phoneticPr fontId="1" type="noConversion"/>
  </si>
  <si>
    <t>1618042</t>
    <phoneticPr fontId="1" type="noConversion"/>
  </si>
  <si>
    <t>0769671</t>
    <phoneticPr fontId="1" type="noConversion"/>
  </si>
  <si>
    <t>1829954</t>
    <phoneticPr fontId="1" type="noConversion"/>
  </si>
  <si>
    <t>1289766</t>
    <phoneticPr fontId="1" type="noConversion"/>
  </si>
  <si>
    <t>0739742</t>
    <phoneticPr fontId="1" type="noConversion"/>
  </si>
  <si>
    <t>2206213</t>
    <phoneticPr fontId="1" type="noConversion"/>
  </si>
  <si>
    <t>2505524</t>
    <phoneticPr fontId="1" type="noConversion"/>
  </si>
  <si>
    <t>2426974</t>
    <phoneticPr fontId="1" type="noConversion"/>
  </si>
  <si>
    <t>0527752</t>
    <phoneticPr fontId="1" type="noConversion"/>
  </si>
  <si>
    <t>2507580</t>
    <phoneticPr fontId="1" type="noConversion"/>
  </si>
  <si>
    <t>0332532</t>
    <phoneticPr fontId="1" type="noConversion"/>
  </si>
  <si>
    <t>0456775</t>
    <phoneticPr fontId="1" type="noConversion"/>
  </si>
  <si>
    <t>0120981</t>
    <phoneticPr fontId="1" type="noConversion"/>
  </si>
  <si>
    <t>2050960</t>
    <phoneticPr fontId="1" type="noConversion"/>
  </si>
  <si>
    <t>1059040</t>
    <phoneticPr fontId="1" type="noConversion"/>
  </si>
  <si>
    <t>0126838</t>
    <phoneticPr fontId="1" type="noConversion"/>
  </si>
  <si>
    <t>0066823</t>
    <phoneticPr fontId="1" type="noConversion"/>
  </si>
  <si>
    <t>2505392</t>
    <phoneticPr fontId="1" type="noConversion"/>
  </si>
  <si>
    <t>2309691</t>
    <phoneticPr fontId="1" type="noConversion"/>
  </si>
  <si>
    <t>0643991</t>
    <phoneticPr fontId="1" type="noConversion"/>
  </si>
  <si>
    <t>2159475</t>
    <phoneticPr fontId="1" type="noConversion"/>
  </si>
  <si>
    <t>1998680</t>
    <phoneticPr fontId="1" type="noConversion"/>
  </si>
  <si>
    <t>2509822</t>
    <phoneticPr fontId="1" type="noConversion"/>
  </si>
  <si>
    <t>2175674</t>
    <phoneticPr fontId="1" type="noConversion"/>
  </si>
  <si>
    <t>0038698</t>
    <phoneticPr fontId="1" type="noConversion"/>
  </si>
  <si>
    <t>0812997</t>
    <phoneticPr fontId="1" type="noConversion"/>
  </si>
  <si>
    <t>0093306</t>
    <phoneticPr fontId="1" type="noConversion"/>
  </si>
  <si>
    <t>0971415</t>
    <phoneticPr fontId="1" type="noConversion"/>
  </si>
  <si>
    <t>2422357</t>
    <phoneticPr fontId="1" type="noConversion"/>
  </si>
  <si>
    <t>0965222</t>
    <phoneticPr fontId="1" type="noConversion"/>
  </si>
  <si>
    <t>1369938</t>
    <phoneticPr fontId="1" type="noConversion"/>
  </si>
  <si>
    <t>2115560</t>
    <phoneticPr fontId="1" type="noConversion"/>
  </si>
  <si>
    <t>2006019</t>
    <phoneticPr fontId="1" type="noConversion"/>
  </si>
  <si>
    <t>1347936</t>
    <phoneticPr fontId="1" type="noConversion"/>
  </si>
  <si>
    <t>0983213</t>
    <phoneticPr fontId="1" type="noConversion"/>
  </si>
  <si>
    <t>0628420</t>
    <phoneticPr fontId="1" type="noConversion"/>
  </si>
  <si>
    <t>0515739</t>
    <phoneticPr fontId="1" type="noConversion"/>
  </si>
  <si>
    <t>2509860</t>
    <phoneticPr fontId="1" type="noConversion"/>
  </si>
  <si>
    <t>2497581</t>
    <phoneticPr fontId="1" type="noConversion"/>
  </si>
  <si>
    <t>2510606</t>
    <phoneticPr fontId="1" type="noConversion"/>
  </si>
  <si>
    <t>0647760</t>
    <phoneticPr fontId="1" type="noConversion"/>
  </si>
  <si>
    <t>2459027</t>
    <phoneticPr fontId="1" type="noConversion"/>
  </si>
  <si>
    <t>1765718</t>
    <phoneticPr fontId="1" type="noConversion"/>
  </si>
  <si>
    <t>0533256</t>
    <phoneticPr fontId="1" type="noConversion"/>
  </si>
  <si>
    <t>0717117</t>
    <phoneticPr fontId="1" type="noConversion"/>
  </si>
  <si>
    <t>2305227</t>
    <phoneticPr fontId="1" type="noConversion"/>
  </si>
  <si>
    <t>0502558</t>
    <phoneticPr fontId="1" type="noConversion"/>
  </si>
  <si>
    <t>1925509</t>
    <phoneticPr fontId="1" type="noConversion"/>
  </si>
  <si>
    <t>0735437</t>
    <phoneticPr fontId="1" type="noConversion"/>
  </si>
  <si>
    <t>1207724</t>
    <phoneticPr fontId="1" type="noConversion"/>
  </si>
  <si>
    <t>1455084</t>
    <phoneticPr fontId="1" type="noConversion"/>
  </si>
  <si>
    <t>0906455</t>
    <phoneticPr fontId="1" type="noConversion"/>
  </si>
  <si>
    <t>2070260</t>
    <phoneticPr fontId="1" type="noConversion"/>
  </si>
  <si>
    <t>1955274</t>
    <phoneticPr fontId="1" type="noConversion"/>
  </si>
  <si>
    <t>1656540</t>
    <phoneticPr fontId="1" type="noConversion"/>
  </si>
  <si>
    <t>0952679</t>
    <phoneticPr fontId="1" type="noConversion"/>
  </si>
  <si>
    <t>0615405</t>
    <phoneticPr fontId="1" type="noConversion"/>
  </si>
  <si>
    <t>0188490</t>
    <phoneticPr fontId="1" type="noConversion"/>
  </si>
  <si>
    <t>7088626</t>
    <phoneticPr fontId="1" type="noConversion"/>
  </si>
  <si>
    <t>0919442</t>
    <phoneticPr fontId="1" type="noConversion"/>
  </si>
  <si>
    <t>1952713</t>
    <phoneticPr fontId="1" type="noConversion"/>
  </si>
  <si>
    <t>0793881</t>
    <phoneticPr fontId="1" type="noConversion"/>
  </si>
  <si>
    <t>0772283</t>
    <phoneticPr fontId="1" type="noConversion"/>
  </si>
  <si>
    <t>2434901</t>
    <phoneticPr fontId="1" type="noConversion"/>
  </si>
  <si>
    <t>2501752</t>
    <phoneticPr fontId="1" type="noConversion"/>
  </si>
  <si>
    <t>2166857</t>
    <phoneticPr fontId="1" type="noConversion"/>
  </si>
  <si>
    <t>1084040</t>
    <phoneticPr fontId="1" type="noConversion"/>
  </si>
  <si>
    <t>0707652</t>
    <phoneticPr fontId="1" type="noConversion"/>
  </si>
  <si>
    <t>1705834</t>
    <phoneticPr fontId="1" type="noConversion"/>
  </si>
  <si>
    <t>2109359</t>
    <phoneticPr fontId="1" type="noConversion"/>
  </si>
  <si>
    <t>1062008</t>
    <phoneticPr fontId="1" type="noConversion"/>
  </si>
  <si>
    <t>0719817</t>
    <phoneticPr fontId="1" type="noConversion"/>
  </si>
  <si>
    <t>2511976</t>
    <phoneticPr fontId="1" type="noConversion"/>
  </si>
  <si>
    <t>2102247</t>
    <phoneticPr fontId="1" type="noConversion"/>
  </si>
  <si>
    <t>2359553</t>
    <phoneticPr fontId="1" type="noConversion"/>
  </si>
  <si>
    <t>1545159</t>
    <phoneticPr fontId="1" type="noConversion"/>
  </si>
  <si>
    <t>2307699</t>
    <phoneticPr fontId="1" type="noConversion"/>
  </si>
  <si>
    <t>2047610</t>
    <phoneticPr fontId="1" type="noConversion"/>
  </si>
  <si>
    <t>1368947</t>
    <phoneticPr fontId="1" type="noConversion"/>
  </si>
  <si>
    <t>2126925</t>
    <phoneticPr fontId="1" type="noConversion"/>
  </si>
  <si>
    <t>0007237</t>
    <phoneticPr fontId="1" type="noConversion"/>
  </si>
  <si>
    <t>1468387</t>
    <phoneticPr fontId="1" type="noConversion"/>
  </si>
  <si>
    <t>2065678</t>
    <phoneticPr fontId="1" type="noConversion"/>
  </si>
  <si>
    <t>2512420</t>
    <phoneticPr fontId="1" type="noConversion"/>
  </si>
  <si>
    <t>2501850</t>
    <phoneticPr fontId="1" type="noConversion"/>
  </si>
  <si>
    <t>0998261</t>
    <phoneticPr fontId="1" type="noConversion"/>
  </si>
  <si>
    <t>2349951</t>
    <phoneticPr fontId="1" type="noConversion"/>
  </si>
  <si>
    <t>2510643</t>
    <phoneticPr fontId="1" type="noConversion"/>
  </si>
  <si>
    <t>7204829</t>
    <phoneticPr fontId="1" type="noConversion"/>
  </si>
  <si>
    <t>2377035</t>
    <phoneticPr fontId="1" type="noConversion"/>
  </si>
  <si>
    <t>0427646</t>
    <phoneticPr fontId="1" type="noConversion"/>
  </si>
  <si>
    <t>2341179</t>
    <phoneticPr fontId="1" type="noConversion"/>
  </si>
  <si>
    <t>2509125</t>
    <phoneticPr fontId="1" type="noConversion"/>
  </si>
  <si>
    <t>2425960</t>
    <phoneticPr fontId="1" type="noConversion"/>
  </si>
  <si>
    <t>1253485</t>
    <phoneticPr fontId="1" type="noConversion"/>
  </si>
  <si>
    <t>2512926</t>
    <phoneticPr fontId="1" type="noConversion"/>
  </si>
  <si>
    <t>0642431</t>
    <phoneticPr fontId="1" type="noConversion"/>
  </si>
  <si>
    <t>1928356</t>
    <phoneticPr fontId="1" type="noConversion"/>
  </si>
  <si>
    <t>0088541</t>
    <phoneticPr fontId="1" type="noConversion"/>
  </si>
  <si>
    <t>2472727</t>
    <phoneticPr fontId="1" type="noConversion"/>
  </si>
  <si>
    <t>0773774</t>
    <phoneticPr fontId="1" type="noConversion"/>
  </si>
  <si>
    <t>2510347</t>
    <phoneticPr fontId="1" type="noConversion"/>
  </si>
  <si>
    <t>0604085</t>
    <phoneticPr fontId="1" type="noConversion"/>
  </si>
  <si>
    <t>1436990</t>
    <phoneticPr fontId="1" type="noConversion"/>
  </si>
  <si>
    <t>2515029</t>
    <phoneticPr fontId="1" type="noConversion"/>
  </si>
  <si>
    <t>2513901</t>
    <phoneticPr fontId="1" type="noConversion"/>
  </si>
  <si>
    <t>2514954</t>
    <phoneticPr fontId="1" type="noConversion"/>
  </si>
  <si>
    <t>2446528</t>
    <phoneticPr fontId="1" type="noConversion"/>
  </si>
  <si>
    <t>2511697</t>
    <phoneticPr fontId="1" type="noConversion"/>
  </si>
  <si>
    <t>2512455</t>
    <phoneticPr fontId="1" type="noConversion"/>
  </si>
  <si>
    <t>0837440</t>
    <phoneticPr fontId="1" type="noConversion"/>
  </si>
  <si>
    <t>1777209</t>
    <phoneticPr fontId="1" type="noConversion"/>
  </si>
  <si>
    <t>2513227</t>
    <phoneticPr fontId="1" type="noConversion"/>
  </si>
  <si>
    <t>0574486</t>
    <phoneticPr fontId="1" type="noConversion"/>
  </si>
  <si>
    <t>0178651</t>
    <phoneticPr fontId="1" type="noConversion"/>
  </si>
  <si>
    <t>2513112</t>
    <phoneticPr fontId="1" type="noConversion"/>
  </si>
  <si>
    <t>1941597</t>
    <phoneticPr fontId="1" type="noConversion"/>
  </si>
  <si>
    <t>2099149</t>
    <phoneticPr fontId="1" type="noConversion"/>
  </si>
  <si>
    <t>2246055</t>
    <phoneticPr fontId="1" type="noConversion"/>
  </si>
  <si>
    <t>1498304</t>
    <phoneticPr fontId="1" type="noConversion"/>
  </si>
  <si>
    <t>2515057</t>
    <phoneticPr fontId="1" type="noConversion"/>
  </si>
  <si>
    <t>7180319</t>
    <phoneticPr fontId="1" type="noConversion"/>
  </si>
  <si>
    <t>0279758</t>
    <phoneticPr fontId="1" type="noConversion"/>
  </si>
  <si>
    <t>1724031</t>
    <phoneticPr fontId="1" type="noConversion"/>
  </si>
  <si>
    <t>2512428</t>
    <phoneticPr fontId="1" type="noConversion"/>
  </si>
  <si>
    <t>1366847</t>
    <phoneticPr fontId="1" type="noConversion"/>
  </si>
  <si>
    <t>0173120</t>
    <phoneticPr fontId="1" type="noConversion"/>
  </si>
  <si>
    <t>2005567</t>
    <phoneticPr fontId="1" type="noConversion"/>
  </si>
  <si>
    <t>1728228</t>
    <phoneticPr fontId="1" type="noConversion"/>
  </si>
  <si>
    <t>2258240</t>
    <phoneticPr fontId="1" type="noConversion"/>
  </si>
  <si>
    <t>2510184</t>
    <phoneticPr fontId="1" type="noConversion"/>
  </si>
  <si>
    <t>0934723</t>
    <phoneticPr fontId="1" type="noConversion"/>
  </si>
  <si>
    <t>1877227</t>
    <phoneticPr fontId="1" type="noConversion"/>
  </si>
  <si>
    <t>1588638</t>
    <phoneticPr fontId="1" type="noConversion"/>
  </si>
  <si>
    <t>0069051</t>
    <phoneticPr fontId="1" type="noConversion"/>
  </si>
  <si>
    <t>2438628</t>
    <phoneticPr fontId="1" type="noConversion"/>
  </si>
  <si>
    <t>0684739</t>
    <phoneticPr fontId="1" type="noConversion"/>
  </si>
  <si>
    <t>0714830</t>
    <phoneticPr fontId="1" type="noConversion"/>
  </si>
  <si>
    <t>0067936</t>
    <phoneticPr fontId="1" type="noConversion"/>
  </si>
  <si>
    <t>1112589</t>
    <phoneticPr fontId="1" type="noConversion"/>
  </si>
  <si>
    <t>2515574</t>
    <phoneticPr fontId="1" type="noConversion"/>
  </si>
  <si>
    <t>1244067</t>
    <phoneticPr fontId="1" type="noConversion"/>
  </si>
  <si>
    <t>0437554</t>
    <phoneticPr fontId="1" type="noConversion"/>
  </si>
  <si>
    <t>2129853</t>
    <phoneticPr fontId="1" type="noConversion"/>
  </si>
  <si>
    <t>2126248</t>
    <phoneticPr fontId="1" type="noConversion"/>
  </si>
  <si>
    <t>0178265</t>
    <phoneticPr fontId="1" type="noConversion"/>
  </si>
  <si>
    <t>2516049</t>
    <phoneticPr fontId="1" type="noConversion"/>
  </si>
  <si>
    <t>0316240</t>
    <phoneticPr fontId="1" type="noConversion"/>
  </si>
  <si>
    <t>2474236</t>
    <phoneticPr fontId="1" type="noConversion"/>
  </si>
  <si>
    <t>2019289</t>
    <phoneticPr fontId="1" type="noConversion"/>
  </si>
  <si>
    <t>0068886</t>
    <phoneticPr fontId="1" type="noConversion"/>
  </si>
  <si>
    <t>1331835</t>
    <phoneticPr fontId="1" type="noConversion"/>
  </si>
  <si>
    <t>1416222</t>
    <phoneticPr fontId="1" type="noConversion"/>
  </si>
  <si>
    <t>2433463</t>
    <phoneticPr fontId="1" type="noConversion"/>
  </si>
  <si>
    <t>0348125</t>
    <phoneticPr fontId="1" type="noConversion"/>
  </si>
  <si>
    <t>0341148</t>
    <phoneticPr fontId="1" type="noConversion"/>
  </si>
  <si>
    <t>0690321</t>
    <phoneticPr fontId="1" type="noConversion"/>
  </si>
  <si>
    <t>2516396</t>
    <phoneticPr fontId="1" type="noConversion"/>
  </si>
  <si>
    <t>2508911</t>
    <phoneticPr fontId="1" type="noConversion"/>
  </si>
  <si>
    <t>2278954</t>
    <phoneticPr fontId="1" type="noConversion"/>
  </si>
  <si>
    <t>1306871</t>
    <phoneticPr fontId="1" type="noConversion"/>
  </si>
  <si>
    <t>2516367</t>
    <phoneticPr fontId="1" type="noConversion"/>
  </si>
  <si>
    <t>1274865</t>
    <phoneticPr fontId="1" type="noConversion"/>
  </si>
  <si>
    <t>2377691</t>
    <phoneticPr fontId="1" type="noConversion"/>
  </si>
  <si>
    <t>2517758</t>
    <phoneticPr fontId="1" type="noConversion"/>
  </si>
  <si>
    <t>1414362</t>
    <phoneticPr fontId="1" type="noConversion"/>
  </si>
  <si>
    <t>7203369</t>
    <phoneticPr fontId="1" type="noConversion"/>
  </si>
  <si>
    <t>2513134</t>
    <phoneticPr fontId="1" type="noConversion"/>
  </si>
  <si>
    <t>1946813</t>
    <phoneticPr fontId="1" type="noConversion"/>
  </si>
  <si>
    <t>0738276</t>
    <phoneticPr fontId="1" type="noConversion"/>
  </si>
  <si>
    <t>0717009</t>
    <phoneticPr fontId="1" type="noConversion"/>
  </si>
  <si>
    <t>2517974</t>
    <phoneticPr fontId="1" type="noConversion"/>
  </si>
  <si>
    <t>2467946</t>
    <phoneticPr fontId="1" type="noConversion"/>
  </si>
  <si>
    <t>0033720</t>
    <phoneticPr fontId="1" type="noConversion"/>
  </si>
  <si>
    <t>0021157</t>
    <phoneticPr fontId="1" type="noConversion"/>
  </si>
  <si>
    <t>1807595</t>
    <phoneticPr fontId="1" type="noConversion"/>
  </si>
  <si>
    <t>1684613</t>
    <phoneticPr fontId="1" type="noConversion"/>
  </si>
  <si>
    <t>2308224</t>
    <phoneticPr fontId="1" type="noConversion"/>
  </si>
  <si>
    <t>7136821</t>
    <phoneticPr fontId="1" type="noConversion"/>
  </si>
  <si>
    <t>1181925</t>
    <phoneticPr fontId="1" type="noConversion"/>
  </si>
  <si>
    <t>2058645</t>
    <phoneticPr fontId="1" type="noConversion"/>
  </si>
  <si>
    <t>2408591</t>
    <phoneticPr fontId="1" type="noConversion"/>
  </si>
  <si>
    <t>2070121</t>
    <phoneticPr fontId="1" type="noConversion"/>
  </si>
  <si>
    <t>2438063</t>
    <phoneticPr fontId="1" type="noConversion"/>
  </si>
  <si>
    <t>2498945</t>
    <phoneticPr fontId="1" type="noConversion"/>
  </si>
  <si>
    <t>7252601</t>
    <phoneticPr fontId="1" type="noConversion"/>
  </si>
  <si>
    <t>1921191</t>
    <phoneticPr fontId="1" type="noConversion"/>
  </si>
  <si>
    <t>2389843</t>
    <phoneticPr fontId="1" type="noConversion"/>
  </si>
  <si>
    <t>0585902</t>
    <phoneticPr fontId="1" type="noConversion"/>
  </si>
  <si>
    <t>1411777</t>
    <phoneticPr fontId="1" type="noConversion"/>
  </si>
  <si>
    <t>2517902</t>
    <phoneticPr fontId="1" type="noConversion"/>
  </si>
  <si>
    <t>0453582</t>
    <phoneticPr fontId="1" type="noConversion"/>
  </si>
  <si>
    <t>2509008</t>
    <phoneticPr fontId="1" type="noConversion"/>
  </si>
  <si>
    <t>1633785</t>
    <phoneticPr fontId="1" type="noConversion"/>
  </si>
  <si>
    <t>1331451</t>
    <phoneticPr fontId="1" type="noConversion"/>
  </si>
  <si>
    <t>1960919</t>
    <phoneticPr fontId="1" type="noConversion"/>
  </si>
  <si>
    <t>2289813</t>
    <phoneticPr fontId="1" type="noConversion"/>
  </si>
  <si>
    <t>0814887</t>
    <phoneticPr fontId="1" type="noConversion"/>
  </si>
  <si>
    <t>2205694</t>
    <phoneticPr fontId="1" type="noConversion"/>
  </si>
  <si>
    <t>0567583</t>
    <phoneticPr fontId="1" type="noConversion"/>
  </si>
  <si>
    <t>2519083</t>
    <phoneticPr fontId="1" type="noConversion"/>
  </si>
  <si>
    <t>1287507</t>
    <phoneticPr fontId="1" type="noConversion"/>
  </si>
  <si>
    <t>7151998</t>
    <phoneticPr fontId="1" type="noConversion"/>
  </si>
  <si>
    <t>0139899</t>
    <phoneticPr fontId="1" type="noConversion"/>
  </si>
  <si>
    <t>2360675</t>
    <phoneticPr fontId="1" type="noConversion"/>
  </si>
  <si>
    <t>1284548</t>
    <phoneticPr fontId="1" type="noConversion"/>
  </si>
  <si>
    <t>1497067</t>
    <phoneticPr fontId="1" type="noConversion"/>
  </si>
  <si>
    <t>2028325</t>
    <phoneticPr fontId="1" type="noConversion"/>
  </si>
  <si>
    <t>1791912</t>
    <phoneticPr fontId="1" type="noConversion"/>
  </si>
  <si>
    <t>0220954</t>
    <phoneticPr fontId="1" type="noConversion"/>
  </si>
  <si>
    <t>0747379</t>
    <phoneticPr fontId="1" type="noConversion"/>
  </si>
  <si>
    <t>2059027</t>
    <phoneticPr fontId="1" type="noConversion"/>
  </si>
  <si>
    <t>2010471</t>
    <phoneticPr fontId="1" type="noConversion"/>
  </si>
  <si>
    <t>2057168</t>
    <phoneticPr fontId="1" type="noConversion"/>
  </si>
  <si>
    <t>2110435</t>
    <phoneticPr fontId="1" type="noConversion"/>
  </si>
  <si>
    <t>2429491</t>
    <phoneticPr fontId="1" type="noConversion"/>
  </si>
  <si>
    <t>2516163</t>
    <phoneticPr fontId="1" type="noConversion"/>
  </si>
  <si>
    <t>0009433</t>
    <phoneticPr fontId="1" type="noConversion"/>
  </si>
  <si>
    <t>2519437</t>
    <phoneticPr fontId="1" type="noConversion"/>
  </si>
  <si>
    <t>1379659</t>
    <phoneticPr fontId="1" type="noConversion"/>
  </si>
  <si>
    <t>2122959</t>
    <phoneticPr fontId="1" type="noConversion"/>
  </si>
  <si>
    <t>0793364</t>
    <phoneticPr fontId="1" type="noConversion"/>
  </si>
  <si>
    <t>0925482</t>
    <phoneticPr fontId="1" type="noConversion"/>
  </si>
  <si>
    <t>0040293</t>
    <phoneticPr fontId="1" type="noConversion"/>
  </si>
  <si>
    <t>0704837</t>
    <phoneticPr fontId="1" type="noConversion"/>
  </si>
  <si>
    <t>2133908</t>
    <phoneticPr fontId="1" type="noConversion"/>
  </si>
  <si>
    <t>2501199</t>
    <phoneticPr fontId="1" type="noConversion"/>
  </si>
  <si>
    <t>1771235</t>
    <phoneticPr fontId="1" type="noConversion"/>
  </si>
  <si>
    <t>0984021</t>
    <phoneticPr fontId="1" type="noConversion"/>
  </si>
  <si>
    <t>0782697</t>
    <phoneticPr fontId="1" type="noConversion"/>
  </si>
  <si>
    <t>1291066</t>
    <phoneticPr fontId="1" type="noConversion"/>
  </si>
  <si>
    <t>1036250</t>
    <phoneticPr fontId="1" type="noConversion"/>
  </si>
  <si>
    <t>1710014</t>
    <phoneticPr fontId="1" type="noConversion"/>
  </si>
  <si>
    <t>1789883</t>
    <phoneticPr fontId="1" type="noConversion"/>
  </si>
  <si>
    <t>2447968</t>
    <phoneticPr fontId="1" type="noConversion"/>
  </si>
  <si>
    <t>2128512</t>
    <phoneticPr fontId="1" type="noConversion"/>
  </si>
  <si>
    <t>1830696</t>
    <phoneticPr fontId="1" type="noConversion"/>
  </si>
  <si>
    <t>0475304</t>
    <phoneticPr fontId="1" type="noConversion"/>
  </si>
  <si>
    <t>1755788</t>
    <phoneticPr fontId="1" type="noConversion"/>
  </si>
  <si>
    <t>1351820</t>
    <phoneticPr fontId="1" type="noConversion"/>
  </si>
  <si>
    <t>2521167</t>
    <phoneticPr fontId="1" type="noConversion"/>
  </si>
  <si>
    <t>1252535</t>
    <phoneticPr fontId="1" type="noConversion"/>
  </si>
  <si>
    <t>2431473</t>
    <phoneticPr fontId="1" type="noConversion"/>
  </si>
  <si>
    <t>0137927</t>
    <phoneticPr fontId="1" type="noConversion"/>
  </si>
  <si>
    <t>1346332</t>
    <phoneticPr fontId="1" type="noConversion"/>
  </si>
  <si>
    <t>1123386</t>
    <phoneticPr fontId="1" type="noConversion"/>
  </si>
  <si>
    <t>2518963</t>
    <phoneticPr fontId="1" type="noConversion"/>
  </si>
  <si>
    <t>1840153</t>
    <phoneticPr fontId="1" type="noConversion"/>
  </si>
  <si>
    <t>0764587</t>
    <phoneticPr fontId="1" type="noConversion"/>
  </si>
  <si>
    <t>2110991</t>
    <phoneticPr fontId="1" type="noConversion"/>
  </si>
  <si>
    <t>1228207</t>
    <phoneticPr fontId="1" type="noConversion"/>
  </si>
  <si>
    <t>2359985</t>
    <phoneticPr fontId="1" type="noConversion"/>
  </si>
  <si>
    <t>2518141</t>
    <phoneticPr fontId="1" type="noConversion"/>
  </si>
  <si>
    <t>1116997</t>
    <phoneticPr fontId="1" type="noConversion"/>
  </si>
  <si>
    <t>2449241</t>
    <phoneticPr fontId="1" type="noConversion"/>
  </si>
  <si>
    <t>0256797</t>
    <phoneticPr fontId="1" type="noConversion"/>
  </si>
  <si>
    <t>0314915</t>
    <phoneticPr fontId="1" type="noConversion"/>
  </si>
  <si>
    <t>0696286</t>
    <phoneticPr fontId="1" type="noConversion"/>
  </si>
  <si>
    <t>0194720</t>
    <phoneticPr fontId="1" type="noConversion"/>
  </si>
  <si>
    <t>1837389</t>
    <phoneticPr fontId="1" type="noConversion"/>
  </si>
  <si>
    <t>1922101</t>
    <phoneticPr fontId="1" type="noConversion"/>
  </si>
  <si>
    <t>1995869</t>
    <phoneticPr fontId="1" type="noConversion"/>
  </si>
  <si>
    <t>2521570</t>
    <phoneticPr fontId="1" type="noConversion"/>
  </si>
  <si>
    <t>1123091</t>
    <phoneticPr fontId="1" type="noConversion"/>
  </si>
  <si>
    <t>2106512</t>
    <phoneticPr fontId="1" type="noConversion"/>
  </si>
  <si>
    <t>2453780</t>
    <phoneticPr fontId="1" type="noConversion"/>
  </si>
  <si>
    <t>2028311</t>
    <phoneticPr fontId="1" type="noConversion"/>
  </si>
  <si>
    <t>2521207</t>
    <phoneticPr fontId="1" type="noConversion"/>
  </si>
  <si>
    <t>2303278</t>
    <phoneticPr fontId="1" type="noConversion"/>
  </si>
  <si>
    <t>1185994</t>
    <phoneticPr fontId="1" type="noConversion"/>
  </si>
  <si>
    <t>0826588</t>
    <phoneticPr fontId="1" type="noConversion"/>
  </si>
  <si>
    <t>2099723</t>
    <phoneticPr fontId="1" type="noConversion"/>
  </si>
  <si>
    <t>2521206</t>
    <phoneticPr fontId="1" type="noConversion"/>
  </si>
  <si>
    <t>2377129</t>
    <phoneticPr fontId="1" type="noConversion"/>
  </si>
  <si>
    <t>2484294</t>
    <phoneticPr fontId="1" type="noConversion"/>
  </si>
  <si>
    <t>2521214</t>
    <phoneticPr fontId="1" type="noConversion"/>
  </si>
  <si>
    <t>2500212</t>
    <phoneticPr fontId="1" type="noConversion"/>
  </si>
  <si>
    <t>1935960</t>
    <phoneticPr fontId="1" type="noConversion"/>
  </si>
  <si>
    <t>0131927</t>
    <phoneticPr fontId="1" type="noConversion"/>
  </si>
  <si>
    <t>2519958</t>
    <phoneticPr fontId="1" type="noConversion"/>
  </si>
  <si>
    <t>1703223</t>
    <phoneticPr fontId="1" type="noConversion"/>
  </si>
  <si>
    <t>1720391</t>
    <phoneticPr fontId="1" type="noConversion"/>
  </si>
  <si>
    <t>0194644</t>
    <phoneticPr fontId="1" type="noConversion"/>
  </si>
  <si>
    <t>0915675</t>
    <phoneticPr fontId="1" type="noConversion"/>
  </si>
  <si>
    <t>1332636</t>
    <phoneticPr fontId="1" type="noConversion"/>
  </si>
  <si>
    <t>0694537</t>
    <phoneticPr fontId="1" type="noConversion"/>
  </si>
  <si>
    <t>2374867</t>
    <phoneticPr fontId="1" type="noConversion"/>
  </si>
  <si>
    <t>2516660</t>
    <phoneticPr fontId="1" type="noConversion"/>
  </si>
  <si>
    <t>0933400</t>
    <phoneticPr fontId="1" type="noConversion"/>
  </si>
  <si>
    <t>1283898</t>
    <phoneticPr fontId="1" type="noConversion"/>
  </si>
  <si>
    <t>2102583</t>
    <phoneticPr fontId="1" type="noConversion"/>
  </si>
  <si>
    <t>2521346</t>
    <phoneticPr fontId="1" type="noConversion"/>
  </si>
  <si>
    <t>2238656</t>
    <phoneticPr fontId="1" type="noConversion"/>
  </si>
  <si>
    <t>0975918</t>
    <phoneticPr fontId="1" type="noConversion"/>
  </si>
  <si>
    <t>1704001</t>
    <phoneticPr fontId="1" type="noConversion"/>
  </si>
  <si>
    <t>1959990</t>
    <phoneticPr fontId="1" type="noConversion"/>
  </si>
  <si>
    <t>2168864</t>
    <phoneticPr fontId="1" type="noConversion"/>
  </si>
  <si>
    <t>0714690</t>
    <phoneticPr fontId="1" type="noConversion"/>
  </si>
  <si>
    <t>0632475</t>
    <phoneticPr fontId="1" type="noConversion"/>
  </si>
  <si>
    <t>1299603</t>
    <phoneticPr fontId="1" type="noConversion"/>
  </si>
  <si>
    <t>2523271</t>
    <phoneticPr fontId="1" type="noConversion"/>
  </si>
  <si>
    <t>1858724</t>
    <phoneticPr fontId="1" type="noConversion"/>
  </si>
  <si>
    <t>0048697</t>
    <phoneticPr fontId="1" type="noConversion"/>
  </si>
  <si>
    <t>2132078</t>
    <phoneticPr fontId="1" type="noConversion"/>
  </si>
  <si>
    <t>2344385</t>
    <phoneticPr fontId="1" type="noConversion"/>
  </si>
  <si>
    <t>2229142</t>
    <phoneticPr fontId="1" type="noConversion"/>
  </si>
  <si>
    <t>2521204</t>
    <phoneticPr fontId="1" type="noConversion"/>
  </si>
  <si>
    <t>2407033</t>
    <phoneticPr fontId="1" type="noConversion"/>
  </si>
  <si>
    <t>1934324</t>
    <phoneticPr fontId="1" type="noConversion"/>
  </si>
  <si>
    <t>2522904</t>
    <phoneticPr fontId="1" type="noConversion"/>
  </si>
  <si>
    <t>0190002</t>
    <phoneticPr fontId="1" type="noConversion"/>
  </si>
  <si>
    <t>0533606</t>
    <phoneticPr fontId="1" type="noConversion"/>
  </si>
  <si>
    <t>2523082</t>
    <phoneticPr fontId="1" type="noConversion"/>
  </si>
  <si>
    <t>0890762</t>
    <phoneticPr fontId="1" type="noConversion"/>
  </si>
  <si>
    <t>2210906</t>
    <phoneticPr fontId="1" type="noConversion"/>
  </si>
  <si>
    <t>2519460</t>
    <phoneticPr fontId="1" type="noConversion"/>
  </si>
  <si>
    <t>7236569</t>
    <phoneticPr fontId="1" type="noConversion"/>
  </si>
  <si>
    <t>2433958</t>
    <phoneticPr fontId="1" type="noConversion"/>
  </si>
  <si>
    <t>2521672</t>
    <phoneticPr fontId="1" type="noConversion"/>
  </si>
  <si>
    <t>1903701</t>
    <phoneticPr fontId="1" type="noConversion"/>
  </si>
  <si>
    <t>0054901</t>
    <phoneticPr fontId="1" type="noConversion"/>
  </si>
  <si>
    <t>2524320</t>
    <phoneticPr fontId="1" type="noConversion"/>
  </si>
  <si>
    <t>2376744</t>
    <phoneticPr fontId="1" type="noConversion"/>
  </si>
  <si>
    <t>2288429</t>
    <phoneticPr fontId="1" type="noConversion"/>
  </si>
  <si>
    <t>0616475</t>
    <phoneticPr fontId="1" type="noConversion"/>
  </si>
  <si>
    <t>0198140</t>
    <phoneticPr fontId="1" type="noConversion"/>
  </si>
  <si>
    <t>1384670</t>
    <phoneticPr fontId="1" type="noConversion"/>
  </si>
  <si>
    <t>1722458</t>
    <phoneticPr fontId="1" type="noConversion"/>
  </si>
  <si>
    <t>1654764</t>
    <phoneticPr fontId="1" type="noConversion"/>
  </si>
  <si>
    <t>2519414</t>
    <phoneticPr fontId="1" type="noConversion"/>
  </si>
  <si>
    <t>1192408</t>
    <phoneticPr fontId="1" type="noConversion"/>
  </si>
  <si>
    <t>2523599</t>
    <phoneticPr fontId="1" type="noConversion"/>
  </si>
  <si>
    <t>2523406</t>
    <phoneticPr fontId="1" type="noConversion"/>
  </si>
  <si>
    <t>2109460</t>
    <phoneticPr fontId="1" type="noConversion"/>
  </si>
  <si>
    <t>0610231</t>
    <phoneticPr fontId="1" type="noConversion"/>
  </si>
  <si>
    <t>2368464</t>
    <phoneticPr fontId="1" type="noConversion"/>
  </si>
  <si>
    <t>2302833</t>
    <phoneticPr fontId="1" type="noConversion"/>
  </si>
  <si>
    <t>1237619</t>
    <phoneticPr fontId="1" type="noConversion"/>
  </si>
  <si>
    <t>0716508</t>
    <phoneticPr fontId="1" type="noConversion"/>
  </si>
  <si>
    <t>1506730</t>
    <phoneticPr fontId="1" type="noConversion"/>
  </si>
  <si>
    <t>0392730</t>
    <phoneticPr fontId="1" type="noConversion"/>
  </si>
  <si>
    <t>2523059</t>
    <phoneticPr fontId="1" type="noConversion"/>
  </si>
  <si>
    <t>0627685</t>
    <phoneticPr fontId="1" type="noConversion"/>
  </si>
  <si>
    <t>0668119</t>
    <phoneticPr fontId="1" type="noConversion"/>
  </si>
  <si>
    <t>7190275</t>
    <phoneticPr fontId="1" type="noConversion"/>
  </si>
  <si>
    <t>2224245</t>
    <phoneticPr fontId="1" type="noConversion"/>
  </si>
  <si>
    <t>2440908</t>
    <phoneticPr fontId="1" type="noConversion"/>
  </si>
  <si>
    <t>1205067</t>
    <phoneticPr fontId="1" type="noConversion"/>
  </si>
  <si>
    <t>1998993</t>
    <phoneticPr fontId="1" type="noConversion"/>
  </si>
  <si>
    <t>1395348</t>
    <phoneticPr fontId="1" type="noConversion"/>
  </si>
  <si>
    <t>2524417</t>
    <phoneticPr fontId="1" type="noConversion"/>
  </si>
  <si>
    <t>2295945</t>
    <phoneticPr fontId="1" type="noConversion"/>
  </si>
  <si>
    <t>2109902</t>
    <phoneticPr fontId="1" type="noConversion"/>
  </si>
  <si>
    <t>2310209</t>
    <phoneticPr fontId="1" type="noConversion"/>
  </si>
  <si>
    <t>2524962</t>
    <phoneticPr fontId="1" type="noConversion"/>
  </si>
  <si>
    <t>7143943</t>
    <phoneticPr fontId="1" type="noConversion"/>
  </si>
  <si>
    <t>2523264</t>
    <phoneticPr fontId="1" type="noConversion"/>
  </si>
  <si>
    <t>1615151</t>
    <phoneticPr fontId="1" type="noConversion"/>
  </si>
  <si>
    <t>2525615</t>
    <phoneticPr fontId="1" type="noConversion"/>
  </si>
  <si>
    <t>0552858</t>
    <phoneticPr fontId="1" type="noConversion"/>
  </si>
  <si>
    <t>1797378</t>
    <phoneticPr fontId="1" type="noConversion"/>
  </si>
  <si>
    <t>0580051</t>
    <phoneticPr fontId="1" type="noConversion"/>
  </si>
  <si>
    <t>0539444</t>
    <phoneticPr fontId="1" type="noConversion"/>
  </si>
  <si>
    <t>1382744</t>
    <phoneticPr fontId="1" type="noConversion"/>
  </si>
  <si>
    <t>0530571</t>
    <phoneticPr fontId="1" type="noConversion"/>
  </si>
  <si>
    <t>0813485</t>
    <phoneticPr fontId="1" type="noConversion"/>
  </si>
  <si>
    <t>0629644</t>
    <phoneticPr fontId="1" type="noConversion"/>
  </si>
  <si>
    <t>2517391</t>
    <phoneticPr fontId="1" type="noConversion"/>
  </si>
  <si>
    <t>2411942</t>
    <phoneticPr fontId="1" type="noConversion"/>
  </si>
  <si>
    <t>2461454</t>
    <phoneticPr fontId="1" type="noConversion"/>
  </si>
  <si>
    <t>7183959</t>
    <phoneticPr fontId="1" type="noConversion"/>
  </si>
  <si>
    <t>1941966</t>
    <phoneticPr fontId="1" type="noConversion"/>
  </si>
  <si>
    <t>2525773</t>
    <phoneticPr fontId="1" type="noConversion"/>
  </si>
  <si>
    <t>0794698</t>
    <phoneticPr fontId="1" type="noConversion"/>
  </si>
  <si>
    <t>1791785</t>
    <phoneticPr fontId="1" type="noConversion"/>
  </si>
  <si>
    <t>2305493</t>
    <phoneticPr fontId="1" type="noConversion"/>
  </si>
  <si>
    <t>2310548</t>
    <phoneticPr fontId="1" type="noConversion"/>
  </si>
  <si>
    <t>0391821</t>
    <phoneticPr fontId="1" type="noConversion"/>
  </si>
  <si>
    <t>2523835</t>
    <phoneticPr fontId="1" type="noConversion"/>
  </si>
  <si>
    <t>1918527</t>
    <phoneticPr fontId="1" type="noConversion"/>
  </si>
  <si>
    <t>2523257</t>
    <phoneticPr fontId="1" type="noConversion"/>
  </si>
  <si>
    <t>2464873</t>
    <phoneticPr fontId="1" type="noConversion"/>
  </si>
  <si>
    <t>2248847</t>
    <phoneticPr fontId="1" type="noConversion"/>
  </si>
  <si>
    <t>2526920</t>
    <phoneticPr fontId="1" type="noConversion"/>
  </si>
  <si>
    <t>2446156</t>
    <phoneticPr fontId="1" type="noConversion"/>
  </si>
  <si>
    <t>2222444</t>
    <phoneticPr fontId="1" type="noConversion"/>
  </si>
  <si>
    <t>2148169</t>
    <phoneticPr fontId="1" type="noConversion"/>
  </si>
  <si>
    <t>1944776</t>
    <phoneticPr fontId="1" type="noConversion"/>
  </si>
  <si>
    <t>0434222</t>
    <phoneticPr fontId="1" type="noConversion"/>
  </si>
  <si>
    <t>1524058</t>
    <phoneticPr fontId="1" type="noConversion"/>
  </si>
  <si>
    <t>0566887</t>
    <phoneticPr fontId="1" type="noConversion"/>
  </si>
  <si>
    <t>2205980</t>
    <phoneticPr fontId="1" type="noConversion"/>
  </si>
  <si>
    <t>2200962</t>
    <phoneticPr fontId="1" type="noConversion"/>
  </si>
  <si>
    <t>2521826</t>
    <phoneticPr fontId="1" type="noConversion"/>
  </si>
  <si>
    <t>2436186</t>
    <phoneticPr fontId="1" type="noConversion"/>
  </si>
  <si>
    <t>1829752</t>
    <phoneticPr fontId="1" type="noConversion"/>
  </si>
  <si>
    <t>2521459</t>
    <phoneticPr fontId="1" type="noConversion"/>
  </si>
  <si>
    <t>0692294</t>
    <phoneticPr fontId="1" type="noConversion"/>
  </si>
  <si>
    <t>1077806</t>
    <phoneticPr fontId="1" type="noConversion"/>
  </si>
  <si>
    <t>0109462</t>
    <phoneticPr fontId="1" type="noConversion"/>
  </si>
  <si>
    <t>0935813</t>
    <phoneticPr fontId="1" type="noConversion"/>
  </si>
  <si>
    <t>2291453</t>
    <phoneticPr fontId="1" type="noConversion"/>
  </si>
  <si>
    <t>0839691</t>
    <phoneticPr fontId="1" type="noConversion"/>
  </si>
  <si>
    <t>2517946</t>
    <phoneticPr fontId="1" type="noConversion"/>
  </si>
  <si>
    <t>0913912</t>
    <phoneticPr fontId="1" type="noConversion"/>
  </si>
  <si>
    <t>2521813</t>
    <phoneticPr fontId="1" type="noConversion"/>
  </si>
  <si>
    <t>2525811</t>
    <phoneticPr fontId="1" type="noConversion"/>
  </si>
  <si>
    <t>2510874</t>
    <phoneticPr fontId="1" type="noConversion"/>
  </si>
  <si>
    <t>2526897</t>
    <phoneticPr fontId="1" type="noConversion"/>
  </si>
  <si>
    <t>0190129</t>
    <phoneticPr fontId="1" type="noConversion"/>
  </si>
  <si>
    <t>2237256</t>
    <phoneticPr fontId="1" type="noConversion"/>
  </si>
  <si>
    <t>0824267</t>
    <phoneticPr fontId="1" type="noConversion"/>
  </si>
  <si>
    <t>1370180</t>
    <phoneticPr fontId="1" type="noConversion"/>
  </si>
  <si>
    <t>2255022</t>
    <phoneticPr fontId="1" type="noConversion"/>
  </si>
  <si>
    <t>0486448</t>
    <phoneticPr fontId="1" type="noConversion"/>
  </si>
  <si>
    <t>0481800</t>
    <phoneticPr fontId="1" type="noConversion"/>
  </si>
  <si>
    <t>1727320</t>
    <phoneticPr fontId="1" type="noConversion"/>
  </si>
  <si>
    <t>0784515</t>
    <phoneticPr fontId="1" type="noConversion"/>
  </si>
  <si>
    <t>1582261</t>
    <phoneticPr fontId="1" type="noConversion"/>
  </si>
  <si>
    <t>2525810</t>
    <phoneticPr fontId="1" type="noConversion"/>
  </si>
  <si>
    <t>0562604</t>
    <phoneticPr fontId="1" type="noConversion"/>
  </si>
  <si>
    <t>1992603</t>
    <phoneticPr fontId="1" type="noConversion"/>
  </si>
  <si>
    <t>0254419</t>
    <phoneticPr fontId="1" type="noConversion"/>
  </si>
  <si>
    <t>0205563</t>
    <phoneticPr fontId="1" type="noConversion"/>
  </si>
  <si>
    <t>1970513</t>
    <phoneticPr fontId="1" type="noConversion"/>
  </si>
  <si>
    <t>1634855</t>
    <phoneticPr fontId="1" type="noConversion"/>
  </si>
  <si>
    <t>2229312</t>
    <phoneticPr fontId="1" type="noConversion"/>
  </si>
  <si>
    <t>1051257</t>
    <phoneticPr fontId="1" type="noConversion"/>
  </si>
  <si>
    <t>2008260</t>
    <phoneticPr fontId="1" type="noConversion"/>
  </si>
  <si>
    <t>2480078</t>
    <phoneticPr fontId="1" type="noConversion"/>
  </si>
  <si>
    <t>2116834</t>
    <phoneticPr fontId="1" type="noConversion"/>
  </si>
  <si>
    <t>0349950</t>
    <phoneticPr fontId="1" type="noConversion"/>
  </si>
  <si>
    <t>2380536</t>
  </si>
  <si>
    <t>0589975</t>
  </si>
  <si>
    <t>2428826</t>
  </si>
  <si>
    <t>2273812</t>
  </si>
  <si>
    <t>2051802</t>
  </si>
  <si>
    <t>0881846</t>
  </si>
  <si>
    <t>2281923</t>
  </si>
  <si>
    <t>2496706</t>
  </si>
  <si>
    <t>1826417</t>
  </si>
  <si>
    <t>2487214</t>
  </si>
  <si>
    <t>0829819</t>
  </si>
  <si>
    <t>2442155</t>
  </si>
  <si>
    <t>0547476</t>
  </si>
  <si>
    <t>2496806</t>
  </si>
  <si>
    <t>1854372</t>
  </si>
  <si>
    <t>2152760</t>
  </si>
  <si>
    <t>0017055</t>
  </si>
  <si>
    <t>2463212</t>
  </si>
  <si>
    <t>0745339</t>
  </si>
  <si>
    <t>2419767</t>
  </si>
  <si>
    <t>2498643</t>
  </si>
  <si>
    <t>0587155</t>
  </si>
  <si>
    <t>2493626</t>
  </si>
  <si>
    <t>2499750</t>
  </si>
  <si>
    <t>2184945</t>
  </si>
  <si>
    <t>1135589</t>
  </si>
  <si>
    <t>2493709</t>
  </si>
  <si>
    <t>0341510</t>
  </si>
  <si>
    <t>7142292</t>
  </si>
  <si>
    <t>2485706</t>
  </si>
  <si>
    <t>1931238</t>
  </si>
  <si>
    <t>1055645</t>
  </si>
  <si>
    <t>1826093</t>
  </si>
  <si>
    <t>0522623</t>
  </si>
  <si>
    <t>2362950</t>
  </si>
  <si>
    <t>2283595</t>
  </si>
  <si>
    <t>2471080</t>
  </si>
  <si>
    <t>1117121</t>
  </si>
  <si>
    <t>1360659</t>
  </si>
  <si>
    <t>2499101</t>
  </si>
  <si>
    <t>7253079</t>
  </si>
  <si>
    <t>2495978</t>
  </si>
  <si>
    <t>0162447</t>
  </si>
  <si>
    <t>2075745</t>
  </si>
  <si>
    <t>0090844</t>
  </si>
  <si>
    <t>1242655</t>
  </si>
  <si>
    <t>0168434</t>
  </si>
  <si>
    <t>2450482</t>
  </si>
  <si>
    <t>2498649</t>
  </si>
  <si>
    <t>0666197</t>
  </si>
  <si>
    <t>2500862</t>
  </si>
  <si>
    <t>2105703</t>
  </si>
  <si>
    <t>0195829</t>
  </si>
  <si>
    <t>1904305</t>
  </si>
  <si>
    <t>0180612</t>
  </si>
  <si>
    <t>1797324</t>
  </si>
  <si>
    <t>1130544</t>
  </si>
  <si>
    <t>0406448</t>
  </si>
  <si>
    <t>0773544</t>
  </si>
  <si>
    <t>2323382</t>
  </si>
  <si>
    <t>7069397</t>
  </si>
  <si>
    <t>1892820</t>
  </si>
  <si>
    <t>0191192</t>
  </si>
  <si>
    <t>1820360</t>
  </si>
  <si>
    <t>2499071</t>
  </si>
  <si>
    <t>2359704</t>
  </si>
  <si>
    <t>0404070</t>
  </si>
  <si>
    <t>2498626</t>
  </si>
  <si>
    <t>1337746</t>
  </si>
  <si>
    <t>0519977</t>
  </si>
  <si>
    <t>0790599</t>
  </si>
  <si>
    <t>1897076</t>
  </si>
  <si>
    <t>7054263</t>
  </si>
  <si>
    <t>0417083</t>
  </si>
  <si>
    <t>2501185</t>
  </si>
  <si>
    <t>0620597</t>
  </si>
  <si>
    <t>2501038</t>
  </si>
  <si>
    <t>2499104</t>
  </si>
  <si>
    <t>0337293</t>
  </si>
  <si>
    <t>2280235</t>
  </si>
  <si>
    <t>1980787</t>
  </si>
  <si>
    <t>0735856</t>
  </si>
  <si>
    <t>2013455</t>
  </si>
  <si>
    <t>2498755</t>
  </si>
  <si>
    <t>0206094</t>
  </si>
  <si>
    <t>2279879</t>
  </si>
  <si>
    <t>1814451</t>
  </si>
  <si>
    <t>7125755</t>
  </si>
  <si>
    <t>2352949</t>
  </si>
  <si>
    <t>7116572</t>
  </si>
  <si>
    <t>2502284</t>
  </si>
  <si>
    <t>2501022</t>
  </si>
  <si>
    <t>1103245</t>
  </si>
  <si>
    <t>1304609</t>
  </si>
  <si>
    <t>0515112</t>
  </si>
  <si>
    <t>2356704</t>
  </si>
  <si>
    <t>0650557</t>
  </si>
  <si>
    <t>1714240</t>
  </si>
  <si>
    <t>2498524</t>
  </si>
  <si>
    <t>2502909</t>
  </si>
  <si>
    <t>2500260</t>
  </si>
  <si>
    <t>1413103</t>
  </si>
  <si>
    <t>1867639</t>
  </si>
  <si>
    <t>2359487</t>
  </si>
  <si>
    <t>0306597</t>
  </si>
  <si>
    <t>7129961</t>
  </si>
  <si>
    <t>0751891</t>
  </si>
  <si>
    <t>1696209</t>
  </si>
  <si>
    <t>2148315</t>
  </si>
  <si>
    <t>1159534</t>
  </si>
  <si>
    <t>0228899</t>
  </si>
  <si>
    <t>0665731</t>
  </si>
  <si>
    <t>2028976</t>
  </si>
  <si>
    <t>2504558</t>
  </si>
  <si>
    <t>0203486</t>
  </si>
  <si>
    <t>1274672</t>
  </si>
  <si>
    <t>1248768</t>
  </si>
  <si>
    <t>7089306</t>
  </si>
  <si>
    <t>1686661</t>
  </si>
  <si>
    <t>0159774</t>
  </si>
  <si>
    <t>0282288</t>
  </si>
  <si>
    <t>2179245</t>
  </si>
  <si>
    <t>1667134</t>
  </si>
  <si>
    <t>1404233</t>
  </si>
  <si>
    <t>0703841</t>
  </si>
  <si>
    <t>2492372</t>
  </si>
  <si>
    <t>2504798</t>
  </si>
  <si>
    <t>1247375</t>
  </si>
  <si>
    <t>2055417</t>
  </si>
  <si>
    <t>1138654</t>
  </si>
  <si>
    <t>2504839</t>
  </si>
  <si>
    <t>2363610</t>
  </si>
  <si>
    <t>2500558</t>
  </si>
  <si>
    <t>2307011</t>
  </si>
  <si>
    <t>0144756</t>
  </si>
  <si>
    <t>0964715</t>
  </si>
  <si>
    <t>1861715</t>
  </si>
  <si>
    <t>2486451</t>
  </si>
  <si>
    <t>2370409</t>
  </si>
  <si>
    <t>1913903</t>
  </si>
  <si>
    <t>2144521</t>
  </si>
  <si>
    <t>2505579</t>
  </si>
  <si>
    <t>2054057</t>
  </si>
  <si>
    <t>1967765</t>
  </si>
  <si>
    <t>1722264</t>
  </si>
  <si>
    <t>7287553</t>
  </si>
  <si>
    <t>2467071</t>
  </si>
  <si>
    <t>2022549</t>
  </si>
  <si>
    <t>1805214</t>
  </si>
  <si>
    <t>1278948</t>
  </si>
  <si>
    <t>2291874</t>
  </si>
  <si>
    <t>0049561</t>
  </si>
  <si>
    <t>2025870</t>
  </si>
  <si>
    <t>2179820</t>
  </si>
  <si>
    <t>2240926</t>
  </si>
  <si>
    <t>1959284</t>
  </si>
  <si>
    <t>2385847</t>
  </si>
  <si>
    <t>0547851</t>
  </si>
  <si>
    <t>1017857</t>
  </si>
  <si>
    <t>0276849</t>
  </si>
  <si>
    <t>1899067</t>
  </si>
  <si>
    <t>0941647</t>
  </si>
  <si>
    <t>2118863</t>
  </si>
  <si>
    <t>1411951</t>
  </si>
  <si>
    <t>2356662</t>
  </si>
  <si>
    <t>0939208</t>
  </si>
  <si>
    <t>2507084</t>
  </si>
  <si>
    <t>0003392</t>
  </si>
  <si>
    <t>2356452</t>
  </si>
  <si>
    <t>7228388</t>
  </si>
  <si>
    <t>1768598</t>
  </si>
  <si>
    <t>2485918</t>
  </si>
  <si>
    <t>1904038</t>
  </si>
  <si>
    <t>2506191</t>
  </si>
  <si>
    <t>2372682</t>
  </si>
  <si>
    <t>2061010</t>
  </si>
  <si>
    <t>1958688</t>
  </si>
  <si>
    <t>2438759</t>
  </si>
  <si>
    <t>0472921</t>
  </si>
  <si>
    <t>1981501</t>
  </si>
  <si>
    <t>2498504</t>
  </si>
  <si>
    <t>2195321</t>
  </si>
  <si>
    <t>2151725</t>
  </si>
  <si>
    <t>2508884</t>
  </si>
  <si>
    <t>2377121</t>
  </si>
  <si>
    <t>2187183</t>
  </si>
  <si>
    <t>2508403</t>
  </si>
  <si>
    <t>1491462</t>
  </si>
  <si>
    <t>2042094</t>
  </si>
  <si>
    <t>1908892</t>
  </si>
  <si>
    <t>2508742</t>
  </si>
  <si>
    <t>1187146</t>
  </si>
  <si>
    <t>2469935</t>
  </si>
  <si>
    <t>0537268</t>
  </si>
  <si>
    <t>0768292</t>
  </si>
  <si>
    <t>0314978</t>
  </si>
  <si>
    <t>0449490</t>
  </si>
  <si>
    <t>1808334</t>
  </si>
  <si>
    <t>0958121</t>
  </si>
  <si>
    <t>2474838</t>
  </si>
  <si>
    <t>1810319</t>
  </si>
  <si>
    <t>0551947</t>
  </si>
  <si>
    <t>2065657</t>
  </si>
  <si>
    <t>0455470</t>
  </si>
  <si>
    <t>2405270</t>
  </si>
  <si>
    <t>0965320</t>
  </si>
  <si>
    <t>2506300</t>
  </si>
  <si>
    <t>1908123</t>
  </si>
  <si>
    <t>2200589</t>
  </si>
  <si>
    <t>0731051</t>
  </si>
  <si>
    <t>2402616</t>
  </si>
  <si>
    <t>1112140</t>
  </si>
  <si>
    <t>1307208</t>
  </si>
  <si>
    <t>0040184</t>
  </si>
  <si>
    <t>2507688</t>
  </si>
  <si>
    <t>1669435</t>
  </si>
  <si>
    <t>2429673</t>
  </si>
  <si>
    <t>1905581</t>
  </si>
  <si>
    <t>2510553</t>
  </si>
  <si>
    <t>0646871</t>
  </si>
  <si>
    <t>7115048</t>
  </si>
  <si>
    <t>2506533</t>
  </si>
  <si>
    <t>2198279</t>
  </si>
  <si>
    <t>2510005</t>
  </si>
  <si>
    <t>1451278</t>
  </si>
  <si>
    <t>2237562</t>
  </si>
  <si>
    <t>0326584</t>
  </si>
  <si>
    <t>0368815</t>
  </si>
  <si>
    <t>1919067</t>
  </si>
  <si>
    <t>0264983</t>
  </si>
  <si>
    <t>1894670</t>
  </si>
  <si>
    <t>2447218</t>
  </si>
  <si>
    <t>2330927</t>
  </si>
  <si>
    <t>1412738</t>
  </si>
  <si>
    <t>0585464</t>
  </si>
  <si>
    <t>2053666</t>
  </si>
  <si>
    <t>1299720</t>
  </si>
  <si>
    <t>2508788</t>
  </si>
  <si>
    <t>1843392</t>
  </si>
  <si>
    <t>2511150</t>
  </si>
  <si>
    <t>2169551</t>
  </si>
  <si>
    <t>1784479</t>
  </si>
  <si>
    <t>2102516</t>
  </si>
  <si>
    <t>2237023</t>
  </si>
  <si>
    <t>1884835</t>
  </si>
  <si>
    <t>0316589</t>
  </si>
  <si>
    <t>2510978</t>
  </si>
  <si>
    <t>0748719</t>
  </si>
  <si>
    <t>2488792</t>
  </si>
  <si>
    <t>7215439</t>
  </si>
  <si>
    <t>2167158</t>
  </si>
  <si>
    <t>1753185</t>
  </si>
  <si>
    <t>0673445</t>
  </si>
  <si>
    <t>2299272</t>
  </si>
  <si>
    <t>2512141</t>
  </si>
  <si>
    <t>0274862</t>
  </si>
  <si>
    <t>0296788</t>
  </si>
  <si>
    <t>2041119</t>
  </si>
  <si>
    <t>0453063</t>
  </si>
  <si>
    <t>0278096</t>
  </si>
  <si>
    <t>0483643</t>
  </si>
  <si>
    <t>2182886</t>
  </si>
  <si>
    <t>0321470</t>
  </si>
  <si>
    <t>2510166</t>
  </si>
  <si>
    <t>2009829</t>
  </si>
  <si>
    <t>2506956</t>
  </si>
  <si>
    <t>1137490</t>
  </si>
  <si>
    <t>1821172</t>
  </si>
  <si>
    <t>0823045</t>
  </si>
  <si>
    <t>2137856</t>
  </si>
  <si>
    <t>2513217</t>
  </si>
  <si>
    <t>0665019</t>
  </si>
  <si>
    <t>2513577</t>
  </si>
  <si>
    <t>1461214</t>
  </si>
  <si>
    <t>2512726</t>
  </si>
  <si>
    <t>1129631</t>
  </si>
  <si>
    <t>0312494</t>
  </si>
  <si>
    <t>0493817</t>
  </si>
  <si>
    <t>2182198</t>
  </si>
  <si>
    <t>0893858</t>
  </si>
  <si>
    <t>0743187</t>
  </si>
  <si>
    <t>2006848</t>
  </si>
  <si>
    <t>2170907</t>
  </si>
  <si>
    <t>1046026</t>
  </si>
  <si>
    <t>0730777</t>
  </si>
  <si>
    <t>2512492</t>
  </si>
  <si>
    <t>2514907</t>
  </si>
  <si>
    <t>0450920</t>
  </si>
  <si>
    <t>1809369</t>
  </si>
  <si>
    <t>0580940</t>
  </si>
  <si>
    <t>2211119</t>
  </si>
  <si>
    <t>2427318</t>
  </si>
  <si>
    <t>2515369</t>
  </si>
  <si>
    <t>0569634</t>
  </si>
  <si>
    <t>1756852</t>
  </si>
  <si>
    <t>2515387</t>
  </si>
  <si>
    <t>2512629</t>
  </si>
  <si>
    <t>2367922</t>
  </si>
  <si>
    <t>1690845</t>
  </si>
  <si>
    <t>2389838</t>
  </si>
  <si>
    <t>2516214</t>
  </si>
  <si>
    <t>7040336</t>
  </si>
  <si>
    <t>2513789</t>
  </si>
  <si>
    <t>0214616</t>
  </si>
  <si>
    <t>1377031</t>
  </si>
  <si>
    <t>0328619</t>
  </si>
  <si>
    <t>1206881</t>
  </si>
  <si>
    <t>2168292</t>
  </si>
  <si>
    <t>0526665</t>
  </si>
  <si>
    <t>2439017</t>
  </si>
  <si>
    <t>2488500</t>
  </si>
  <si>
    <t>0915985</t>
  </si>
  <si>
    <t>2438745</t>
  </si>
  <si>
    <t>1414600</t>
  </si>
  <si>
    <t>1068316</t>
  </si>
  <si>
    <t>2439147</t>
  </si>
  <si>
    <t>2268624</t>
  </si>
  <si>
    <t>2166813</t>
  </si>
  <si>
    <t>0685807</t>
  </si>
  <si>
    <t>2008615</t>
  </si>
  <si>
    <t>2516975</t>
  </si>
  <si>
    <t>1538545</t>
  </si>
  <si>
    <t>0182477</t>
  </si>
  <si>
    <t>1962151</t>
  </si>
  <si>
    <t>2040606</t>
  </si>
  <si>
    <t>2517304</t>
  </si>
  <si>
    <t>0542021</t>
  </si>
  <si>
    <t>0502373</t>
  </si>
  <si>
    <t>2516245</t>
  </si>
  <si>
    <t>0100450</t>
  </si>
  <si>
    <t>2517302</t>
  </si>
  <si>
    <t>2517500</t>
  </si>
  <si>
    <t>2512783</t>
  </si>
  <si>
    <t>1067102</t>
  </si>
  <si>
    <t>1358642</t>
  </si>
  <si>
    <t>0082662</t>
  </si>
  <si>
    <t>0999918</t>
  </si>
  <si>
    <t>2465461</t>
  </si>
  <si>
    <t>0200396</t>
  </si>
  <si>
    <t>2074169</t>
  </si>
  <si>
    <t>0298465</t>
  </si>
  <si>
    <t>0888668</t>
  </si>
  <si>
    <t>2050768</t>
  </si>
  <si>
    <t>0196195</t>
  </si>
  <si>
    <t>2433505</t>
  </si>
  <si>
    <t>2019018</t>
  </si>
  <si>
    <t>1306109</t>
  </si>
  <si>
    <t>2398718</t>
  </si>
  <si>
    <t>2223135</t>
  </si>
  <si>
    <t>0161430</t>
  </si>
  <si>
    <t>1346409</t>
  </si>
  <si>
    <t>7002735</t>
  </si>
  <si>
    <t>1240207</t>
  </si>
  <si>
    <t>0103461</t>
  </si>
  <si>
    <t>1399451</t>
  </si>
  <si>
    <t>2306501</t>
  </si>
  <si>
    <t>2246903</t>
  </si>
  <si>
    <t>2377920</t>
  </si>
  <si>
    <t>0152080</t>
  </si>
  <si>
    <t>2519875</t>
  </si>
  <si>
    <t>2496016</t>
  </si>
  <si>
    <t>2453630</t>
  </si>
  <si>
    <t>1280703</t>
  </si>
  <si>
    <t>2513639</t>
  </si>
  <si>
    <t>2508387</t>
  </si>
  <si>
    <t>1314150</t>
  </si>
  <si>
    <t>2517085</t>
  </si>
  <si>
    <t>0885177</t>
  </si>
  <si>
    <t>0451210</t>
  </si>
  <si>
    <t>0077672</t>
  </si>
  <si>
    <t>0534111</t>
  </si>
  <si>
    <t>2249700</t>
  </si>
  <si>
    <t>2519833</t>
  </si>
  <si>
    <t>0934247</t>
  </si>
  <si>
    <t>0499257</t>
  </si>
  <si>
    <t>0523205</t>
  </si>
  <si>
    <t>2520694</t>
  </si>
  <si>
    <t>0675410</t>
  </si>
  <si>
    <t>2518882</t>
  </si>
  <si>
    <t>2244786</t>
  </si>
  <si>
    <t>2519514</t>
  </si>
  <si>
    <t>7278116</t>
  </si>
  <si>
    <t>0561825</t>
  </si>
  <si>
    <t>1051395</t>
  </si>
  <si>
    <t>0126403</t>
  </si>
  <si>
    <t>0662226</t>
  </si>
  <si>
    <t>2520208</t>
  </si>
  <si>
    <t>2435040</t>
  </si>
  <si>
    <t>0472650</t>
  </si>
  <si>
    <t>2521454</t>
  </si>
  <si>
    <t>0885765</t>
  </si>
  <si>
    <t>2190350</t>
  </si>
  <si>
    <t>2517772</t>
  </si>
  <si>
    <t>2248721</t>
  </si>
  <si>
    <t>2128147</t>
  </si>
  <si>
    <t>0660649</t>
  </si>
  <si>
    <t>2519939</t>
  </si>
  <si>
    <t>0116695</t>
  </si>
  <si>
    <t>2206196</t>
  </si>
  <si>
    <t>0047792</t>
  </si>
  <si>
    <t>0352935</t>
  </si>
  <si>
    <t>2520302</t>
  </si>
  <si>
    <t>2503007</t>
  </si>
  <si>
    <t>1248561</t>
  </si>
  <si>
    <t>0483895</t>
  </si>
  <si>
    <t>1809711</t>
  </si>
  <si>
    <t>2508461</t>
  </si>
  <si>
    <t>2511603</t>
  </si>
  <si>
    <t>0830250</t>
  </si>
  <si>
    <t>1125760</t>
  </si>
  <si>
    <t>2521930</t>
  </si>
  <si>
    <t>0065019</t>
  </si>
  <si>
    <t>0385810</t>
  </si>
  <si>
    <t>2200743</t>
  </si>
  <si>
    <t>0999244</t>
  </si>
  <si>
    <t>2140034</t>
  </si>
  <si>
    <t>2339158</t>
  </si>
  <si>
    <t>2523079</t>
  </si>
  <si>
    <t>2133979</t>
  </si>
  <si>
    <t>2304820</t>
  </si>
  <si>
    <t>1874242</t>
  </si>
  <si>
    <t>2479318</t>
  </si>
  <si>
    <t>0285624</t>
  </si>
  <si>
    <t>7149731</t>
  </si>
  <si>
    <t>0125802</t>
  </si>
  <si>
    <t>1762374</t>
  </si>
  <si>
    <t>1634412</t>
  </si>
  <si>
    <t>1845242</t>
  </si>
  <si>
    <t>0095955</t>
  </si>
  <si>
    <t>1428968</t>
  </si>
  <si>
    <t>2522660</t>
  </si>
  <si>
    <t>1754669</t>
  </si>
  <si>
    <t>2366925</t>
  </si>
  <si>
    <t>1851391</t>
  </si>
  <si>
    <t>2517243</t>
  </si>
  <si>
    <t>2523761</t>
  </si>
  <si>
    <t>2523275</t>
  </si>
  <si>
    <t>1168373</t>
  </si>
  <si>
    <t>2071780</t>
  </si>
  <si>
    <t>2470463</t>
  </si>
  <si>
    <t>1863971</t>
  </si>
  <si>
    <t>0915718</t>
  </si>
  <si>
    <t>0334333</t>
  </si>
  <si>
    <t>1922421</t>
  </si>
  <si>
    <t>2522657</t>
  </si>
  <si>
    <t>1694785</t>
  </si>
  <si>
    <t>0437911</t>
  </si>
  <si>
    <t>0541082</t>
  </si>
  <si>
    <t>0018389</t>
  </si>
  <si>
    <t>2428621</t>
  </si>
  <si>
    <t>1097249</t>
  </si>
  <si>
    <t>2305234</t>
  </si>
  <si>
    <t>0436721</t>
  </si>
  <si>
    <t>2361973</t>
  </si>
  <si>
    <t>1372931</t>
  </si>
  <si>
    <t>0079072</t>
  </si>
  <si>
    <t>7044794</t>
  </si>
  <si>
    <t>2129035</t>
  </si>
  <si>
    <t>1555044</t>
  </si>
  <si>
    <t>2524650</t>
  </si>
  <si>
    <t>0879001</t>
  </si>
  <si>
    <t>1882609</t>
  </si>
  <si>
    <t>2322924</t>
  </si>
  <si>
    <t>0957442</t>
  </si>
  <si>
    <t>1949931</t>
  </si>
  <si>
    <t>2500329</t>
  </si>
  <si>
    <t>0195630</t>
  </si>
  <si>
    <t>7064880</t>
  </si>
  <si>
    <t>0059689</t>
  </si>
  <si>
    <t>0593927</t>
  </si>
  <si>
    <t>0110806</t>
  </si>
  <si>
    <t>2118177</t>
  </si>
  <si>
    <t>1398945</t>
  </si>
  <si>
    <t>2361864</t>
  </si>
  <si>
    <t>2526881</t>
  </si>
  <si>
    <t>0223155</t>
  </si>
  <si>
    <t>7296459</t>
  </si>
  <si>
    <t>1989133</t>
  </si>
  <si>
    <t>0468375</t>
  </si>
  <si>
    <t>0039106</t>
  </si>
  <si>
    <t>0632473</t>
  </si>
  <si>
    <t>0902580</t>
  </si>
  <si>
    <t>1905389</t>
  </si>
  <si>
    <t>0858983</t>
  </si>
  <si>
    <t>0144338</t>
  </si>
  <si>
    <t>1825096</t>
  </si>
  <si>
    <t>2526446</t>
  </si>
  <si>
    <t>1422286</t>
  </si>
  <si>
    <t>2386749</t>
  </si>
  <si>
    <t>0067540</t>
  </si>
  <si>
    <t>2522865</t>
  </si>
  <si>
    <t>0266278</t>
  </si>
  <si>
    <t>2526471</t>
  </si>
  <si>
    <t>2515449</t>
  </si>
  <si>
    <t>1121688</t>
  </si>
  <si>
    <t>1407357</t>
  </si>
  <si>
    <t>2528216</t>
  </si>
  <si>
    <t>2048234</t>
  </si>
  <si>
    <t>2184646</t>
  </si>
  <si>
    <t>2527457</t>
  </si>
  <si>
    <t>1190329</t>
  </si>
  <si>
    <t>7080530</t>
  </si>
  <si>
    <t>2194238</t>
  </si>
  <si>
    <t>1017165</t>
  </si>
  <si>
    <t>2528911</t>
  </si>
  <si>
    <t>7005476</t>
  </si>
  <si>
    <t>2529847</t>
  </si>
  <si>
    <t>7043169</t>
  </si>
  <si>
    <t>2248941</t>
  </si>
  <si>
    <t>1756220</t>
  </si>
  <si>
    <t>2166488</t>
  </si>
  <si>
    <t>2222452</t>
  </si>
  <si>
    <t>2493801</t>
  </si>
  <si>
    <t>2093771</t>
  </si>
  <si>
    <t>2428519</t>
  </si>
  <si>
    <t>1000510</t>
  </si>
  <si>
    <t>2014540</t>
  </si>
  <si>
    <t>2497374</t>
  </si>
  <si>
    <t>0234962</t>
  </si>
  <si>
    <t>1332752</t>
  </si>
  <si>
    <t>0652824</t>
  </si>
  <si>
    <t>2238768</t>
  </si>
  <si>
    <t>2354881</t>
  </si>
  <si>
    <t>1279920</t>
  </si>
  <si>
    <t>7003462</t>
  </si>
  <si>
    <t>0777564</t>
  </si>
  <si>
    <t>2359435</t>
  </si>
  <si>
    <t>0908467</t>
  </si>
  <si>
    <t>2351879</t>
  </si>
  <si>
    <t>2497409</t>
  </si>
  <si>
    <t>2495321</t>
  </si>
  <si>
    <t>1030784</t>
  </si>
  <si>
    <t>2498413</t>
  </si>
  <si>
    <t>0802817</t>
  </si>
  <si>
    <t>2380919</t>
  </si>
  <si>
    <t>1983839</t>
  </si>
  <si>
    <t>2484267</t>
  </si>
  <si>
    <t>2026066</t>
  </si>
  <si>
    <t>1976184</t>
  </si>
  <si>
    <t>1795026</t>
  </si>
  <si>
    <t>2215443</t>
  </si>
  <si>
    <t>2342384</t>
  </si>
  <si>
    <t>2262995</t>
  </si>
  <si>
    <t>1685894</t>
  </si>
  <si>
    <t>0368575</t>
  </si>
  <si>
    <t>0351204</t>
  </si>
  <si>
    <t>0297213</t>
  </si>
  <si>
    <t>0910295</t>
  </si>
  <si>
    <t>2077367</t>
  </si>
  <si>
    <t>0875984</t>
  </si>
  <si>
    <t>1393539</t>
  </si>
  <si>
    <t>2496252</t>
  </si>
  <si>
    <t>2421156</t>
  </si>
  <si>
    <t>1402288</t>
  </si>
  <si>
    <t>2496644</t>
  </si>
  <si>
    <t>1137928</t>
  </si>
  <si>
    <t>0701276</t>
  </si>
  <si>
    <t>2310616</t>
  </si>
  <si>
    <t>2230702</t>
  </si>
  <si>
    <t>0862923</t>
  </si>
  <si>
    <t>1243827</t>
  </si>
  <si>
    <t>0804839</t>
  </si>
  <si>
    <t>1206697</t>
  </si>
  <si>
    <t>2472577</t>
  </si>
  <si>
    <t>2498066</t>
  </si>
  <si>
    <t>2227154</t>
  </si>
  <si>
    <t>2382546</t>
  </si>
  <si>
    <t>2070956</t>
  </si>
  <si>
    <t>2224175</t>
  </si>
  <si>
    <t>2072690</t>
  </si>
  <si>
    <t>0254646</t>
  </si>
  <si>
    <t>0711444</t>
  </si>
  <si>
    <t>1847829</t>
  </si>
  <si>
    <t>2211057</t>
  </si>
  <si>
    <t>2344065</t>
  </si>
  <si>
    <t>1212707</t>
  </si>
  <si>
    <t>7042083</t>
  </si>
  <si>
    <t>2430196</t>
  </si>
  <si>
    <t>2488001</t>
  </si>
  <si>
    <t>0953271</t>
  </si>
  <si>
    <t>2500593</t>
  </si>
  <si>
    <t>2325597</t>
  </si>
  <si>
    <t>1220496</t>
  </si>
  <si>
    <t>2189479</t>
  </si>
  <si>
    <t>0185957</t>
  </si>
  <si>
    <t>2073501</t>
  </si>
  <si>
    <t>2416253</t>
  </si>
  <si>
    <t>1374460</t>
  </si>
  <si>
    <t>2498547</t>
  </si>
  <si>
    <t>2483413</t>
  </si>
  <si>
    <t>0185926</t>
  </si>
  <si>
    <t>1790503</t>
  </si>
  <si>
    <t>2136042</t>
  </si>
  <si>
    <t>0218853</t>
  </si>
  <si>
    <t>2038246</t>
  </si>
  <si>
    <t>2366949</t>
  </si>
  <si>
    <t>2452231</t>
  </si>
  <si>
    <t>2500416</t>
  </si>
  <si>
    <t>0644222</t>
  </si>
  <si>
    <t>2497386</t>
  </si>
  <si>
    <t>2377828</t>
  </si>
  <si>
    <t>0954593</t>
  </si>
  <si>
    <t>2381925</t>
  </si>
  <si>
    <t>0583711</t>
  </si>
  <si>
    <t>0897474</t>
  </si>
  <si>
    <t>2498696</t>
  </si>
  <si>
    <t>0032610</t>
  </si>
  <si>
    <t>1956145</t>
  </si>
  <si>
    <t>7156516</t>
  </si>
  <si>
    <t>1646244</t>
  </si>
  <si>
    <t>1917354</t>
  </si>
  <si>
    <t>2493779</t>
  </si>
  <si>
    <t>2495823</t>
  </si>
  <si>
    <t>1707490</t>
  </si>
  <si>
    <t>1723644</t>
  </si>
  <si>
    <t>2353411</t>
  </si>
  <si>
    <t>2304931</t>
  </si>
  <si>
    <t>1987410</t>
  </si>
  <si>
    <t>0134889</t>
  </si>
  <si>
    <t>2492493</t>
  </si>
  <si>
    <t>2499368</t>
  </si>
  <si>
    <t>2495223</t>
  </si>
  <si>
    <t>2222821</t>
  </si>
  <si>
    <t>2216489</t>
  </si>
  <si>
    <t>2478888</t>
  </si>
  <si>
    <t>2491737</t>
  </si>
  <si>
    <t>0899638</t>
  </si>
  <si>
    <t>2496030</t>
  </si>
  <si>
    <t>2294512</t>
  </si>
  <si>
    <t>1462863</t>
  </si>
  <si>
    <t>0032539</t>
  </si>
  <si>
    <t>2288499</t>
  </si>
  <si>
    <t>1702208</t>
  </si>
  <si>
    <t>2435198</t>
  </si>
  <si>
    <t>0692834</t>
  </si>
  <si>
    <t>1868920</t>
  </si>
  <si>
    <t>2304557</t>
  </si>
  <si>
    <t>2316806</t>
  </si>
  <si>
    <t>2059535</t>
  </si>
  <si>
    <t>0463988</t>
  </si>
  <si>
    <t>1681895</t>
  </si>
  <si>
    <t>1345509</t>
  </si>
  <si>
    <t>1283315</t>
  </si>
  <si>
    <t>1305507</t>
  </si>
  <si>
    <t>1927776</t>
  </si>
  <si>
    <t>0712397</t>
  </si>
  <si>
    <t>2503039</t>
  </si>
  <si>
    <t>2496838</t>
  </si>
  <si>
    <t>2466461</t>
  </si>
  <si>
    <t>1658463</t>
  </si>
  <si>
    <t>1975325</t>
  </si>
  <si>
    <t>2501862</t>
  </si>
  <si>
    <t>1786722</t>
  </si>
  <si>
    <t>1455665</t>
  </si>
  <si>
    <t>2058469</t>
  </si>
  <si>
    <t>1383773</t>
  </si>
  <si>
    <t>1401081</t>
  </si>
  <si>
    <t>0839386</t>
  </si>
  <si>
    <t>2421290</t>
  </si>
  <si>
    <t>0798252</t>
  </si>
  <si>
    <t>0182852</t>
  </si>
  <si>
    <t>2503443</t>
  </si>
  <si>
    <t>1798262</t>
  </si>
  <si>
    <t>0872342</t>
  </si>
  <si>
    <t>2429811</t>
  </si>
  <si>
    <t>2178479</t>
  </si>
  <si>
    <t>1782068</t>
  </si>
  <si>
    <t>0933831</t>
  </si>
  <si>
    <t>2355641</t>
  </si>
  <si>
    <t>0646511</t>
  </si>
  <si>
    <t>0815469</t>
  </si>
  <si>
    <t>1101587</t>
  </si>
  <si>
    <t>2435466</t>
  </si>
  <si>
    <t>2488732</t>
  </si>
  <si>
    <t>0751849</t>
  </si>
  <si>
    <t>2199289</t>
  </si>
  <si>
    <t>2501246</t>
  </si>
  <si>
    <t>0796379</t>
  </si>
  <si>
    <t>1847803</t>
  </si>
  <si>
    <t>1871262</t>
  </si>
  <si>
    <t>2355910</t>
  </si>
  <si>
    <t>1963593</t>
  </si>
  <si>
    <t>2262960</t>
  </si>
  <si>
    <t>7060897</t>
  </si>
  <si>
    <t>2504324</t>
  </si>
  <si>
    <t>1370620</t>
  </si>
  <si>
    <t>0429858</t>
  </si>
  <si>
    <t>0697137</t>
  </si>
  <si>
    <t>1042408</t>
  </si>
  <si>
    <t>0755728</t>
  </si>
  <si>
    <t>2298411</t>
  </si>
  <si>
    <t>2175057</t>
  </si>
  <si>
    <t>1717500</t>
  </si>
  <si>
    <t>7199920</t>
  </si>
  <si>
    <t>2227331</t>
  </si>
  <si>
    <t>1932148</t>
  </si>
  <si>
    <t>2503046</t>
  </si>
  <si>
    <t>1260594</t>
  </si>
  <si>
    <t>2430125</t>
  </si>
  <si>
    <t>0028283</t>
  </si>
  <si>
    <t>2445905</t>
  </si>
  <si>
    <t>0726452</t>
  </si>
  <si>
    <t>1804860</t>
  </si>
  <si>
    <t>1122957</t>
  </si>
  <si>
    <t>0069743</t>
  </si>
  <si>
    <t>2148093</t>
  </si>
  <si>
    <t>0286222</t>
  </si>
  <si>
    <t>1354843</t>
  </si>
  <si>
    <t>2505599</t>
  </si>
  <si>
    <t>2505587</t>
  </si>
  <si>
    <t>2101353</t>
  </si>
  <si>
    <t>7158640</t>
  </si>
  <si>
    <t>0391931</t>
  </si>
  <si>
    <t>2180288</t>
  </si>
  <si>
    <t>2323788</t>
  </si>
  <si>
    <t>1738507</t>
  </si>
  <si>
    <t>1558529</t>
  </si>
  <si>
    <t>2504847</t>
  </si>
  <si>
    <t>1793666</t>
  </si>
  <si>
    <t>0037115</t>
  </si>
  <si>
    <t>2491351</t>
  </si>
  <si>
    <t>2505247</t>
  </si>
  <si>
    <t>2506192</t>
  </si>
  <si>
    <t>1247430</t>
  </si>
  <si>
    <t>1792417</t>
  </si>
  <si>
    <t>1725837</t>
  </si>
  <si>
    <t>2503150</t>
  </si>
  <si>
    <t>1906342</t>
  </si>
  <si>
    <t>1990305</t>
  </si>
  <si>
    <t>2506090</t>
  </si>
  <si>
    <t>2276672</t>
  </si>
  <si>
    <t>0167070</t>
  </si>
  <si>
    <t>1647215</t>
  </si>
  <si>
    <t>2505555</t>
  </si>
  <si>
    <t>2186640</t>
  </si>
  <si>
    <t>0884343</t>
  </si>
  <si>
    <t>2181943</t>
  </si>
  <si>
    <t>0707478</t>
  </si>
  <si>
    <t>2270077</t>
  </si>
  <si>
    <t>2506207</t>
  </si>
  <si>
    <t>2373394</t>
  </si>
  <si>
    <t>7194358</t>
  </si>
  <si>
    <t>1241809</t>
  </si>
  <si>
    <t>2436227</t>
  </si>
  <si>
    <t>2507405</t>
  </si>
  <si>
    <t>1027299</t>
  </si>
  <si>
    <t>1300695</t>
  </si>
  <si>
    <t>1788322</t>
  </si>
  <si>
    <t>0948443</t>
  </si>
  <si>
    <t>2222829</t>
  </si>
  <si>
    <t>1812358</t>
  </si>
  <si>
    <t>2107236</t>
  </si>
  <si>
    <t>0285812</t>
  </si>
  <si>
    <t>7037126</t>
  </si>
  <si>
    <t>2502545</t>
  </si>
  <si>
    <t>2299119</t>
  </si>
  <si>
    <t>2506694</t>
  </si>
  <si>
    <t>1705527</t>
  </si>
  <si>
    <t>1302871</t>
  </si>
  <si>
    <t>2198529</t>
  </si>
  <si>
    <t>2266650</t>
  </si>
  <si>
    <t>0857407</t>
  </si>
  <si>
    <t>0292438</t>
  </si>
  <si>
    <t>1288626</t>
  </si>
  <si>
    <t>1369341</t>
  </si>
  <si>
    <t>2508360</t>
  </si>
  <si>
    <t>2493170</t>
  </si>
  <si>
    <t>0733682</t>
  </si>
  <si>
    <t>2508793</t>
  </si>
  <si>
    <t>1400032</t>
  </si>
  <si>
    <t>2506173</t>
  </si>
  <si>
    <t>1880548</t>
  </si>
  <si>
    <t>2267709</t>
  </si>
  <si>
    <t>1786908</t>
  </si>
  <si>
    <t>0137130</t>
  </si>
  <si>
    <t>2429378</t>
  </si>
  <si>
    <t>2138044</t>
  </si>
  <si>
    <t>0384772</t>
  </si>
  <si>
    <t>0098098</t>
  </si>
  <si>
    <t>0345444</t>
  </si>
  <si>
    <t>1077466</t>
  </si>
  <si>
    <t>0110694</t>
  </si>
  <si>
    <t>2305471</t>
  </si>
  <si>
    <t>2002395</t>
  </si>
  <si>
    <t>1973113</t>
  </si>
  <si>
    <t>2314913</t>
  </si>
  <si>
    <t>1267707</t>
  </si>
  <si>
    <t>1163681</t>
  </si>
  <si>
    <t>2495073</t>
  </si>
  <si>
    <t>2301892</t>
  </si>
  <si>
    <t>2508593</t>
  </si>
  <si>
    <t>0843241</t>
  </si>
  <si>
    <t>0040437</t>
  </si>
  <si>
    <t>0834973</t>
  </si>
  <si>
    <t>1654802</t>
  </si>
  <si>
    <t>1904302</t>
  </si>
  <si>
    <t>2191070</t>
  </si>
  <si>
    <t>2509619</t>
  </si>
  <si>
    <t>2346030</t>
  </si>
  <si>
    <t>2508206</t>
  </si>
  <si>
    <t>2013870</t>
  </si>
  <si>
    <t>2426793</t>
  </si>
  <si>
    <t>1030849</t>
  </si>
  <si>
    <t>0016609</t>
  </si>
  <si>
    <t>1146508</t>
  </si>
  <si>
    <t>1636600</t>
  </si>
  <si>
    <t>1568002</t>
  </si>
  <si>
    <t>7102146</t>
  </si>
  <si>
    <t>1984050</t>
  </si>
  <si>
    <t>2179192</t>
  </si>
  <si>
    <t>0957985</t>
  </si>
  <si>
    <t>1104848</t>
  </si>
  <si>
    <t>1975963</t>
  </si>
  <si>
    <t>2509922</t>
  </si>
  <si>
    <t>2303355</t>
  </si>
  <si>
    <t>1236885</t>
  </si>
  <si>
    <t>0191399</t>
  </si>
  <si>
    <t>2507417</t>
  </si>
  <si>
    <t>2121657</t>
  </si>
  <si>
    <t>2432304</t>
  </si>
  <si>
    <t>2179493</t>
  </si>
  <si>
    <t>1155736</t>
  </si>
  <si>
    <t>2253189</t>
  </si>
  <si>
    <t>1784185</t>
  </si>
  <si>
    <t>2501386</t>
  </si>
  <si>
    <t>2508426</t>
  </si>
  <si>
    <t>2509953</t>
  </si>
  <si>
    <t>2380588</t>
  </si>
  <si>
    <t>0420414</t>
  </si>
  <si>
    <t>1179878</t>
  </si>
  <si>
    <t>0270024</t>
  </si>
  <si>
    <t>0997905</t>
  </si>
  <si>
    <t>0359830</t>
  </si>
  <si>
    <t>2279668</t>
  </si>
  <si>
    <t>2246864</t>
  </si>
  <si>
    <t>2063852</t>
  </si>
  <si>
    <t>2241086</t>
  </si>
  <si>
    <t>2510050</t>
  </si>
  <si>
    <t>2382385</t>
  </si>
  <si>
    <t>0529604</t>
  </si>
  <si>
    <t>1871304</t>
  </si>
  <si>
    <t>2316423</t>
  </si>
  <si>
    <t>1905917</t>
  </si>
  <si>
    <t>2393949</t>
  </si>
  <si>
    <t>7277693</t>
  </si>
  <si>
    <t>1992276</t>
  </si>
  <si>
    <t>2014202</t>
  </si>
  <si>
    <t>0791735</t>
  </si>
  <si>
    <t>2510374</t>
  </si>
  <si>
    <t>1803102</t>
  </si>
  <si>
    <t>0108926</t>
  </si>
  <si>
    <t>2508737</t>
  </si>
  <si>
    <t>0017506</t>
  </si>
  <si>
    <t>1941538</t>
  </si>
  <si>
    <t>0119216</t>
  </si>
  <si>
    <t>1942963</t>
  </si>
  <si>
    <t>1371743</t>
  </si>
  <si>
    <t>2511039</t>
  </si>
  <si>
    <t>2415790</t>
  </si>
  <si>
    <t>2428142</t>
  </si>
  <si>
    <t>0190481</t>
  </si>
  <si>
    <t>2426118</t>
  </si>
  <si>
    <t>2510960</t>
  </si>
  <si>
    <t>2366306</t>
  </si>
  <si>
    <t>2307985</t>
  </si>
  <si>
    <t>2200560</t>
  </si>
  <si>
    <t>2508663</t>
  </si>
  <si>
    <t>0426326</t>
  </si>
  <si>
    <t>0387257</t>
  </si>
  <si>
    <t>2262502</t>
  </si>
  <si>
    <t>2381250</t>
  </si>
  <si>
    <t>1726443</t>
  </si>
  <si>
    <t>0496646</t>
  </si>
  <si>
    <t>2366529</t>
  </si>
  <si>
    <t>2196475</t>
  </si>
  <si>
    <t>2511485</t>
  </si>
  <si>
    <t>1200508</t>
  </si>
  <si>
    <t>1620690</t>
  </si>
  <si>
    <t>1922165</t>
  </si>
  <si>
    <t>0969305</t>
  </si>
  <si>
    <t>2513193</t>
  </si>
  <si>
    <t>2502347</t>
  </si>
  <si>
    <t>1105953</t>
  </si>
  <si>
    <t>2406328</t>
  </si>
  <si>
    <t>2408213</t>
  </si>
  <si>
    <t>0556363</t>
  </si>
  <si>
    <t>1792161</t>
  </si>
  <si>
    <t>1302373</t>
  </si>
  <si>
    <t>0753351</t>
  </si>
  <si>
    <t>0414053</t>
  </si>
  <si>
    <t>0934535</t>
  </si>
  <si>
    <t>0166317</t>
  </si>
  <si>
    <t>2372977</t>
  </si>
  <si>
    <t>7221882</t>
  </si>
  <si>
    <t>1857824</t>
  </si>
  <si>
    <t>2364538</t>
  </si>
  <si>
    <t>1980021</t>
  </si>
  <si>
    <t>1294580</t>
  </si>
  <si>
    <t>7085316</t>
  </si>
  <si>
    <t>0100063</t>
  </si>
  <si>
    <t>0240983</t>
  </si>
  <si>
    <t>2512711</t>
  </si>
  <si>
    <t>0556192</t>
  </si>
  <si>
    <t>2357613</t>
  </si>
  <si>
    <t>2515053</t>
  </si>
  <si>
    <t>1050682</t>
  </si>
  <si>
    <t>1131781</t>
  </si>
  <si>
    <t>7036283</t>
  </si>
  <si>
    <t>2515531</t>
  </si>
  <si>
    <t>1012016</t>
  </si>
  <si>
    <t>2477423</t>
  </si>
  <si>
    <t>1316816</t>
  </si>
  <si>
    <t>0608444</t>
  </si>
  <si>
    <t>2351179</t>
  </si>
  <si>
    <t>0247150</t>
  </si>
  <si>
    <t>2324518</t>
  </si>
  <si>
    <t>1115509</t>
  </si>
  <si>
    <t>7160701</t>
  </si>
  <si>
    <t>2515791</t>
  </si>
  <si>
    <t>1870957</t>
  </si>
  <si>
    <t>2515589</t>
  </si>
  <si>
    <t>1712059</t>
  </si>
  <si>
    <t>2506647</t>
  </si>
  <si>
    <t>1654295</t>
  </si>
  <si>
    <t>2230423</t>
  </si>
  <si>
    <t>1929853</t>
  </si>
  <si>
    <t>1058518</t>
  </si>
  <si>
    <t>0811752</t>
  </si>
  <si>
    <t>0659119</t>
  </si>
  <si>
    <t>1255047</t>
  </si>
  <si>
    <t>0695927</t>
  </si>
  <si>
    <t>1306957</t>
  </si>
  <si>
    <t>1668902</t>
  </si>
  <si>
    <t>2444166</t>
  </si>
  <si>
    <t>1678371</t>
  </si>
  <si>
    <t>1380512</t>
  </si>
  <si>
    <t>0675879</t>
  </si>
  <si>
    <t>2504776</t>
  </si>
  <si>
    <t>2286765</t>
  </si>
  <si>
    <t>2353407</t>
  </si>
  <si>
    <t>2149803</t>
  </si>
  <si>
    <t>0143804</t>
  </si>
  <si>
    <t>7227179</t>
  </si>
  <si>
    <t>0893322</t>
  </si>
  <si>
    <t>0996651</t>
  </si>
  <si>
    <t>2516289</t>
  </si>
  <si>
    <t>2275476</t>
  </si>
  <si>
    <t>0372709</t>
  </si>
  <si>
    <t>2397895</t>
  </si>
  <si>
    <t>2504997</t>
  </si>
  <si>
    <t>0019192</t>
  </si>
  <si>
    <t>2284416</t>
  </si>
  <si>
    <t>2302836</t>
  </si>
  <si>
    <t>2454147</t>
  </si>
  <si>
    <t>0200529</t>
  </si>
  <si>
    <t>1839331</t>
  </si>
  <si>
    <t>7182313</t>
  </si>
  <si>
    <t>2517105</t>
  </si>
  <si>
    <t>1507350</t>
  </si>
  <si>
    <t>2239942</t>
  </si>
  <si>
    <t>2061747</t>
  </si>
  <si>
    <t>2170891</t>
  </si>
  <si>
    <t>2517054</t>
  </si>
  <si>
    <t>7069530</t>
  </si>
  <si>
    <t>2517541</t>
  </si>
  <si>
    <t>0299921</t>
  </si>
  <si>
    <t>1686691</t>
  </si>
  <si>
    <t>0699464</t>
  </si>
  <si>
    <t>1848570</t>
  </si>
  <si>
    <t>0759354</t>
  </si>
  <si>
    <t>2103052</t>
  </si>
  <si>
    <t>2096140</t>
  </si>
  <si>
    <t>1416316</t>
  </si>
  <si>
    <t>2059422</t>
  </si>
  <si>
    <t>0155610</t>
  </si>
  <si>
    <t>2517643</t>
  </si>
  <si>
    <t>7219113</t>
  </si>
  <si>
    <t>0614722</t>
  </si>
  <si>
    <t>7181279</t>
  </si>
  <si>
    <t>7046710</t>
  </si>
  <si>
    <t>2387510</t>
  </si>
  <si>
    <t>1238466</t>
  </si>
  <si>
    <t>1330967</t>
  </si>
  <si>
    <t>0662655</t>
  </si>
  <si>
    <t>0201600</t>
  </si>
  <si>
    <t>2237224</t>
  </si>
  <si>
    <t>2516370</t>
  </si>
  <si>
    <t>2217222</t>
  </si>
  <si>
    <t>0119571</t>
  </si>
  <si>
    <t>2427114</t>
  </si>
  <si>
    <t>1919411</t>
  </si>
  <si>
    <t>1928911</t>
  </si>
  <si>
    <t>0960970</t>
  </si>
  <si>
    <t>2223979</t>
  </si>
  <si>
    <t>1720079</t>
  </si>
  <si>
    <t>1433097</t>
  </si>
  <si>
    <t>2389934</t>
  </si>
  <si>
    <t>2516897</t>
  </si>
  <si>
    <t>2518609</t>
  </si>
  <si>
    <t>1966862</t>
  </si>
  <si>
    <t>2518642</t>
  </si>
  <si>
    <t>1911561</t>
  </si>
  <si>
    <t>2365242</t>
  </si>
  <si>
    <t>2426065</t>
  </si>
  <si>
    <t>0139265</t>
  </si>
  <si>
    <t>2002527</t>
  </si>
  <si>
    <t>2450847</t>
  </si>
  <si>
    <t>2043378</t>
  </si>
  <si>
    <t>1438325</t>
  </si>
  <si>
    <t>0471301</t>
  </si>
  <si>
    <t>0127986</t>
  </si>
  <si>
    <t>0468271</t>
  </si>
  <si>
    <t>0042450</t>
  </si>
  <si>
    <t>2500800</t>
  </si>
  <si>
    <t>1697531</t>
  </si>
  <si>
    <t>2520305</t>
  </si>
  <si>
    <t>7032449</t>
  </si>
  <si>
    <t>2370239</t>
  </si>
  <si>
    <t>1694265</t>
  </si>
  <si>
    <t>7246729</t>
  </si>
  <si>
    <t>2422025</t>
  </si>
  <si>
    <t>1790140</t>
  </si>
  <si>
    <t>7025520</t>
  </si>
  <si>
    <t>2360861</t>
  </si>
  <si>
    <t>1733933</t>
  </si>
  <si>
    <t>1246828</t>
  </si>
  <si>
    <t>7276507</t>
  </si>
  <si>
    <t>1288882</t>
  </si>
  <si>
    <t>1327167</t>
  </si>
  <si>
    <t>1312141</t>
  </si>
  <si>
    <t>0632008</t>
  </si>
  <si>
    <t>2520236</t>
  </si>
  <si>
    <t>2520451</t>
  </si>
  <si>
    <t>2228102</t>
  </si>
  <si>
    <t>7111983</t>
  </si>
  <si>
    <t>0314899</t>
  </si>
  <si>
    <t>2218323</t>
  </si>
  <si>
    <t>2349686</t>
  </si>
  <si>
    <t>1207557</t>
  </si>
  <si>
    <t>0753269</t>
  </si>
  <si>
    <t>2204589</t>
  </si>
  <si>
    <t>2520771</t>
  </si>
  <si>
    <t>2308140</t>
  </si>
  <si>
    <t>2504033</t>
  </si>
  <si>
    <t>1645531</t>
  </si>
  <si>
    <t>7105570</t>
  </si>
  <si>
    <t>2408952</t>
  </si>
  <si>
    <t>2177816</t>
  </si>
  <si>
    <t>1994797</t>
  </si>
  <si>
    <t>1084212</t>
  </si>
  <si>
    <t>0871744</t>
  </si>
  <si>
    <t>2006930</t>
  </si>
  <si>
    <t>2519212</t>
  </si>
  <si>
    <t>1400699</t>
  </si>
  <si>
    <t>2520911</t>
  </si>
  <si>
    <t>2476999</t>
  </si>
  <si>
    <t>0043959</t>
  </si>
  <si>
    <t>2345526</t>
  </si>
  <si>
    <t>2518961</t>
  </si>
  <si>
    <t>7023049</t>
  </si>
  <si>
    <t>0916887</t>
  </si>
  <si>
    <t>2034237</t>
  </si>
  <si>
    <t>1409071</t>
  </si>
  <si>
    <t>1969347</t>
  </si>
  <si>
    <t>0568902</t>
  </si>
  <si>
    <t>1923200</t>
  </si>
  <si>
    <t>2503183</t>
  </si>
  <si>
    <t>2520079</t>
  </si>
  <si>
    <t>2455600</t>
  </si>
  <si>
    <t>2518983</t>
  </si>
  <si>
    <t>1942893</t>
  </si>
  <si>
    <t>1301893</t>
  </si>
  <si>
    <t>1866394</t>
  </si>
  <si>
    <t>1922431</t>
  </si>
  <si>
    <t>2041942</t>
  </si>
  <si>
    <t>0797948</t>
  </si>
  <si>
    <t>1977342</t>
  </si>
  <si>
    <t>2388884</t>
  </si>
  <si>
    <t>2521370</t>
  </si>
  <si>
    <t>2438103</t>
  </si>
  <si>
    <t>2366256</t>
  </si>
  <si>
    <t>2427820</t>
  </si>
  <si>
    <t>2360900</t>
  </si>
  <si>
    <t>1923827</t>
  </si>
  <si>
    <t>0725891</t>
  </si>
  <si>
    <t>0026881</t>
  </si>
  <si>
    <t>1362213</t>
  </si>
  <si>
    <t>2492210</t>
  </si>
  <si>
    <t>2043887</t>
  </si>
  <si>
    <t>2522704</t>
  </si>
  <si>
    <t>0211871</t>
  </si>
  <si>
    <t>2522581</t>
  </si>
  <si>
    <t>2403827</t>
  </si>
  <si>
    <t>2451076</t>
  </si>
  <si>
    <t>0434771</t>
  </si>
  <si>
    <t>2520757</t>
  </si>
  <si>
    <t>2418479</t>
  </si>
  <si>
    <t>0233361</t>
  </si>
  <si>
    <t>0095678</t>
  </si>
  <si>
    <t>1826719</t>
  </si>
  <si>
    <t>0136098</t>
  </si>
  <si>
    <t>2256588</t>
  </si>
  <si>
    <t>0249102</t>
  </si>
  <si>
    <t>2422237</t>
  </si>
  <si>
    <t>2466179</t>
  </si>
  <si>
    <t>2523100</t>
  </si>
  <si>
    <t>0839182</t>
  </si>
  <si>
    <t>2510172</t>
  </si>
  <si>
    <t>2261546</t>
  </si>
  <si>
    <t>1097081</t>
  </si>
  <si>
    <t>2522272</t>
  </si>
  <si>
    <t>2154766</t>
  </si>
  <si>
    <t>0452576</t>
  </si>
  <si>
    <t>2524413</t>
  </si>
  <si>
    <t>2519717</t>
  </si>
  <si>
    <t>7140345</t>
  </si>
  <si>
    <t>1386067</t>
  </si>
  <si>
    <t>2523635</t>
  </si>
  <si>
    <t>2281265</t>
  </si>
  <si>
    <t>2180441</t>
  </si>
  <si>
    <t>1238212</t>
  </si>
  <si>
    <t>0643854</t>
  </si>
  <si>
    <t>1327383</t>
  </si>
  <si>
    <t>0827550</t>
  </si>
  <si>
    <t>1384153</t>
  </si>
  <si>
    <t>7076163</t>
  </si>
  <si>
    <t>0369680</t>
  </si>
  <si>
    <t>1437490</t>
  </si>
  <si>
    <t>0126163</t>
  </si>
  <si>
    <t>7290003</t>
  </si>
  <si>
    <t>2409321</t>
  </si>
  <si>
    <t>2525174</t>
  </si>
  <si>
    <t>0185639</t>
  </si>
  <si>
    <t>1683126</t>
  </si>
  <si>
    <t>2133076</t>
  </si>
  <si>
    <t>1414192</t>
  </si>
  <si>
    <t>2250094</t>
  </si>
  <si>
    <t>2524368</t>
  </si>
  <si>
    <t>2467252</t>
  </si>
  <si>
    <t>1744944</t>
  </si>
  <si>
    <t>1531165</t>
  </si>
  <si>
    <t>1715807</t>
  </si>
  <si>
    <t>1277203</t>
  </si>
  <si>
    <t>2520026</t>
  </si>
  <si>
    <t>2337318</t>
  </si>
  <si>
    <t>0573310</t>
  </si>
  <si>
    <t>1807304</t>
  </si>
  <si>
    <t>0325266</t>
  </si>
  <si>
    <t>0788199</t>
  </si>
  <si>
    <t>7267796</t>
  </si>
  <si>
    <t>1184460</t>
  </si>
  <si>
    <t>2520585</t>
  </si>
  <si>
    <t>1756431</t>
  </si>
  <si>
    <t>2524166</t>
  </si>
  <si>
    <t>2466289</t>
  </si>
  <si>
    <t>2079989</t>
  </si>
  <si>
    <t>2388355</t>
  </si>
  <si>
    <t>2150871</t>
  </si>
  <si>
    <t>0160426</t>
  </si>
  <si>
    <t>2524713</t>
  </si>
  <si>
    <t>1932104</t>
  </si>
  <si>
    <t>2525232</t>
  </si>
  <si>
    <t>0873197</t>
  </si>
  <si>
    <t>2522393</t>
  </si>
  <si>
    <t>0667272</t>
  </si>
  <si>
    <t>1381641</t>
  </si>
  <si>
    <t>2456080</t>
  </si>
  <si>
    <t>0042178</t>
  </si>
  <si>
    <t>2313775</t>
  </si>
  <si>
    <t>2444386</t>
  </si>
  <si>
    <t>1221703</t>
  </si>
  <si>
    <t>2523765</t>
  </si>
  <si>
    <t>2376606</t>
  </si>
  <si>
    <t>1713761</t>
  </si>
  <si>
    <t>1753082</t>
  </si>
  <si>
    <t>1694421</t>
  </si>
  <si>
    <t>2219397</t>
  </si>
  <si>
    <t>1362279</t>
  </si>
  <si>
    <t>7180675</t>
  </si>
  <si>
    <t>0162490</t>
  </si>
  <si>
    <t>0837234</t>
  </si>
  <si>
    <t>1687219</t>
  </si>
  <si>
    <t>1707670</t>
  </si>
  <si>
    <t>0658628</t>
  </si>
  <si>
    <t>1874483</t>
  </si>
  <si>
    <t>2487996</t>
  </si>
  <si>
    <t>2527212</t>
  </si>
  <si>
    <t>2338868</t>
  </si>
  <si>
    <t>1337897</t>
  </si>
  <si>
    <t>0345119</t>
  </si>
  <si>
    <t>0033538</t>
  </si>
  <si>
    <t>2309051</t>
  </si>
  <si>
    <t>1310633</t>
  </si>
  <si>
    <t>2528195</t>
  </si>
  <si>
    <t>2311679</t>
  </si>
  <si>
    <t>1741092</t>
  </si>
  <si>
    <t>2268804</t>
  </si>
  <si>
    <t>1731554</t>
  </si>
  <si>
    <t>2108407</t>
  </si>
  <si>
    <t>1174171</t>
  </si>
  <si>
    <t>1719142</t>
  </si>
  <si>
    <t>1040321</t>
  </si>
  <si>
    <t>1686972</t>
  </si>
  <si>
    <t>2527600</t>
  </si>
  <si>
    <t>2202240</t>
  </si>
  <si>
    <t>0688646</t>
  </si>
  <si>
    <t>0102713</t>
  </si>
  <si>
    <t>0662440</t>
  </si>
  <si>
    <t>0132617</t>
  </si>
  <si>
    <t>2276890</t>
  </si>
  <si>
    <t>0768423</t>
  </si>
  <si>
    <t>2038503</t>
  </si>
  <si>
    <t>1937789</t>
  </si>
  <si>
    <t>2012333</t>
  </si>
  <si>
    <t>2525640</t>
  </si>
  <si>
    <t>2136968</t>
  </si>
  <si>
    <t>2528830</t>
  </si>
  <si>
    <t>0528862</t>
  </si>
  <si>
    <t>0001208</t>
  </si>
  <si>
    <t>2530243</t>
  </si>
  <si>
    <t>이용광</t>
  </si>
  <si>
    <t>Infi</t>
    <phoneticPr fontId="1" type="noConversion"/>
  </si>
  <si>
    <t>2317805</t>
  </si>
  <si>
    <t>김희숙</t>
  </si>
  <si>
    <t>Infi</t>
    <phoneticPr fontId="1" type="noConversion"/>
  </si>
  <si>
    <t>0524645</t>
  </si>
  <si>
    <t>강태원</t>
  </si>
  <si>
    <t>Infi</t>
    <phoneticPr fontId="1" type="noConversion"/>
  </si>
  <si>
    <t>2283230</t>
  </si>
  <si>
    <t>강성익</t>
  </si>
  <si>
    <t>Infi</t>
    <phoneticPr fontId="1" type="noConversion"/>
  </si>
  <si>
    <t>2118520</t>
  </si>
  <si>
    <t>정하연</t>
  </si>
  <si>
    <t>0424352</t>
  </si>
  <si>
    <t>오명옥</t>
  </si>
  <si>
    <t>0582638</t>
  </si>
  <si>
    <t>윤석구</t>
  </si>
  <si>
    <t>0670430</t>
  </si>
  <si>
    <t>최의근</t>
  </si>
  <si>
    <t>2527358</t>
  </si>
  <si>
    <t>채민기</t>
  </si>
  <si>
    <t>2525961</t>
  </si>
  <si>
    <t>김갑식</t>
  </si>
  <si>
    <t>2529636</t>
  </si>
  <si>
    <t>오병진</t>
  </si>
  <si>
    <t>Infi</t>
    <phoneticPr fontId="1" type="noConversion"/>
  </si>
  <si>
    <t>0175138</t>
  </si>
  <si>
    <t>한지윤</t>
  </si>
  <si>
    <t>2527357</t>
  </si>
  <si>
    <t>김병철</t>
  </si>
  <si>
    <t>0089096</t>
  </si>
  <si>
    <t>우은숙</t>
  </si>
  <si>
    <t>0051599</t>
  </si>
  <si>
    <t>이상민</t>
  </si>
  <si>
    <t>1504440</t>
  </si>
  <si>
    <t>정근복</t>
  </si>
  <si>
    <t>0056885</t>
  </si>
  <si>
    <t>김자영</t>
  </si>
  <si>
    <t>0836530</t>
  </si>
  <si>
    <t>강필주</t>
  </si>
  <si>
    <t>1994316</t>
  </si>
  <si>
    <t>이영옥</t>
  </si>
  <si>
    <t>2531308</t>
  </si>
  <si>
    <t>김천중</t>
  </si>
  <si>
    <t>1848556</t>
  </si>
  <si>
    <t>김해주</t>
  </si>
  <si>
    <t>2531075</t>
  </si>
  <si>
    <t>윤승범</t>
  </si>
  <si>
    <t>7104319</t>
  </si>
  <si>
    <t>안숙자</t>
  </si>
  <si>
    <t>0164111</t>
  </si>
  <si>
    <t>오승숙</t>
  </si>
  <si>
    <t>1766984</t>
  </si>
  <si>
    <t>최은실</t>
  </si>
  <si>
    <t>2530838</t>
  </si>
  <si>
    <t>최후남</t>
  </si>
  <si>
    <t>1063781</t>
  </si>
  <si>
    <t>오란</t>
  </si>
  <si>
    <t>2463624</t>
  </si>
  <si>
    <t>조길호</t>
  </si>
  <si>
    <t>2376012</t>
  </si>
  <si>
    <t>하현희</t>
  </si>
  <si>
    <t>2530180</t>
  </si>
  <si>
    <t>음유진</t>
  </si>
  <si>
    <t>2455050</t>
  </si>
  <si>
    <t>조대순</t>
  </si>
  <si>
    <t>2457280</t>
  </si>
  <si>
    <t>1892392</t>
  </si>
  <si>
    <t>김옥순</t>
  </si>
  <si>
    <t>2123911</t>
  </si>
  <si>
    <t>이정수</t>
  </si>
  <si>
    <t>2530563</t>
  </si>
  <si>
    <t>홍도영</t>
  </si>
  <si>
    <t>Infi</t>
    <phoneticPr fontId="1" type="noConversion"/>
  </si>
  <si>
    <t>0435271</t>
  </si>
  <si>
    <t>남궁주</t>
  </si>
  <si>
    <t>1990333</t>
  </si>
  <si>
    <t>심필섭</t>
  </si>
  <si>
    <t>1321541</t>
  </si>
  <si>
    <t>이숙자</t>
  </si>
  <si>
    <t>2303977</t>
  </si>
  <si>
    <t>2199157</t>
  </si>
  <si>
    <t>박지운</t>
  </si>
  <si>
    <t>2242250</t>
  </si>
  <si>
    <t>송이식</t>
  </si>
  <si>
    <t>Infi</t>
    <phoneticPr fontId="1" type="noConversion"/>
  </si>
  <si>
    <t>0763050</t>
  </si>
  <si>
    <t>차현미</t>
  </si>
  <si>
    <t>2046026</t>
  </si>
  <si>
    <t>2532008</t>
  </si>
  <si>
    <t>김성헌</t>
  </si>
  <si>
    <t>2110350</t>
  </si>
  <si>
    <t>김경호</t>
  </si>
  <si>
    <t>0821037</t>
  </si>
  <si>
    <t>2532506</t>
  </si>
  <si>
    <t>신상칠</t>
  </si>
  <si>
    <t>0252769</t>
  </si>
  <si>
    <t>2381442</t>
  </si>
  <si>
    <t>2527782</t>
  </si>
  <si>
    <t>진광혁</t>
  </si>
  <si>
    <t>0647434</t>
  </si>
  <si>
    <t>송복숙</t>
  </si>
  <si>
    <t>2327131</t>
  </si>
  <si>
    <t>사토하루미</t>
  </si>
  <si>
    <t>1783967</t>
  </si>
  <si>
    <t>장기로</t>
  </si>
  <si>
    <t>Infi</t>
    <phoneticPr fontId="1" type="noConversion"/>
  </si>
  <si>
    <t>0098468</t>
  </si>
  <si>
    <t>정재연</t>
  </si>
  <si>
    <t>Infi</t>
    <phoneticPr fontId="1" type="noConversion"/>
  </si>
  <si>
    <t>2532047</t>
  </si>
  <si>
    <t>황반다오</t>
  </si>
  <si>
    <t>2533549</t>
  </si>
  <si>
    <t>김은채</t>
  </si>
  <si>
    <t>2258069</t>
  </si>
  <si>
    <t>임수연</t>
  </si>
  <si>
    <t>2525523</t>
  </si>
  <si>
    <t>홍순관</t>
  </si>
  <si>
    <t>0038812</t>
  </si>
  <si>
    <t>이상순</t>
  </si>
  <si>
    <t>0097923</t>
  </si>
  <si>
    <t>임경화</t>
  </si>
  <si>
    <t>0643684</t>
  </si>
  <si>
    <t>장선례</t>
  </si>
  <si>
    <t>2170017</t>
  </si>
  <si>
    <t>김보영</t>
  </si>
  <si>
    <t>Infi</t>
    <phoneticPr fontId="1" type="noConversion"/>
  </si>
  <si>
    <t>1591141</t>
  </si>
  <si>
    <t>박윤철</t>
  </si>
  <si>
    <t>1333202</t>
  </si>
  <si>
    <t>이춘연</t>
  </si>
  <si>
    <t>2510174</t>
  </si>
  <si>
    <t>이명수</t>
  </si>
  <si>
    <t>1372380</t>
  </si>
  <si>
    <t>김선비</t>
  </si>
  <si>
    <t>2465611</t>
  </si>
  <si>
    <t>임춘화</t>
  </si>
  <si>
    <t>1992771</t>
  </si>
  <si>
    <t>최수진</t>
  </si>
  <si>
    <t>Infi</t>
    <phoneticPr fontId="1" type="noConversion"/>
  </si>
  <si>
    <t>1838774</t>
  </si>
  <si>
    <t>마미미</t>
  </si>
  <si>
    <t>2458697</t>
  </si>
  <si>
    <t>김남선</t>
  </si>
  <si>
    <t>2246969</t>
  </si>
  <si>
    <t>최영선</t>
  </si>
  <si>
    <t>2533869</t>
  </si>
  <si>
    <t>김재종</t>
  </si>
  <si>
    <t>2533496</t>
  </si>
  <si>
    <t>윤장규</t>
  </si>
  <si>
    <t>2266502</t>
  </si>
  <si>
    <t>Infi</t>
    <phoneticPr fontId="1" type="noConversion"/>
  </si>
  <si>
    <t>0820579</t>
  </si>
  <si>
    <t>Infi</t>
    <phoneticPr fontId="1" type="noConversion"/>
  </si>
  <si>
    <t>1668597</t>
  </si>
  <si>
    <t>2535005</t>
  </si>
  <si>
    <t>김용숙</t>
  </si>
  <si>
    <t>1209233</t>
  </si>
  <si>
    <t>서현숙</t>
  </si>
  <si>
    <t>Infi</t>
    <phoneticPr fontId="1" type="noConversion"/>
  </si>
  <si>
    <t>0145794</t>
  </si>
  <si>
    <t>구벽순</t>
  </si>
  <si>
    <t>2175772</t>
  </si>
  <si>
    <t>조영희</t>
  </si>
  <si>
    <t>2447380</t>
  </si>
  <si>
    <t>김옥남</t>
  </si>
  <si>
    <t>1947685</t>
  </si>
  <si>
    <t>한혜숙</t>
  </si>
  <si>
    <t>Infi</t>
    <phoneticPr fontId="1" type="noConversion"/>
  </si>
  <si>
    <t>7193032</t>
  </si>
  <si>
    <t>김복강</t>
  </si>
  <si>
    <t>1940334</t>
  </si>
  <si>
    <t>김현수</t>
  </si>
  <si>
    <t>2503646</t>
  </si>
  <si>
    <t>강희지</t>
  </si>
  <si>
    <t>?</t>
    <phoneticPr fontId="1" type="noConversion"/>
  </si>
  <si>
    <t>2142855</t>
  </si>
  <si>
    <t>이혜경</t>
  </si>
  <si>
    <t>Infi</t>
    <phoneticPr fontId="1" type="noConversion"/>
  </si>
  <si>
    <t>0302986</t>
  </si>
  <si>
    <t>조연수</t>
  </si>
  <si>
    <t>Infi</t>
    <phoneticPr fontId="1" type="noConversion"/>
  </si>
  <si>
    <t>2533668</t>
  </si>
  <si>
    <t>최일덕</t>
  </si>
  <si>
    <t>Infi</t>
    <phoneticPr fontId="1" type="noConversion"/>
  </si>
  <si>
    <t>???</t>
    <phoneticPr fontId="1" type="noConversion"/>
  </si>
  <si>
    <t>2531828</t>
  </si>
  <si>
    <t>이종억</t>
  </si>
  <si>
    <t>2536220</t>
  </si>
  <si>
    <t>김명화</t>
  </si>
  <si>
    <t>2387871</t>
  </si>
  <si>
    <t>여미자</t>
  </si>
  <si>
    <t>knee</t>
    <phoneticPr fontId="1" type="noConversion"/>
  </si>
  <si>
    <t>2453178</t>
  </si>
  <si>
    <t>배정숙</t>
  </si>
  <si>
    <t>Infi</t>
    <phoneticPr fontId="1" type="noConversion"/>
  </si>
  <si>
    <t>2535600</t>
  </si>
  <si>
    <t>양성혁</t>
  </si>
  <si>
    <t>2511839</t>
  </si>
  <si>
    <t>유미령</t>
  </si>
  <si>
    <t>0267356</t>
  </si>
  <si>
    <t>김경수</t>
  </si>
  <si>
    <t>Infi</t>
    <phoneticPr fontId="1" type="noConversion"/>
  </si>
  <si>
    <t>2040292</t>
  </si>
  <si>
    <t>남원모</t>
  </si>
  <si>
    <t>Infi</t>
    <phoneticPr fontId="1" type="noConversion"/>
  </si>
  <si>
    <t>2451416</t>
  </si>
  <si>
    <t>박재남</t>
  </si>
  <si>
    <t>Infi</t>
    <phoneticPr fontId="1" type="noConversion"/>
  </si>
  <si>
    <t>1296551</t>
  </si>
  <si>
    <t>윤수진</t>
  </si>
  <si>
    <t>2536151</t>
  </si>
  <si>
    <t>서정관</t>
  </si>
  <si>
    <t>0363174</t>
  </si>
  <si>
    <t>성교식</t>
  </si>
  <si>
    <t>1626810</t>
  </si>
  <si>
    <t>최주원</t>
  </si>
  <si>
    <t>7183360</t>
  </si>
  <si>
    <t>김지영</t>
  </si>
  <si>
    <t>2198395</t>
  </si>
  <si>
    <t>손금화</t>
  </si>
  <si>
    <t>2039368</t>
  </si>
  <si>
    <t>김종태</t>
  </si>
  <si>
    <t>Infi</t>
    <phoneticPr fontId="1" type="noConversion"/>
  </si>
  <si>
    <t>2533636</t>
  </si>
  <si>
    <t>한정희2</t>
  </si>
  <si>
    <t>2068498</t>
  </si>
  <si>
    <t>임숙원</t>
  </si>
  <si>
    <t>1392957</t>
  </si>
  <si>
    <t>0547402</t>
  </si>
  <si>
    <t>오경애</t>
  </si>
  <si>
    <t>2519818</t>
  </si>
  <si>
    <t>유용열</t>
  </si>
  <si>
    <t>1060851</t>
  </si>
  <si>
    <t>강문정</t>
  </si>
  <si>
    <t>1433444</t>
  </si>
  <si>
    <t>이수정</t>
  </si>
  <si>
    <t>1186292</t>
  </si>
  <si>
    <t>서윤경</t>
  </si>
  <si>
    <t>0272357</t>
  </si>
  <si>
    <t>김연철</t>
  </si>
  <si>
    <t>Infi</t>
    <phoneticPr fontId="1" type="noConversion"/>
  </si>
  <si>
    <t>2533687</t>
  </si>
  <si>
    <t>채병희</t>
  </si>
  <si>
    <t>0503779</t>
  </si>
  <si>
    <t>김은수</t>
  </si>
  <si>
    <t>0657242</t>
  </si>
  <si>
    <t>황명순</t>
  </si>
  <si>
    <t>Infi</t>
    <phoneticPr fontId="1" type="noConversion"/>
  </si>
  <si>
    <t>7273249</t>
  </si>
  <si>
    <t>송유이</t>
  </si>
  <si>
    <t>2307682</t>
  </si>
  <si>
    <t>2002641</t>
  </si>
  <si>
    <t>2389505</t>
  </si>
  <si>
    <t>2534583</t>
  </si>
  <si>
    <t>2537249</t>
  </si>
  <si>
    <t>임정순</t>
  </si>
  <si>
    <t>2093858</t>
  </si>
  <si>
    <t>한시범</t>
  </si>
  <si>
    <t>2425371</t>
  </si>
  <si>
    <t>이형진</t>
  </si>
  <si>
    <t>7153908</t>
  </si>
  <si>
    <t>양일용</t>
  </si>
  <si>
    <t>1942718</t>
  </si>
  <si>
    <t>하숙남</t>
  </si>
  <si>
    <t>Infi</t>
    <phoneticPr fontId="1" type="noConversion"/>
  </si>
  <si>
    <t>2157841</t>
  </si>
  <si>
    <t>장미희</t>
  </si>
  <si>
    <t>2059862</t>
  </si>
  <si>
    <t>노연수</t>
  </si>
  <si>
    <t>1196309</t>
  </si>
  <si>
    <t>강정숙</t>
  </si>
  <si>
    <t>0142140</t>
  </si>
  <si>
    <t>구연희</t>
  </si>
  <si>
    <t>2530644</t>
  </si>
  <si>
    <t>2097395</t>
  </si>
  <si>
    <t>방경희</t>
  </si>
  <si>
    <t>0685672</t>
  </si>
  <si>
    <t>김귀호</t>
  </si>
  <si>
    <t>0210492</t>
  </si>
  <si>
    <t>우영혜</t>
  </si>
  <si>
    <t>0994749</t>
  </si>
  <si>
    <t>양옥선</t>
  </si>
  <si>
    <t>1917294</t>
  </si>
  <si>
    <t>장재식</t>
  </si>
  <si>
    <t>0718526</t>
  </si>
  <si>
    <t>윤여정</t>
  </si>
  <si>
    <t>2323380</t>
  </si>
  <si>
    <t>위엔티남</t>
  </si>
  <si>
    <t>2536400</t>
  </si>
  <si>
    <t>허혜경</t>
  </si>
  <si>
    <t>1444671</t>
  </si>
  <si>
    <t>윤옥화</t>
  </si>
  <si>
    <t>0218377</t>
  </si>
  <si>
    <t>박정훈</t>
  </si>
  <si>
    <t>2242867</t>
  </si>
  <si>
    <t>정유정</t>
  </si>
  <si>
    <t>2528224</t>
  </si>
  <si>
    <t>황혜민</t>
  </si>
  <si>
    <t>1953140</t>
  </si>
  <si>
    <t>한연옥</t>
  </si>
  <si>
    <t>0580929</t>
  </si>
  <si>
    <t>안남숙</t>
  </si>
  <si>
    <t>0163885</t>
  </si>
  <si>
    <t>전영란</t>
  </si>
  <si>
    <t>1733779</t>
  </si>
  <si>
    <t>2518544</t>
  </si>
  <si>
    <t>여욱동</t>
  </si>
  <si>
    <t>0753941</t>
  </si>
  <si>
    <t>신복희</t>
  </si>
  <si>
    <t>2537223</t>
  </si>
  <si>
    <t>이옥남</t>
  </si>
  <si>
    <t>1753917</t>
  </si>
  <si>
    <t>김동임</t>
  </si>
  <si>
    <t>Infi</t>
    <phoneticPr fontId="1" type="noConversion"/>
  </si>
  <si>
    <t>2194940</t>
  </si>
  <si>
    <t>배진희</t>
  </si>
  <si>
    <t>1981231</t>
  </si>
  <si>
    <t>이은아</t>
  </si>
  <si>
    <t>Infi</t>
    <phoneticPr fontId="1" type="noConversion"/>
  </si>
  <si>
    <t>7010876</t>
  </si>
  <si>
    <t>2385761</t>
  </si>
  <si>
    <t>형소은</t>
  </si>
  <si>
    <t>Infi</t>
    <phoneticPr fontId="1" type="noConversion"/>
  </si>
  <si>
    <t>2537689</t>
  </si>
  <si>
    <t>김동식</t>
  </si>
  <si>
    <t>0903231</t>
  </si>
  <si>
    <t>이연호</t>
  </si>
  <si>
    <t>1061618</t>
  </si>
  <si>
    <t>곽원순</t>
  </si>
  <si>
    <t>2412801</t>
  </si>
  <si>
    <t>1320769</t>
  </si>
  <si>
    <t>유병열</t>
  </si>
  <si>
    <t>2211446</t>
  </si>
  <si>
    <t>정광옥</t>
  </si>
  <si>
    <t>Infi</t>
    <phoneticPr fontId="1" type="noConversion"/>
  </si>
  <si>
    <t>2044588</t>
  </si>
  <si>
    <t>임애경</t>
  </si>
  <si>
    <t>1828553</t>
  </si>
  <si>
    <t>김국환</t>
  </si>
  <si>
    <t>1004358</t>
  </si>
  <si>
    <t>2537580</t>
  </si>
  <si>
    <t>김정자2</t>
  </si>
  <si>
    <t>Infi</t>
    <phoneticPr fontId="1" type="noConversion"/>
  </si>
  <si>
    <t>1180320</t>
  </si>
  <si>
    <t>Infi</t>
    <phoneticPr fontId="1" type="noConversion"/>
  </si>
  <si>
    <t>2537617</t>
  </si>
  <si>
    <t>손숙희</t>
  </si>
  <si>
    <t>0460800</t>
  </si>
  <si>
    <t>홍혜순</t>
  </si>
  <si>
    <t>0104847</t>
  </si>
  <si>
    <t>손교자</t>
  </si>
  <si>
    <t>0458426</t>
  </si>
  <si>
    <t>2499534</t>
  </si>
  <si>
    <t>김원덕</t>
  </si>
  <si>
    <t>Infi</t>
    <phoneticPr fontId="1" type="noConversion"/>
  </si>
  <si>
    <t>1272366</t>
  </si>
  <si>
    <t>조희영</t>
  </si>
  <si>
    <t>2312305</t>
  </si>
  <si>
    <t>오형숙</t>
  </si>
  <si>
    <t>1402101</t>
  </si>
  <si>
    <t>정순남</t>
  </si>
  <si>
    <t>2526216</t>
  </si>
  <si>
    <t>엄창용2</t>
  </si>
  <si>
    <t>0049557</t>
  </si>
  <si>
    <t>이현옥</t>
  </si>
  <si>
    <t>2538578</t>
  </si>
  <si>
    <t>2535499</t>
  </si>
  <si>
    <t>최영숙</t>
  </si>
  <si>
    <t>2265830</t>
  </si>
  <si>
    <t>최동조</t>
  </si>
  <si>
    <t>0882932</t>
  </si>
  <si>
    <t>이박행</t>
  </si>
  <si>
    <t>0768926</t>
  </si>
  <si>
    <t>김동희</t>
  </si>
  <si>
    <t>2341289</t>
  </si>
  <si>
    <t>송찬영</t>
  </si>
  <si>
    <t>Infi</t>
    <phoneticPr fontId="1" type="noConversion"/>
  </si>
  <si>
    <t>1637595</t>
  </si>
  <si>
    <t>김태원</t>
  </si>
  <si>
    <t>1526025</t>
  </si>
  <si>
    <t>이병순</t>
  </si>
  <si>
    <t>0133457</t>
  </si>
  <si>
    <t>이고은</t>
  </si>
  <si>
    <t>0948598</t>
  </si>
  <si>
    <t>송은실</t>
  </si>
  <si>
    <t>2539739</t>
  </si>
  <si>
    <t>이은국2</t>
  </si>
  <si>
    <t>1818669</t>
  </si>
  <si>
    <t>한인자</t>
  </si>
  <si>
    <t>1989120</t>
  </si>
  <si>
    <t>장은영</t>
  </si>
  <si>
    <t>1234997</t>
  </si>
  <si>
    <t>한은희</t>
  </si>
  <si>
    <t>0679368</t>
  </si>
  <si>
    <t>홍성주</t>
  </si>
  <si>
    <t>knee</t>
    <phoneticPr fontId="1" type="noConversion"/>
  </si>
  <si>
    <t>1418607</t>
  </si>
  <si>
    <t>장은석</t>
  </si>
  <si>
    <t>2412782</t>
  </si>
  <si>
    <t>진정숙</t>
  </si>
  <si>
    <t>1314469</t>
  </si>
  <si>
    <t>박흥식</t>
  </si>
  <si>
    <t>2399002</t>
  </si>
  <si>
    <t>이성아</t>
  </si>
  <si>
    <t>2186853</t>
  </si>
  <si>
    <t>홍정숙</t>
  </si>
  <si>
    <t>0963251</t>
  </si>
  <si>
    <t>김동훈</t>
  </si>
  <si>
    <t>1215586</t>
  </si>
  <si>
    <t>하혜정</t>
  </si>
  <si>
    <t>2452912</t>
  </si>
  <si>
    <t>김윤자</t>
  </si>
  <si>
    <t>7068737</t>
  </si>
  <si>
    <t>서한별</t>
  </si>
  <si>
    <t>0070985</t>
  </si>
  <si>
    <t>곽정숙</t>
  </si>
  <si>
    <t>0439626</t>
  </si>
  <si>
    <t>윤경희</t>
  </si>
  <si>
    <t>2538698</t>
  </si>
  <si>
    <t>심종식</t>
  </si>
  <si>
    <t>2395297</t>
  </si>
  <si>
    <t>권윤희</t>
  </si>
  <si>
    <t>0072237</t>
  </si>
  <si>
    <t>홍재운</t>
  </si>
  <si>
    <t>0088167</t>
  </si>
  <si>
    <t>1078994</t>
  </si>
  <si>
    <t>최영애</t>
  </si>
  <si>
    <t>1647323</t>
  </si>
  <si>
    <t>이복순</t>
  </si>
  <si>
    <t>7288909</t>
  </si>
  <si>
    <t>김아진</t>
  </si>
  <si>
    <t>2166342</t>
  </si>
  <si>
    <t>최종락</t>
  </si>
  <si>
    <t>2395488</t>
  </si>
  <si>
    <t>신명순</t>
  </si>
  <si>
    <t>0438005</t>
  </si>
  <si>
    <t>이명순</t>
  </si>
  <si>
    <t>1026714</t>
  </si>
  <si>
    <t>이열재</t>
  </si>
  <si>
    <t>inc?</t>
    <phoneticPr fontId="1" type="noConversion"/>
  </si>
  <si>
    <t>0842359</t>
  </si>
  <si>
    <t>2271002</t>
  </si>
  <si>
    <t>김점순</t>
  </si>
  <si>
    <t>1066379</t>
  </si>
  <si>
    <t>김선미</t>
  </si>
  <si>
    <t>2220509</t>
  </si>
  <si>
    <t>조지숙</t>
  </si>
  <si>
    <t>Infi</t>
    <phoneticPr fontId="1" type="noConversion"/>
  </si>
  <si>
    <t>2530093</t>
  </si>
  <si>
    <t>이은국</t>
  </si>
  <si>
    <t>0671053</t>
  </si>
  <si>
    <t>안민</t>
  </si>
  <si>
    <t>2540785</t>
  </si>
  <si>
    <t>홍대규</t>
  </si>
  <si>
    <t>2536088</t>
  </si>
  <si>
    <t>정민섭</t>
  </si>
  <si>
    <t>2299308</t>
  </si>
  <si>
    <t>황혜식</t>
  </si>
  <si>
    <t>2441463</t>
  </si>
  <si>
    <t>NM830</t>
    <phoneticPr fontId="1" type="noConversion"/>
  </si>
  <si>
    <t>2284914</t>
  </si>
  <si>
    <t>0276282</t>
  </si>
  <si>
    <t>2035930</t>
  </si>
  <si>
    <t>성춘기</t>
  </si>
  <si>
    <t>2528338</t>
  </si>
  <si>
    <t>김태훈</t>
  </si>
  <si>
    <t>0394807</t>
  </si>
  <si>
    <t>홍명석</t>
  </si>
  <si>
    <t>0114081</t>
  </si>
  <si>
    <t>고정난</t>
  </si>
  <si>
    <t>2263942</t>
  </si>
  <si>
    <t>고현려</t>
  </si>
  <si>
    <t>1222039</t>
  </si>
  <si>
    <t>강원일</t>
  </si>
  <si>
    <t>0862222</t>
  </si>
  <si>
    <t>정희진</t>
  </si>
  <si>
    <t>2524295</t>
  </si>
  <si>
    <t>유용희</t>
  </si>
  <si>
    <t>1056241</t>
  </si>
  <si>
    <t>김현옥</t>
  </si>
  <si>
    <t>0488387</t>
  </si>
  <si>
    <t>이정아</t>
  </si>
  <si>
    <t>1639349</t>
  </si>
  <si>
    <t>백오현</t>
  </si>
  <si>
    <t>0121715</t>
  </si>
  <si>
    <t>김혜자</t>
  </si>
  <si>
    <t>1972688</t>
  </si>
  <si>
    <t>한광숙</t>
  </si>
  <si>
    <t>0590520</t>
  </si>
  <si>
    <t>박규림</t>
  </si>
  <si>
    <t>2531282</t>
  </si>
  <si>
    <t>김철호</t>
  </si>
  <si>
    <t>0026602</t>
  </si>
  <si>
    <t>김설자</t>
  </si>
  <si>
    <t>0538197</t>
  </si>
  <si>
    <t>노재화</t>
  </si>
  <si>
    <t>2379188</t>
  </si>
  <si>
    <t>현금연</t>
  </si>
  <si>
    <t>2533768</t>
  </si>
  <si>
    <t>김남대</t>
  </si>
  <si>
    <t>1849251</t>
  </si>
  <si>
    <t>오은한</t>
  </si>
  <si>
    <t>0276250</t>
  </si>
  <si>
    <t>김인순</t>
  </si>
  <si>
    <t>2529350</t>
  </si>
  <si>
    <t>2224203</t>
  </si>
  <si>
    <t>이진희</t>
  </si>
  <si>
    <t>2535039</t>
  </si>
  <si>
    <t>PHICHET RATANAWONG</t>
  </si>
  <si>
    <t>2443604</t>
  </si>
  <si>
    <t>1556441</t>
  </si>
  <si>
    <t>김영인</t>
  </si>
  <si>
    <t>7153039</t>
  </si>
  <si>
    <t>곽근철</t>
  </si>
  <si>
    <t>0142706</t>
  </si>
  <si>
    <t>김금자</t>
  </si>
  <si>
    <t>1257654</t>
  </si>
  <si>
    <t>이남희</t>
  </si>
  <si>
    <t>1373790</t>
  </si>
  <si>
    <t>김향복</t>
  </si>
  <si>
    <t>2535265</t>
  </si>
  <si>
    <t>이운길</t>
  </si>
  <si>
    <t>7140766</t>
  </si>
  <si>
    <t>박다솜</t>
  </si>
  <si>
    <t>1643497</t>
  </si>
  <si>
    <t>이문일</t>
  </si>
  <si>
    <t>2530775</t>
  </si>
  <si>
    <t>문옥분</t>
  </si>
  <si>
    <t>0617013</t>
  </si>
  <si>
    <t>최영송</t>
  </si>
  <si>
    <t>2536194</t>
  </si>
  <si>
    <t>김기숙</t>
  </si>
  <si>
    <t>2458102</t>
  </si>
  <si>
    <t>강윤영</t>
  </si>
  <si>
    <t>1975555</t>
  </si>
  <si>
    <t>0430743</t>
  </si>
  <si>
    <t>0582599</t>
  </si>
  <si>
    <t>이지애</t>
  </si>
  <si>
    <t>1835361</t>
  </si>
  <si>
    <t>윤성현</t>
  </si>
  <si>
    <t>0501867</t>
  </si>
  <si>
    <t>신경승</t>
  </si>
  <si>
    <t>NM830</t>
    <phoneticPr fontId="1" type="noConversion"/>
  </si>
  <si>
    <t>1317378</t>
  </si>
  <si>
    <t>2537306</t>
  </si>
  <si>
    <t>정찬영</t>
  </si>
  <si>
    <t>0165466</t>
  </si>
  <si>
    <t>김선영</t>
  </si>
  <si>
    <t>2537508</t>
  </si>
  <si>
    <t>2510095</t>
  </si>
  <si>
    <t>2538541</t>
  </si>
  <si>
    <t>자홍기</t>
  </si>
  <si>
    <t>0891682</t>
  </si>
  <si>
    <t>최지원</t>
  </si>
  <si>
    <t>1926474</t>
  </si>
  <si>
    <t>정명순</t>
  </si>
  <si>
    <t>2538766</t>
  </si>
  <si>
    <t>안경태</t>
  </si>
  <si>
    <t>2537490</t>
  </si>
  <si>
    <t>최선옥</t>
  </si>
  <si>
    <t>2464029</t>
  </si>
  <si>
    <t>최현희</t>
  </si>
  <si>
    <t>NM830</t>
    <phoneticPr fontId="1" type="noConversion"/>
  </si>
  <si>
    <t>1175383</t>
  </si>
  <si>
    <t>조소향</t>
  </si>
  <si>
    <t>2238228</t>
  </si>
  <si>
    <t>심상선</t>
  </si>
  <si>
    <t>0675831</t>
  </si>
  <si>
    <t>황영미</t>
  </si>
  <si>
    <t>2017600</t>
  </si>
  <si>
    <t>2002261</t>
  </si>
  <si>
    <t>0604466</t>
  </si>
  <si>
    <t>진병찬</t>
  </si>
  <si>
    <t>0221835</t>
  </si>
  <si>
    <t>신정</t>
  </si>
  <si>
    <t>0710198</t>
  </si>
  <si>
    <t>이기라</t>
  </si>
  <si>
    <t>2005533</t>
  </si>
  <si>
    <t>서장석</t>
  </si>
  <si>
    <t>0337915</t>
  </si>
  <si>
    <t>2540762</t>
  </si>
  <si>
    <t>김후자</t>
  </si>
  <si>
    <t>2476005</t>
  </si>
  <si>
    <t>최미영</t>
  </si>
  <si>
    <t>2538473</t>
  </si>
  <si>
    <t>임봉교</t>
  </si>
  <si>
    <t>2511649</t>
  </si>
  <si>
    <t>심인희</t>
  </si>
  <si>
    <t>NMCT670</t>
    <phoneticPr fontId="1" type="noConversion"/>
  </si>
  <si>
    <t>7110819</t>
  </si>
  <si>
    <t>이경아</t>
  </si>
  <si>
    <t>1369690</t>
  </si>
  <si>
    <t>2528428</t>
  </si>
  <si>
    <t>하수길</t>
  </si>
  <si>
    <t>2499597</t>
  </si>
  <si>
    <t>장희숙</t>
  </si>
  <si>
    <t>1952480</t>
  </si>
  <si>
    <t>신우균</t>
  </si>
  <si>
    <t>1858943</t>
  </si>
  <si>
    <t>윤태식</t>
  </si>
  <si>
    <t>2522318</t>
  </si>
  <si>
    <t>1057007</t>
  </si>
  <si>
    <t>김묘생</t>
  </si>
  <si>
    <t>2156287</t>
  </si>
  <si>
    <t>손영숙</t>
  </si>
  <si>
    <t>1814479</t>
  </si>
  <si>
    <t>2531320</t>
  </si>
  <si>
    <t>윤두식</t>
  </si>
  <si>
    <t>2531110</t>
  </si>
  <si>
    <t>이무혁</t>
  </si>
  <si>
    <t>0124505</t>
  </si>
  <si>
    <t>1392409</t>
  </si>
  <si>
    <t>양창식</t>
  </si>
  <si>
    <t>knee</t>
    <phoneticPr fontId="1" type="noConversion"/>
  </si>
  <si>
    <t>1759340</t>
  </si>
  <si>
    <t>박춘정</t>
  </si>
  <si>
    <t>2020486</t>
  </si>
  <si>
    <t>고영순</t>
  </si>
  <si>
    <t>2530448</t>
  </si>
  <si>
    <t>윤태호</t>
  </si>
  <si>
    <t>0955400</t>
  </si>
  <si>
    <t>김홍덕</t>
  </si>
  <si>
    <t>7172873</t>
  </si>
  <si>
    <t>황순자</t>
  </si>
  <si>
    <t>0690132</t>
  </si>
  <si>
    <t>2229513</t>
  </si>
  <si>
    <t>박승일</t>
  </si>
  <si>
    <t>1999360</t>
  </si>
  <si>
    <t>신수정</t>
  </si>
  <si>
    <t>1816897</t>
  </si>
  <si>
    <t>최성기</t>
  </si>
  <si>
    <t>0609782</t>
  </si>
  <si>
    <t>김미선</t>
  </si>
  <si>
    <t>0019906</t>
  </si>
  <si>
    <t>김혜선</t>
  </si>
  <si>
    <t>2309843</t>
  </si>
  <si>
    <t>윤미선</t>
  </si>
  <si>
    <t>2531301</t>
  </si>
  <si>
    <t>만스라이</t>
  </si>
  <si>
    <t>1808743</t>
  </si>
  <si>
    <t>백현숙</t>
  </si>
  <si>
    <t>0243890</t>
  </si>
  <si>
    <t>김형규</t>
  </si>
  <si>
    <t>2472186</t>
  </si>
  <si>
    <t>KHABIBULLINA/ AIGUL</t>
  </si>
  <si>
    <t>2188902</t>
  </si>
  <si>
    <t>임정미</t>
  </si>
  <si>
    <t>1240231</t>
  </si>
  <si>
    <t>박애순</t>
  </si>
  <si>
    <t>2108233</t>
  </si>
  <si>
    <t>최진아</t>
  </si>
  <si>
    <t>0870960</t>
  </si>
  <si>
    <t>여선숙</t>
  </si>
  <si>
    <t>1941964</t>
  </si>
  <si>
    <t>이경진</t>
  </si>
  <si>
    <t>2312844</t>
  </si>
  <si>
    <t>심미라</t>
  </si>
  <si>
    <t>1859190</t>
  </si>
  <si>
    <t>2070030</t>
  </si>
  <si>
    <t>우기호</t>
  </si>
  <si>
    <t>2531077</t>
  </si>
  <si>
    <t>이동현</t>
  </si>
  <si>
    <t>0646542</t>
  </si>
  <si>
    <t>2219921</t>
  </si>
  <si>
    <t>김정은</t>
  </si>
  <si>
    <t>2189377</t>
  </si>
  <si>
    <t>2353849</t>
  </si>
  <si>
    <t>2192064</t>
  </si>
  <si>
    <t>송기홍</t>
  </si>
  <si>
    <t>2433201</t>
  </si>
  <si>
    <t>윤영희</t>
  </si>
  <si>
    <t>0719962</t>
  </si>
  <si>
    <t>신연숙</t>
  </si>
  <si>
    <t>2377797</t>
  </si>
  <si>
    <t>이윤경</t>
  </si>
  <si>
    <t>0341327</t>
  </si>
  <si>
    <t>김재경</t>
  </si>
  <si>
    <t>2533634</t>
  </si>
  <si>
    <t>김효선</t>
  </si>
  <si>
    <t>1926936</t>
  </si>
  <si>
    <t>심윤보</t>
  </si>
  <si>
    <t>1346432</t>
  </si>
  <si>
    <t>이명순2</t>
  </si>
  <si>
    <t>1791700</t>
  </si>
  <si>
    <t>김은경</t>
  </si>
  <si>
    <t>0867621</t>
  </si>
  <si>
    <t>김향미</t>
  </si>
  <si>
    <t>2396303</t>
  </si>
  <si>
    <t>김의정</t>
  </si>
  <si>
    <t>7247770</t>
  </si>
  <si>
    <t>박삼례</t>
  </si>
  <si>
    <t>2533081</t>
  </si>
  <si>
    <t>박기석</t>
  </si>
  <si>
    <t>2527969</t>
  </si>
  <si>
    <t>박금순</t>
  </si>
  <si>
    <t>2404096</t>
  </si>
  <si>
    <t>윤세인</t>
  </si>
  <si>
    <t>0308354</t>
  </si>
  <si>
    <t>천옥성</t>
  </si>
  <si>
    <t>1634374</t>
  </si>
  <si>
    <t>김지아</t>
  </si>
  <si>
    <t>1108384</t>
  </si>
  <si>
    <t>신옥선</t>
  </si>
  <si>
    <t>1719548</t>
  </si>
  <si>
    <t>표영순</t>
  </si>
  <si>
    <t>2475132</t>
  </si>
  <si>
    <t>최계월</t>
  </si>
  <si>
    <t>1239458</t>
  </si>
  <si>
    <t>정은옥</t>
  </si>
  <si>
    <t>2534553</t>
  </si>
  <si>
    <t>김연진</t>
  </si>
  <si>
    <t>0099989</t>
  </si>
  <si>
    <t>최은순</t>
  </si>
  <si>
    <t>1021841</t>
  </si>
  <si>
    <t>이진석</t>
  </si>
  <si>
    <t>0728080</t>
  </si>
  <si>
    <t>이월재</t>
  </si>
  <si>
    <t>1946068</t>
  </si>
  <si>
    <t>0175832</t>
  </si>
  <si>
    <t>1453149</t>
  </si>
  <si>
    <t>이영일</t>
  </si>
  <si>
    <t>1744645</t>
  </si>
  <si>
    <t>이혜궁</t>
  </si>
  <si>
    <t>2535090</t>
  </si>
  <si>
    <t>김장식</t>
  </si>
  <si>
    <t>2002277</t>
  </si>
  <si>
    <t>2533609</t>
  </si>
  <si>
    <t>김영철</t>
  </si>
  <si>
    <t>0303279</t>
  </si>
  <si>
    <t>배춘영</t>
  </si>
  <si>
    <t>0153208</t>
  </si>
  <si>
    <t>변애숙</t>
  </si>
  <si>
    <t>1743685</t>
  </si>
  <si>
    <t>1204465</t>
  </si>
  <si>
    <t>1504800</t>
  </si>
  <si>
    <t>2531394</t>
  </si>
  <si>
    <t>이만영</t>
  </si>
  <si>
    <t>1829736</t>
  </si>
  <si>
    <t>1815997</t>
  </si>
  <si>
    <t>FITZGERALD/ WILLIAM</t>
  </si>
  <si>
    <t>2466745</t>
  </si>
  <si>
    <t>강풍자</t>
  </si>
  <si>
    <t>2534917</t>
  </si>
  <si>
    <t>박상남</t>
  </si>
  <si>
    <t>2493056</t>
  </si>
  <si>
    <t>변주형</t>
  </si>
  <si>
    <t>2382567</t>
  </si>
  <si>
    <t>1689976</t>
  </si>
  <si>
    <t>유옥예</t>
  </si>
  <si>
    <t>2535623</t>
  </si>
  <si>
    <t>김덕성</t>
  </si>
  <si>
    <t>1515267</t>
  </si>
  <si>
    <t>이옥인</t>
  </si>
  <si>
    <t>2262362</t>
  </si>
  <si>
    <t>김명옥</t>
  </si>
  <si>
    <t>2019512</t>
  </si>
  <si>
    <t>2535744</t>
  </si>
  <si>
    <t>박인희</t>
  </si>
  <si>
    <t>1283213</t>
  </si>
  <si>
    <t>이은미</t>
  </si>
  <si>
    <t>1883371</t>
  </si>
  <si>
    <t>최연주</t>
  </si>
  <si>
    <t>2528518</t>
  </si>
  <si>
    <t>최순희</t>
  </si>
  <si>
    <t>1632084</t>
  </si>
  <si>
    <t>최혜진</t>
  </si>
  <si>
    <t>2536193</t>
  </si>
  <si>
    <t>김순익</t>
  </si>
  <si>
    <t>1283728</t>
  </si>
  <si>
    <t>김화숙</t>
  </si>
  <si>
    <t>1322291</t>
  </si>
  <si>
    <t>심남진</t>
  </si>
  <si>
    <t>0729008</t>
  </si>
  <si>
    <t>한혜정</t>
  </si>
  <si>
    <t>2462959</t>
  </si>
  <si>
    <t>최연정</t>
  </si>
  <si>
    <t>0314709</t>
  </si>
  <si>
    <t>박효양</t>
  </si>
  <si>
    <t>2315710</t>
  </si>
  <si>
    <t>권일녀</t>
  </si>
  <si>
    <t>2141059</t>
  </si>
  <si>
    <t>백미나</t>
  </si>
  <si>
    <t>2537405</t>
  </si>
  <si>
    <t>양기석</t>
  </si>
  <si>
    <t>2517642</t>
  </si>
  <si>
    <t>이상용</t>
  </si>
  <si>
    <t>1252552</t>
  </si>
  <si>
    <t>박정애</t>
  </si>
  <si>
    <t>1009369</t>
  </si>
  <si>
    <t>우재천</t>
  </si>
  <si>
    <t>1997807</t>
  </si>
  <si>
    <t>2315165</t>
  </si>
  <si>
    <t>김은아</t>
  </si>
  <si>
    <t>0273691</t>
  </si>
  <si>
    <t>장은숙</t>
  </si>
  <si>
    <t>2538373</t>
  </si>
  <si>
    <t>윤득현</t>
  </si>
  <si>
    <t>2538460</t>
  </si>
  <si>
    <t>신명환</t>
  </si>
  <si>
    <t>???</t>
    <phoneticPr fontId="1" type="noConversion"/>
  </si>
  <si>
    <t>0002486</t>
  </si>
  <si>
    <t>최옥순</t>
  </si>
  <si>
    <t>0329932</t>
  </si>
  <si>
    <t>1715575</t>
  </si>
  <si>
    <t>전명순</t>
  </si>
  <si>
    <t>2538278</t>
  </si>
  <si>
    <t>김소리</t>
  </si>
  <si>
    <t>2386408</t>
  </si>
  <si>
    <t>이숙향</t>
  </si>
  <si>
    <t>2393804</t>
  </si>
  <si>
    <t>박미순</t>
  </si>
  <si>
    <t>2481320</t>
  </si>
  <si>
    <t>0132143</t>
  </si>
  <si>
    <t>유수형</t>
  </si>
  <si>
    <t>1637873</t>
  </si>
  <si>
    <t>김설련</t>
  </si>
  <si>
    <t>1414361</t>
  </si>
  <si>
    <t>김승순</t>
  </si>
  <si>
    <t>1313033</t>
  </si>
  <si>
    <t>홍미영</t>
  </si>
  <si>
    <t>2483442</t>
  </si>
  <si>
    <t>김지남</t>
  </si>
  <si>
    <t>1499031</t>
  </si>
  <si>
    <t>정재홍</t>
  </si>
  <si>
    <t>NMCT670</t>
    <phoneticPr fontId="1" type="noConversion"/>
  </si>
  <si>
    <t>??</t>
    <phoneticPr fontId="1" type="noConversion"/>
  </si>
  <si>
    <t>1471474</t>
  </si>
  <si>
    <t>이은경</t>
  </si>
  <si>
    <t>NMCT670</t>
    <phoneticPr fontId="1" type="noConversion"/>
  </si>
  <si>
    <t>2503930</t>
  </si>
  <si>
    <t>이희</t>
  </si>
  <si>
    <t>NMCT670</t>
    <phoneticPr fontId="1" type="noConversion"/>
  </si>
  <si>
    <t>2539500</t>
  </si>
  <si>
    <t>윤종철</t>
  </si>
  <si>
    <t>0326231</t>
  </si>
  <si>
    <t>곽숙희</t>
  </si>
  <si>
    <t>0623408</t>
  </si>
  <si>
    <t>천옥기</t>
  </si>
  <si>
    <t>2539323</t>
  </si>
  <si>
    <t>김현우</t>
  </si>
  <si>
    <t>NMCT670</t>
    <phoneticPr fontId="1" type="noConversion"/>
  </si>
  <si>
    <t>2401530</t>
  </si>
  <si>
    <t>박영자</t>
  </si>
  <si>
    <t>0076670</t>
  </si>
  <si>
    <t>2374264</t>
  </si>
  <si>
    <t>이세영</t>
  </si>
  <si>
    <t>2308972</t>
  </si>
  <si>
    <t>오복남</t>
  </si>
  <si>
    <t>0978086</t>
  </si>
  <si>
    <t>2193886</t>
  </si>
  <si>
    <t>박철현</t>
  </si>
  <si>
    <t>7231661</t>
  </si>
  <si>
    <t>박진영</t>
  </si>
  <si>
    <t>0992412</t>
  </si>
  <si>
    <t>이균</t>
  </si>
  <si>
    <t>1776074</t>
  </si>
  <si>
    <t>장학도</t>
  </si>
  <si>
    <t>2541049</t>
  </si>
  <si>
    <t>박종현</t>
  </si>
  <si>
    <t>0636337</t>
  </si>
  <si>
    <t>이우영</t>
  </si>
  <si>
    <t>1394054</t>
  </si>
  <si>
    <t>고연화</t>
  </si>
  <si>
    <t>NMCT670</t>
    <phoneticPr fontId="1" type="noConversion"/>
  </si>
  <si>
    <t>0848051</t>
  </si>
  <si>
    <t>박영대</t>
  </si>
  <si>
    <t>0563992</t>
  </si>
  <si>
    <t>송은미</t>
  </si>
  <si>
    <t>7067204</t>
  </si>
  <si>
    <t>오서진</t>
  </si>
  <si>
    <t>2362690</t>
  </si>
  <si>
    <t>이주옥</t>
  </si>
  <si>
    <t>2272633</t>
  </si>
  <si>
    <t>신연섭</t>
  </si>
  <si>
    <t>NMCT670</t>
    <phoneticPr fontId="1" type="noConversion"/>
  </si>
  <si>
    <t>0290180</t>
  </si>
  <si>
    <t>이종록</t>
  </si>
  <si>
    <t>NMCT670</t>
    <phoneticPr fontId="1" type="noConversion"/>
  </si>
  <si>
    <t>1722226</t>
  </si>
  <si>
    <t>전승희</t>
  </si>
  <si>
    <t>2540344</t>
  </si>
  <si>
    <t>박병남</t>
  </si>
  <si>
    <t>NMCT670</t>
    <phoneticPr fontId="1" type="noConversion"/>
  </si>
  <si>
    <t>0064621</t>
  </si>
  <si>
    <t>이의동</t>
  </si>
  <si>
    <t>1191902</t>
  </si>
  <si>
    <t>강익수</t>
  </si>
  <si>
    <t>Sym</t>
    <phoneticPr fontId="1" type="noConversion"/>
  </si>
  <si>
    <t>2215886</t>
  </si>
  <si>
    <t>노용수</t>
  </si>
  <si>
    <t>knee</t>
    <phoneticPr fontId="1" type="noConversion"/>
  </si>
  <si>
    <t>1379026</t>
  </si>
  <si>
    <t>이광숙</t>
  </si>
  <si>
    <t>1944650</t>
  </si>
  <si>
    <t>박연옥</t>
  </si>
  <si>
    <t>2330851</t>
  </si>
  <si>
    <t>김학영</t>
  </si>
  <si>
    <t>0660996</t>
  </si>
  <si>
    <t>0176911</t>
  </si>
  <si>
    <t>유영분</t>
  </si>
  <si>
    <t>Sym</t>
    <phoneticPr fontId="1" type="noConversion"/>
  </si>
  <si>
    <t>2366262</t>
  </si>
  <si>
    <t>박윤숙</t>
  </si>
  <si>
    <t>Sym</t>
    <phoneticPr fontId="1" type="noConversion"/>
  </si>
  <si>
    <t>1430089</t>
  </si>
  <si>
    <t>최용혁</t>
  </si>
  <si>
    <t>Sym</t>
    <phoneticPr fontId="1" type="noConversion"/>
  </si>
  <si>
    <t>2527981</t>
  </si>
  <si>
    <t>이은자</t>
  </si>
  <si>
    <t>Sym</t>
    <phoneticPr fontId="1" type="noConversion"/>
  </si>
  <si>
    <t>2529349</t>
  </si>
  <si>
    <t>김민호</t>
  </si>
  <si>
    <t>Sym</t>
    <phoneticPr fontId="1" type="noConversion"/>
  </si>
  <si>
    <t>2493226</t>
  </si>
  <si>
    <t>Sym</t>
    <phoneticPr fontId="1" type="noConversion"/>
  </si>
  <si>
    <t>1689170</t>
  </si>
  <si>
    <t>에도김</t>
  </si>
  <si>
    <t>Sym</t>
    <phoneticPr fontId="1" type="noConversion"/>
  </si>
  <si>
    <t>Sym</t>
    <phoneticPr fontId="1" type="noConversion"/>
  </si>
  <si>
    <t>2428459</t>
  </si>
  <si>
    <t>황인선</t>
  </si>
  <si>
    <t>Sym</t>
    <phoneticPr fontId="1" type="noConversion"/>
  </si>
  <si>
    <t>2531038</t>
  </si>
  <si>
    <t>박혜빈</t>
  </si>
  <si>
    <t>Sym</t>
    <phoneticPr fontId="1" type="noConversion"/>
  </si>
  <si>
    <t>2052375</t>
  </si>
  <si>
    <t>편미숙</t>
  </si>
  <si>
    <t>2323018</t>
  </si>
  <si>
    <t>Sym</t>
    <phoneticPr fontId="1" type="noConversion"/>
  </si>
  <si>
    <t>…????</t>
    <phoneticPr fontId="1" type="noConversion"/>
  </si>
  <si>
    <t>2321121</t>
  </si>
  <si>
    <t>한명숙</t>
  </si>
  <si>
    <t>7066301</t>
  </si>
  <si>
    <t>유정옥</t>
  </si>
  <si>
    <t>Sym</t>
    <phoneticPr fontId="1" type="noConversion"/>
  </si>
  <si>
    <t>2080447</t>
  </si>
  <si>
    <t>백미원</t>
  </si>
  <si>
    <t>1416068</t>
  </si>
  <si>
    <t>손완월</t>
  </si>
  <si>
    <t>1035833</t>
  </si>
  <si>
    <t>이수연</t>
  </si>
  <si>
    <t>2381143</t>
  </si>
  <si>
    <t>정승원</t>
  </si>
  <si>
    <t>Sym</t>
    <phoneticPr fontId="1" type="noConversion"/>
  </si>
  <si>
    <t>2409703</t>
  </si>
  <si>
    <t>강혜민</t>
  </si>
  <si>
    <t>Sym</t>
    <phoneticPr fontId="1" type="noConversion"/>
  </si>
  <si>
    <t>2388174</t>
  </si>
  <si>
    <t>이정란</t>
  </si>
  <si>
    <t>Sym</t>
    <phoneticPr fontId="1" type="noConversion"/>
  </si>
  <si>
    <t>0840184</t>
  </si>
  <si>
    <t>1249659</t>
  </si>
  <si>
    <t>동미숙</t>
  </si>
  <si>
    <t>2527406</t>
  </si>
  <si>
    <t>노형석</t>
  </si>
  <si>
    <t>1422057</t>
  </si>
  <si>
    <t>권명선</t>
  </si>
  <si>
    <t>2388996</t>
  </si>
  <si>
    <t>정현경</t>
  </si>
  <si>
    <t>0175427</t>
  </si>
  <si>
    <t>박주연</t>
  </si>
  <si>
    <t>0146267</t>
  </si>
  <si>
    <t>안병관</t>
  </si>
  <si>
    <t>????</t>
    <phoneticPr fontId="1" type="noConversion"/>
  </si>
  <si>
    <t>l</t>
    <phoneticPr fontId="1" type="noConversion"/>
  </si>
  <si>
    <t>2524956</t>
  </si>
  <si>
    <t>남순자</t>
  </si>
  <si>
    <t>2276022</t>
  </si>
  <si>
    <t>2387634</t>
  </si>
  <si>
    <t>정숙경</t>
  </si>
  <si>
    <t>2437340</t>
  </si>
  <si>
    <t>길정희</t>
  </si>
  <si>
    <t>2524623</t>
  </si>
  <si>
    <t>이수지</t>
  </si>
  <si>
    <t>2074493</t>
  </si>
  <si>
    <t>0679248</t>
  </si>
  <si>
    <t>이태순</t>
  </si>
  <si>
    <t>inc?</t>
    <phoneticPr fontId="1" type="noConversion"/>
  </si>
  <si>
    <t>2370602</t>
  </si>
  <si>
    <t>1179796</t>
  </si>
  <si>
    <t>정애</t>
  </si>
  <si>
    <t>2516532</t>
  </si>
  <si>
    <t>최찬우</t>
  </si>
  <si>
    <t>2530850</t>
  </si>
  <si>
    <t>최미숙</t>
  </si>
  <si>
    <t>1973254</t>
  </si>
  <si>
    <t>강인숙</t>
  </si>
  <si>
    <t>2361543</t>
  </si>
  <si>
    <t>박미경</t>
  </si>
  <si>
    <t>0259737</t>
  </si>
  <si>
    <t>1015483</t>
  </si>
  <si>
    <t>정희영</t>
  </si>
  <si>
    <t>0451296</t>
  </si>
  <si>
    <t>곽미옥</t>
  </si>
  <si>
    <t>Sym</t>
    <phoneticPr fontId="1" type="noConversion"/>
  </si>
  <si>
    <t>2532887</t>
  </si>
  <si>
    <t>0766836</t>
  </si>
  <si>
    <t>홍순선</t>
  </si>
  <si>
    <t>0748066</t>
  </si>
  <si>
    <t>7149218</t>
  </si>
  <si>
    <t>이민재</t>
  </si>
  <si>
    <t>0577941</t>
  </si>
  <si>
    <t>권정열</t>
  </si>
  <si>
    <t>1631228</t>
  </si>
  <si>
    <t>0550219</t>
  </si>
  <si>
    <t>김상연</t>
  </si>
  <si>
    <t>0457731</t>
  </si>
  <si>
    <t>주은이</t>
  </si>
  <si>
    <t>2532517</t>
  </si>
  <si>
    <t>이태욱</t>
  </si>
  <si>
    <t>7148959</t>
  </si>
  <si>
    <t>Sym</t>
    <phoneticPr fontId="1" type="noConversion"/>
  </si>
  <si>
    <t>2396217</t>
  </si>
  <si>
    <t>Sym</t>
    <phoneticPr fontId="1" type="noConversion"/>
  </si>
  <si>
    <t>2322514</t>
  </si>
  <si>
    <t>정주영</t>
  </si>
  <si>
    <t>1388036</t>
  </si>
  <si>
    <t>오숙희</t>
  </si>
  <si>
    <t>1999000</t>
  </si>
  <si>
    <t>송월주</t>
  </si>
  <si>
    <t>2128234</t>
  </si>
  <si>
    <t>2532316</t>
  </si>
  <si>
    <t>공서진</t>
  </si>
  <si>
    <t>2532518</t>
  </si>
  <si>
    <t>정경욱</t>
  </si>
  <si>
    <t>2534582</t>
  </si>
  <si>
    <t>김대봉</t>
  </si>
  <si>
    <t>Sym</t>
    <phoneticPr fontId="1" type="noConversion"/>
  </si>
  <si>
    <t>0651490</t>
  </si>
  <si>
    <t>유영호</t>
  </si>
  <si>
    <t>0832189</t>
  </si>
  <si>
    <t>Sym</t>
    <phoneticPr fontId="1" type="noConversion"/>
  </si>
  <si>
    <t>0125725</t>
  </si>
  <si>
    <t>이옥선</t>
  </si>
  <si>
    <t>0739145</t>
  </si>
  <si>
    <t>이남연</t>
  </si>
  <si>
    <t>1322644</t>
  </si>
  <si>
    <t>홍경순</t>
  </si>
  <si>
    <t>2172292</t>
  </si>
  <si>
    <t>안희자</t>
  </si>
  <si>
    <t>Sym</t>
    <phoneticPr fontId="1" type="noConversion"/>
  </si>
  <si>
    <t>1770078</t>
  </si>
  <si>
    <t>Sym</t>
    <phoneticPr fontId="1" type="noConversion"/>
  </si>
  <si>
    <t>1840690</t>
  </si>
  <si>
    <t>2533486</t>
  </si>
  <si>
    <t>유란영</t>
  </si>
  <si>
    <t>0613938</t>
  </si>
  <si>
    <t>마금숙</t>
  </si>
  <si>
    <t>Sym</t>
    <phoneticPr fontId="1" type="noConversion"/>
  </si>
  <si>
    <t>2526969</t>
  </si>
  <si>
    <t>양희운</t>
  </si>
  <si>
    <t>2522594</t>
  </si>
  <si>
    <t>김종석</t>
  </si>
  <si>
    <t>Sym</t>
    <phoneticPr fontId="1" type="noConversion"/>
  </si>
  <si>
    <t>1752511</t>
  </si>
  <si>
    <t>유지영</t>
  </si>
  <si>
    <t>Sym</t>
    <phoneticPr fontId="1" type="noConversion"/>
  </si>
  <si>
    <t>1415772</t>
  </si>
  <si>
    <t>윤희령</t>
  </si>
  <si>
    <t>2535599</t>
  </si>
  <si>
    <t>정가온</t>
  </si>
  <si>
    <t>2131963</t>
  </si>
  <si>
    <t>한선화</t>
  </si>
  <si>
    <t>2525020</t>
  </si>
  <si>
    <t>Sym</t>
    <phoneticPr fontId="1" type="noConversion"/>
  </si>
  <si>
    <t>1790306</t>
  </si>
  <si>
    <t>김성남</t>
  </si>
  <si>
    <t>0508067</t>
  </si>
  <si>
    <t>김진경</t>
  </si>
  <si>
    <t>2214230</t>
  </si>
  <si>
    <t>SHIN/ GALINA</t>
  </si>
  <si>
    <t>0193841</t>
  </si>
  <si>
    <t>서남복</t>
  </si>
  <si>
    <t>2533825</t>
  </si>
  <si>
    <t>황정아</t>
  </si>
  <si>
    <t>2267509</t>
  </si>
  <si>
    <t>김미자</t>
  </si>
  <si>
    <t>2492376</t>
  </si>
  <si>
    <t>0723786</t>
  </si>
  <si>
    <t>조소영</t>
  </si>
  <si>
    <t>2532959</t>
  </si>
  <si>
    <t>임지원</t>
  </si>
  <si>
    <t>Sym</t>
    <phoneticPr fontId="1" type="noConversion"/>
  </si>
  <si>
    <t>2475655</t>
  </si>
  <si>
    <t>박선미</t>
  </si>
  <si>
    <t>2130009</t>
  </si>
  <si>
    <t>전예진</t>
  </si>
  <si>
    <t>2288401</t>
  </si>
  <si>
    <t>권수경</t>
  </si>
  <si>
    <t>0531102</t>
  </si>
  <si>
    <t>조부자</t>
  </si>
  <si>
    <t>1119626</t>
  </si>
  <si>
    <t>이현재</t>
  </si>
  <si>
    <t>0539035</t>
  </si>
  <si>
    <t>2533665</t>
  </si>
  <si>
    <t>김철수</t>
  </si>
  <si>
    <t>2529039</t>
  </si>
  <si>
    <t>윤정빈</t>
  </si>
  <si>
    <t>Sym</t>
    <phoneticPr fontId="1" type="noConversion"/>
  </si>
  <si>
    <t>2531807</t>
  </si>
  <si>
    <t>강정복</t>
  </si>
  <si>
    <t>2235182</t>
  </si>
  <si>
    <t>LEM RADION</t>
  </si>
  <si>
    <t>Sym</t>
    <phoneticPr fontId="1" type="noConversion"/>
  </si>
  <si>
    <t>0955786</t>
  </si>
  <si>
    <t>장선순</t>
  </si>
  <si>
    <t>2323220</t>
  </si>
  <si>
    <t>이영란</t>
  </si>
  <si>
    <t>0210450</t>
  </si>
  <si>
    <t>박정원</t>
  </si>
  <si>
    <t>2388165</t>
  </si>
  <si>
    <t>유은희</t>
  </si>
  <si>
    <t>0395392</t>
  </si>
  <si>
    <t>2254486</t>
  </si>
  <si>
    <t>이명화</t>
  </si>
  <si>
    <t>Sym</t>
    <phoneticPr fontId="1" type="noConversion"/>
  </si>
  <si>
    <t>1926091</t>
  </si>
  <si>
    <t>오정례</t>
  </si>
  <si>
    <t>Sym</t>
    <phoneticPr fontId="1" type="noConversion"/>
  </si>
  <si>
    <t>7119800</t>
  </si>
  <si>
    <t>2530447</t>
  </si>
  <si>
    <t>최분화</t>
  </si>
  <si>
    <t>0306245</t>
  </si>
  <si>
    <t>0874091</t>
  </si>
  <si>
    <t>Sym</t>
    <phoneticPr fontId="1" type="noConversion"/>
  </si>
  <si>
    <t>2322154</t>
  </si>
  <si>
    <t>유미란</t>
  </si>
  <si>
    <t>0940676</t>
  </si>
  <si>
    <t>최재연</t>
  </si>
  <si>
    <t>0064808</t>
  </si>
  <si>
    <t>박치숙</t>
  </si>
  <si>
    <t>Sym</t>
    <phoneticPr fontId="1" type="noConversion"/>
  </si>
  <si>
    <t>2124016</t>
  </si>
  <si>
    <t>안복훈</t>
  </si>
  <si>
    <t>0509261</t>
  </si>
  <si>
    <t>김재환</t>
  </si>
  <si>
    <t>2138231</t>
  </si>
  <si>
    <t>1228824</t>
  </si>
  <si>
    <t>유난영</t>
  </si>
  <si>
    <t>2535577</t>
  </si>
  <si>
    <t>윤소민</t>
  </si>
  <si>
    <t>2454637</t>
  </si>
  <si>
    <t>김혜연</t>
  </si>
  <si>
    <t>2536111</t>
  </si>
  <si>
    <t>배지훈</t>
  </si>
  <si>
    <t>2535041</t>
  </si>
  <si>
    <t>박호천</t>
  </si>
  <si>
    <t>2449085</t>
  </si>
  <si>
    <t>백혜경</t>
  </si>
  <si>
    <t>2268579</t>
  </si>
  <si>
    <t>남경숙</t>
  </si>
  <si>
    <t>2160251</t>
  </si>
  <si>
    <t>장영미</t>
  </si>
  <si>
    <t>2537572</t>
  </si>
  <si>
    <t>이범욱</t>
  </si>
  <si>
    <t>Sym</t>
    <phoneticPr fontId="1" type="noConversion"/>
  </si>
  <si>
    <t>2393536</t>
  </si>
  <si>
    <t>박여진</t>
  </si>
  <si>
    <t>2393731</t>
  </si>
  <si>
    <t>1092779</t>
  </si>
  <si>
    <t>윤혜진</t>
  </si>
  <si>
    <t>0925404</t>
  </si>
  <si>
    <t>윤주은</t>
  </si>
  <si>
    <t>0817457</t>
  </si>
  <si>
    <t>1303650</t>
  </si>
  <si>
    <t>김일곤</t>
  </si>
  <si>
    <t>0307702</t>
  </si>
  <si>
    <t>조순용</t>
  </si>
  <si>
    <t>0766433</t>
  </si>
  <si>
    <t>황연희</t>
  </si>
  <si>
    <t>1741053</t>
  </si>
  <si>
    <t>이선정</t>
  </si>
  <si>
    <t>2536263</t>
  </si>
  <si>
    <t>이경남</t>
  </si>
  <si>
    <t>2106715</t>
  </si>
  <si>
    <t>2191207</t>
  </si>
  <si>
    <t>박종금</t>
  </si>
  <si>
    <t>2160952</t>
  </si>
  <si>
    <t>1967285</t>
  </si>
  <si>
    <t>노현진</t>
  </si>
  <si>
    <t>0983323</t>
  </si>
  <si>
    <t>정현순</t>
  </si>
  <si>
    <t>2536176</t>
  </si>
  <si>
    <t>곽남희</t>
  </si>
  <si>
    <t>2238571</t>
  </si>
  <si>
    <t>소다인</t>
  </si>
  <si>
    <t>1222564</t>
  </si>
  <si>
    <t>남보라</t>
  </si>
  <si>
    <t>1644563</t>
  </si>
  <si>
    <t>신윤미</t>
  </si>
  <si>
    <t>0252401</t>
  </si>
  <si>
    <t>김미녀</t>
  </si>
  <si>
    <t>2413251</t>
  </si>
  <si>
    <t>조윤희</t>
  </si>
  <si>
    <t>Sym</t>
    <phoneticPr fontId="1" type="noConversion"/>
  </si>
  <si>
    <t>2532942</t>
  </si>
  <si>
    <t>유종길</t>
  </si>
  <si>
    <t>2267116</t>
  </si>
  <si>
    <t>김태오</t>
  </si>
  <si>
    <t>2453857</t>
  </si>
  <si>
    <t>0204241</t>
  </si>
  <si>
    <t>권미희</t>
  </si>
  <si>
    <t>2535185</t>
  </si>
  <si>
    <t>2536183</t>
  </si>
  <si>
    <t>김성한</t>
  </si>
  <si>
    <t>2498854</t>
  </si>
  <si>
    <t>김형봉</t>
  </si>
  <si>
    <t>Sym</t>
    <phoneticPr fontId="1" type="noConversion"/>
  </si>
  <si>
    <t>2532206</t>
  </si>
  <si>
    <t>한미혜</t>
  </si>
  <si>
    <t>7122810</t>
  </si>
  <si>
    <t>박희영</t>
  </si>
  <si>
    <t>1337851</t>
  </si>
  <si>
    <t>이순선</t>
  </si>
  <si>
    <t>2455981</t>
  </si>
  <si>
    <t>2537279</t>
  </si>
  <si>
    <t>홍정복</t>
  </si>
  <si>
    <t>7165182</t>
  </si>
  <si>
    <t>장지수</t>
  </si>
  <si>
    <t>1663663</t>
  </si>
  <si>
    <t>김양배</t>
  </si>
  <si>
    <t>1696190</t>
  </si>
  <si>
    <t>강지우</t>
  </si>
  <si>
    <t>0044819</t>
  </si>
  <si>
    <t>김혜인</t>
  </si>
  <si>
    <t>0317234</t>
  </si>
  <si>
    <t>정정심</t>
  </si>
  <si>
    <t>2457637</t>
  </si>
  <si>
    <t>강숙영</t>
  </si>
  <si>
    <t>2535732</t>
  </si>
  <si>
    <t>VOSIJONOV NASIMJON</t>
  </si>
  <si>
    <t>2222183</t>
  </si>
  <si>
    <t>강후남</t>
  </si>
  <si>
    <t>2242712</t>
  </si>
  <si>
    <t>임병서</t>
  </si>
  <si>
    <t>0293909</t>
  </si>
  <si>
    <t>여운암</t>
  </si>
  <si>
    <t>0619664</t>
  </si>
  <si>
    <t>차지영</t>
  </si>
  <si>
    <t>2220707</t>
  </si>
  <si>
    <t>Sym</t>
    <phoneticPr fontId="1" type="noConversion"/>
  </si>
  <si>
    <t>2520354</t>
  </si>
  <si>
    <t>1866324</t>
  </si>
  <si>
    <t>이상진</t>
  </si>
  <si>
    <t>2476140</t>
  </si>
  <si>
    <t>김미경</t>
  </si>
  <si>
    <t>2003324</t>
  </si>
  <si>
    <t>계명하</t>
  </si>
  <si>
    <t>2182941</t>
  </si>
  <si>
    <t>윤복임</t>
  </si>
  <si>
    <t>2537974</t>
  </si>
  <si>
    <t>이경동</t>
  </si>
  <si>
    <t>1400919</t>
  </si>
  <si>
    <t>배이숙</t>
  </si>
  <si>
    <t>2292483</t>
  </si>
  <si>
    <t>홍순정</t>
  </si>
  <si>
    <t>2537060</t>
  </si>
  <si>
    <t>윤종상</t>
  </si>
  <si>
    <t>7243099</t>
  </si>
  <si>
    <t>전선미</t>
  </si>
  <si>
    <t>1686101</t>
  </si>
  <si>
    <t>안수진</t>
  </si>
  <si>
    <t>1804899</t>
  </si>
  <si>
    <t>신연하</t>
  </si>
  <si>
    <t>2517764</t>
  </si>
  <si>
    <t>정홍매</t>
  </si>
  <si>
    <t>0720664</t>
  </si>
  <si>
    <t>황재은</t>
  </si>
  <si>
    <t>2449077</t>
  </si>
  <si>
    <t>고바야시아께미</t>
  </si>
  <si>
    <t>7250047</t>
  </si>
  <si>
    <t>1826124</t>
  </si>
  <si>
    <t>문은숙</t>
  </si>
  <si>
    <t>2395763</t>
  </si>
  <si>
    <t>강순경</t>
  </si>
  <si>
    <t>0659170</t>
  </si>
  <si>
    <t>이영임</t>
  </si>
  <si>
    <t>0479825</t>
  </si>
  <si>
    <t>유경화</t>
  </si>
  <si>
    <t>0877199</t>
  </si>
  <si>
    <t>이윤구</t>
  </si>
  <si>
    <t>2269199</t>
  </si>
  <si>
    <t>권영숙</t>
  </si>
  <si>
    <t>2529184</t>
  </si>
  <si>
    <t>이숙자2</t>
  </si>
  <si>
    <t>2076335</t>
  </si>
  <si>
    <t>원현옥</t>
  </si>
  <si>
    <t>2536411</t>
  </si>
  <si>
    <t>김선우</t>
  </si>
  <si>
    <t>2539273</t>
  </si>
  <si>
    <t>1048487</t>
  </si>
  <si>
    <t>문미경</t>
  </si>
  <si>
    <t>2145940</t>
  </si>
  <si>
    <t>전옥정</t>
  </si>
  <si>
    <t>2538114</t>
  </si>
  <si>
    <t>이세화</t>
  </si>
  <si>
    <t>1119732</t>
  </si>
  <si>
    <t>박도화</t>
  </si>
  <si>
    <t>1101095</t>
  </si>
  <si>
    <t>김순련</t>
  </si>
  <si>
    <t>1563911</t>
  </si>
  <si>
    <t>서지혜</t>
  </si>
  <si>
    <t>2178291</t>
  </si>
  <si>
    <t>이정혜</t>
  </si>
  <si>
    <t>0742487</t>
  </si>
  <si>
    <t>2295759</t>
  </si>
  <si>
    <t>2540364</t>
  </si>
  <si>
    <t>김정요</t>
  </si>
  <si>
    <t>2429353</t>
  </si>
  <si>
    <t>이영</t>
  </si>
  <si>
    <t>2389857</t>
  </si>
  <si>
    <t>장숙이</t>
  </si>
  <si>
    <t>2401128</t>
  </si>
  <si>
    <t>김의순</t>
  </si>
  <si>
    <t>1047108</t>
  </si>
  <si>
    <t>고선영</t>
  </si>
  <si>
    <t>1922008</t>
  </si>
  <si>
    <t>임덕자</t>
  </si>
  <si>
    <t>0534939</t>
  </si>
  <si>
    <t>박정훈2</t>
  </si>
  <si>
    <t>1847737</t>
  </si>
  <si>
    <t>1085281</t>
  </si>
  <si>
    <t>민계홍</t>
  </si>
  <si>
    <t>1999989</t>
  </si>
  <si>
    <t>1910340</t>
  </si>
  <si>
    <t>하창심</t>
  </si>
  <si>
    <t>2536203</t>
  </si>
  <si>
    <t>박종환</t>
  </si>
  <si>
    <t>7204931</t>
  </si>
  <si>
    <t>김세은</t>
  </si>
  <si>
    <t>1172353</t>
  </si>
  <si>
    <t>0206549</t>
  </si>
  <si>
    <t>조경란</t>
  </si>
  <si>
    <t>1313734</t>
  </si>
  <si>
    <t>0260705</t>
  </si>
  <si>
    <t>김경혜</t>
  </si>
  <si>
    <t>2541535</t>
  </si>
  <si>
    <t>강민선</t>
  </si>
  <si>
    <t>1685188</t>
  </si>
  <si>
    <t>신정열</t>
  </si>
  <si>
    <t>2010474</t>
  </si>
  <si>
    <t>최성은</t>
  </si>
  <si>
    <t>2469765</t>
  </si>
  <si>
    <t>정은주</t>
  </si>
  <si>
    <t>1950472</t>
  </si>
  <si>
    <t>김귀동</t>
  </si>
  <si>
    <t>Femur</t>
    <phoneticPr fontId="1" type="noConversion"/>
  </si>
  <si>
    <t>Thigh</t>
  </si>
  <si>
    <t>Thigh</t>
    <phoneticPr fontId="1" type="noConversion"/>
  </si>
  <si>
    <t>Ratio</t>
    <phoneticPr fontId="1" type="noConversion"/>
  </si>
  <si>
    <t>Range</t>
    <phoneticPr fontId="1" type="noConversion"/>
  </si>
  <si>
    <t>~10s</t>
    <phoneticPr fontId="1" type="noConversion"/>
  </si>
  <si>
    <t>80s~</t>
    <phoneticPr fontId="1" type="noConversion"/>
  </si>
  <si>
    <t>Time Interval</t>
    <phoneticPr fontId="1" type="noConversion"/>
  </si>
  <si>
    <t>Mean_Ratio</t>
  </si>
  <si>
    <t>STD_Ratio</t>
  </si>
  <si>
    <t>Max_Ratio</t>
  </si>
  <si>
    <t>Mode_Ratio</t>
  </si>
  <si>
    <t>Median_Ratio</t>
  </si>
  <si>
    <t>Min_Ratio</t>
  </si>
  <si>
    <t>Age</t>
    <phoneticPr fontId="1" type="noConversion"/>
  </si>
  <si>
    <t>Femur-to-Thigh Ratio sorted by age</t>
    <phoneticPr fontId="1" type="noConversion"/>
  </si>
  <si>
    <t>2280535</t>
    <phoneticPr fontId="1" type="noConversion"/>
  </si>
  <si>
    <t>권경숙</t>
  </si>
  <si>
    <t>1333112</t>
    <phoneticPr fontId="1" type="noConversion"/>
  </si>
  <si>
    <t>이진옥</t>
  </si>
  <si>
    <t>7147269</t>
    <phoneticPr fontId="1" type="noConversion"/>
  </si>
  <si>
    <t>박선희</t>
  </si>
  <si>
    <t>0416150</t>
    <phoneticPr fontId="1" type="noConversion"/>
  </si>
  <si>
    <t>0040970</t>
    <phoneticPr fontId="1" type="noConversion"/>
  </si>
  <si>
    <t>박서희</t>
  </si>
  <si>
    <t>2540051</t>
    <phoneticPr fontId="1" type="noConversion"/>
  </si>
  <si>
    <t>최상섭</t>
  </si>
  <si>
    <t>1575829</t>
    <phoneticPr fontId="1" type="noConversion"/>
  </si>
  <si>
    <t>김철순</t>
  </si>
  <si>
    <t>1830184</t>
    <phoneticPr fontId="1" type="noConversion"/>
  </si>
  <si>
    <t>방순남</t>
  </si>
  <si>
    <t>1994081</t>
    <phoneticPr fontId="1" type="noConversion"/>
  </si>
  <si>
    <t>심두란</t>
  </si>
  <si>
    <t>2540744</t>
    <phoneticPr fontId="1" type="noConversion"/>
  </si>
  <si>
    <t>1564662</t>
    <phoneticPr fontId="1" type="noConversion"/>
  </si>
  <si>
    <t>차선화</t>
  </si>
  <si>
    <t>2536820</t>
    <phoneticPr fontId="1" type="noConversion"/>
  </si>
  <si>
    <t>송영석</t>
  </si>
  <si>
    <t>2495678</t>
    <phoneticPr fontId="1" type="noConversion"/>
  </si>
  <si>
    <t>김윤익</t>
  </si>
  <si>
    <t>1555127</t>
    <phoneticPr fontId="1" type="noConversion"/>
  </si>
  <si>
    <t>이순</t>
  </si>
  <si>
    <t>7118265</t>
    <phoneticPr fontId="1" type="noConversion"/>
  </si>
  <si>
    <t>방은주</t>
  </si>
  <si>
    <t>2540700</t>
    <phoneticPr fontId="1" type="noConversion"/>
  </si>
  <si>
    <t>조남진</t>
  </si>
  <si>
    <t>0508577</t>
    <phoneticPr fontId="1" type="noConversion"/>
  </si>
  <si>
    <t>이영미</t>
  </si>
  <si>
    <t>1852723</t>
    <phoneticPr fontId="1" type="noConversion"/>
  </si>
  <si>
    <t>0364351</t>
    <phoneticPr fontId="1" type="noConversion"/>
  </si>
  <si>
    <t>정원숙</t>
  </si>
  <si>
    <t>0056572</t>
    <phoneticPr fontId="1" type="noConversion"/>
  </si>
  <si>
    <t>배윤상</t>
  </si>
  <si>
    <t>1581045</t>
    <phoneticPr fontId="1" type="noConversion"/>
  </si>
  <si>
    <t>강동원</t>
  </si>
  <si>
    <t>0987256</t>
    <phoneticPr fontId="1" type="noConversion"/>
  </si>
  <si>
    <t>박세영</t>
  </si>
  <si>
    <t>2463257</t>
    <phoneticPr fontId="1" type="noConversion"/>
  </si>
  <si>
    <t>석경희</t>
  </si>
  <si>
    <t>1241686</t>
    <phoneticPr fontId="1" type="noConversion"/>
  </si>
  <si>
    <t>이길환</t>
  </si>
  <si>
    <t>0845295</t>
    <phoneticPr fontId="1" type="noConversion"/>
  </si>
  <si>
    <t>허지현</t>
  </si>
  <si>
    <t>2541060</t>
    <phoneticPr fontId="1" type="noConversion"/>
  </si>
  <si>
    <t>박용숙</t>
  </si>
  <si>
    <t>2532068</t>
    <phoneticPr fontId="1" type="noConversion"/>
  </si>
  <si>
    <t>한봉수</t>
  </si>
  <si>
    <t>1717600</t>
    <phoneticPr fontId="1" type="noConversion"/>
  </si>
  <si>
    <t>1611591</t>
    <phoneticPr fontId="1" type="noConversion"/>
  </si>
  <si>
    <t>1107218</t>
    <phoneticPr fontId="1" type="noConversion"/>
  </si>
  <si>
    <t>2454450</t>
    <phoneticPr fontId="1" type="noConversion"/>
  </si>
  <si>
    <t>민산기</t>
  </si>
  <si>
    <t>0173224</t>
    <phoneticPr fontId="1" type="noConversion"/>
  </si>
  <si>
    <t>염재환</t>
  </si>
  <si>
    <t>2325020</t>
    <phoneticPr fontId="1" type="noConversion"/>
  </si>
  <si>
    <t>이종웅</t>
  </si>
  <si>
    <t>0190481</t>
    <phoneticPr fontId="1" type="noConversion"/>
  </si>
  <si>
    <t>0868260</t>
    <phoneticPr fontId="1" type="noConversion"/>
  </si>
  <si>
    <t>한매순</t>
  </si>
  <si>
    <t>1815903</t>
    <phoneticPr fontId="1" type="noConversion"/>
  </si>
  <si>
    <t>강태분</t>
  </si>
  <si>
    <t>0363127</t>
    <phoneticPr fontId="1" type="noConversion"/>
  </si>
  <si>
    <t>김은미</t>
  </si>
  <si>
    <t>2541910</t>
    <phoneticPr fontId="1" type="noConversion"/>
  </si>
  <si>
    <t>김강일</t>
  </si>
  <si>
    <t>1938248</t>
    <phoneticPr fontId="1" type="noConversion"/>
  </si>
  <si>
    <t>임순자</t>
  </si>
  <si>
    <t>1231708</t>
    <phoneticPr fontId="1" type="noConversion"/>
  </si>
  <si>
    <t>1724783</t>
    <phoneticPr fontId="1" type="noConversion"/>
  </si>
  <si>
    <t>백형재</t>
  </si>
  <si>
    <t>1967724</t>
    <phoneticPr fontId="1" type="noConversion"/>
  </si>
  <si>
    <t>이향금</t>
  </si>
  <si>
    <t>0962086</t>
    <phoneticPr fontId="1" type="noConversion"/>
  </si>
  <si>
    <t>양희수</t>
  </si>
  <si>
    <t>2543874</t>
    <phoneticPr fontId="1" type="noConversion"/>
  </si>
  <si>
    <t>임예순</t>
  </si>
  <si>
    <t>2543013</t>
    <phoneticPr fontId="1" type="noConversion"/>
  </si>
  <si>
    <t>유경자</t>
  </si>
  <si>
    <t>2529893</t>
    <phoneticPr fontId="1" type="noConversion"/>
  </si>
  <si>
    <t>장동현</t>
  </si>
  <si>
    <t>0525078</t>
    <phoneticPr fontId="1" type="noConversion"/>
  </si>
  <si>
    <t>김성순</t>
  </si>
  <si>
    <t>2543073</t>
    <phoneticPr fontId="1" type="noConversion"/>
  </si>
  <si>
    <t>전준혁</t>
  </si>
  <si>
    <t>1199967</t>
    <phoneticPr fontId="1" type="noConversion"/>
  </si>
  <si>
    <t>유민자</t>
  </si>
  <si>
    <t>7110959</t>
    <phoneticPr fontId="1" type="noConversion"/>
  </si>
  <si>
    <t>허옥임</t>
  </si>
  <si>
    <t>2396764</t>
    <phoneticPr fontId="1" type="noConversion"/>
  </si>
  <si>
    <t>표임순</t>
  </si>
  <si>
    <t>2186315</t>
    <phoneticPr fontId="1" type="noConversion"/>
  </si>
  <si>
    <t>0056177</t>
    <phoneticPr fontId="1" type="noConversion"/>
  </si>
  <si>
    <t>2543119</t>
    <phoneticPr fontId="1" type="noConversion"/>
  </si>
  <si>
    <t>서현석</t>
  </si>
  <si>
    <t>1132188</t>
    <phoneticPr fontId="1" type="noConversion"/>
  </si>
  <si>
    <t>임명희</t>
  </si>
  <si>
    <t>7300013</t>
    <phoneticPr fontId="1" type="noConversion"/>
  </si>
  <si>
    <t>2453484</t>
    <phoneticPr fontId="1" type="noConversion"/>
  </si>
  <si>
    <t>정미옥</t>
  </si>
  <si>
    <t>1887458</t>
    <phoneticPr fontId="1" type="noConversion"/>
  </si>
  <si>
    <t>1145595</t>
    <phoneticPr fontId="1" type="noConversion"/>
  </si>
  <si>
    <t>기미영</t>
  </si>
  <si>
    <t>1485439</t>
    <phoneticPr fontId="1" type="noConversion"/>
  </si>
  <si>
    <t>2325508</t>
    <phoneticPr fontId="1" type="noConversion"/>
  </si>
  <si>
    <t>박남희</t>
  </si>
  <si>
    <t>2538865</t>
    <phoneticPr fontId="1" type="noConversion"/>
  </si>
  <si>
    <t>양정구</t>
  </si>
  <si>
    <t>2542678</t>
    <phoneticPr fontId="1" type="noConversion"/>
  </si>
  <si>
    <t>김진호</t>
  </si>
  <si>
    <t>2310063</t>
    <phoneticPr fontId="1" type="noConversion"/>
  </si>
  <si>
    <t>심영순</t>
  </si>
  <si>
    <t>0906883</t>
    <phoneticPr fontId="1" type="noConversion"/>
  </si>
  <si>
    <t>이명희</t>
  </si>
  <si>
    <t>0645118</t>
    <phoneticPr fontId="1" type="noConversion"/>
  </si>
  <si>
    <t>최연희</t>
  </si>
  <si>
    <t>0774746</t>
    <phoneticPr fontId="1" type="noConversion"/>
  </si>
  <si>
    <t>김은연</t>
  </si>
  <si>
    <t>2544311</t>
    <phoneticPr fontId="1" type="noConversion"/>
  </si>
  <si>
    <t>류진하</t>
  </si>
  <si>
    <t>2466219</t>
    <phoneticPr fontId="1" type="noConversion"/>
  </si>
  <si>
    <t>1329433</t>
    <phoneticPr fontId="1" type="noConversion"/>
  </si>
  <si>
    <t>2541493</t>
    <phoneticPr fontId="1" type="noConversion"/>
  </si>
  <si>
    <t>이종렬</t>
  </si>
  <si>
    <t>1971724</t>
    <phoneticPr fontId="1" type="noConversion"/>
  </si>
  <si>
    <t>0005624</t>
    <phoneticPr fontId="1" type="noConversion"/>
  </si>
  <si>
    <t>주혜진</t>
  </si>
  <si>
    <t>2039775</t>
    <phoneticPr fontId="1" type="noConversion"/>
  </si>
  <si>
    <t>이상원</t>
  </si>
  <si>
    <t>2285033</t>
    <phoneticPr fontId="1" type="noConversion"/>
  </si>
  <si>
    <t>KIDO/ YUKIKO</t>
  </si>
  <si>
    <t>2462960</t>
    <phoneticPr fontId="1" type="noConversion"/>
  </si>
  <si>
    <t>이임순</t>
  </si>
  <si>
    <t>1354376</t>
    <phoneticPr fontId="1" type="noConversion"/>
  </si>
  <si>
    <t>안정섭</t>
  </si>
  <si>
    <t>0992200</t>
    <phoneticPr fontId="1" type="noConversion"/>
  </si>
  <si>
    <t>이종순</t>
  </si>
  <si>
    <t>2544978</t>
    <phoneticPr fontId="1" type="noConversion"/>
  </si>
  <si>
    <t>2410242</t>
    <phoneticPr fontId="1" type="noConversion"/>
  </si>
  <si>
    <t>최덕균</t>
  </si>
  <si>
    <t>0673678</t>
    <phoneticPr fontId="1" type="noConversion"/>
  </si>
  <si>
    <t>2045275</t>
    <phoneticPr fontId="1" type="noConversion"/>
  </si>
  <si>
    <t>이흥호</t>
  </si>
  <si>
    <t>1099357</t>
    <phoneticPr fontId="1" type="noConversion"/>
  </si>
  <si>
    <t>0143959</t>
    <phoneticPr fontId="1" type="noConversion"/>
  </si>
  <si>
    <t>안미자</t>
  </si>
  <si>
    <t>2034800</t>
    <phoneticPr fontId="1" type="noConversion"/>
  </si>
  <si>
    <t>최수미</t>
  </si>
  <si>
    <t>1830382</t>
    <phoneticPr fontId="1" type="noConversion"/>
  </si>
  <si>
    <t>최경숙</t>
  </si>
  <si>
    <t>1981989</t>
    <phoneticPr fontId="1" type="noConversion"/>
  </si>
  <si>
    <t>손성애</t>
  </si>
  <si>
    <t>1042444</t>
    <phoneticPr fontId="1" type="noConversion"/>
  </si>
  <si>
    <t>김은윤</t>
  </si>
  <si>
    <t>2244204</t>
    <phoneticPr fontId="1" type="noConversion"/>
  </si>
  <si>
    <t>2437687</t>
    <phoneticPr fontId="1" type="noConversion"/>
  </si>
  <si>
    <t>윤선진</t>
  </si>
  <si>
    <t>1299382</t>
    <phoneticPr fontId="1" type="noConversion"/>
  </si>
  <si>
    <t>김윤기</t>
  </si>
  <si>
    <t>1247031</t>
    <phoneticPr fontId="1" type="noConversion"/>
  </si>
  <si>
    <t>최옥희</t>
  </si>
  <si>
    <t>1728128</t>
    <phoneticPr fontId="1" type="noConversion"/>
  </si>
  <si>
    <t>박숙희</t>
  </si>
  <si>
    <t>2545176</t>
    <phoneticPr fontId="1" type="noConversion"/>
  </si>
  <si>
    <t>이영섭2</t>
  </si>
  <si>
    <t>2376763</t>
    <phoneticPr fontId="1" type="noConversion"/>
  </si>
  <si>
    <t>한희우</t>
  </si>
  <si>
    <t>2257266</t>
    <phoneticPr fontId="1" type="noConversion"/>
  </si>
  <si>
    <t>박기훈</t>
  </si>
  <si>
    <t>7008121</t>
    <phoneticPr fontId="1" type="noConversion"/>
  </si>
  <si>
    <t>2205230</t>
    <phoneticPr fontId="1" type="noConversion"/>
  </si>
  <si>
    <t>전미선</t>
  </si>
  <si>
    <t>2544900</t>
    <phoneticPr fontId="1" type="noConversion"/>
  </si>
  <si>
    <t>장미영</t>
  </si>
  <si>
    <t>0212381</t>
    <phoneticPr fontId="1" type="noConversion"/>
  </si>
  <si>
    <t>배건호</t>
  </si>
  <si>
    <t>7218810</t>
    <phoneticPr fontId="1" type="noConversion"/>
  </si>
  <si>
    <t>한현미</t>
  </si>
  <si>
    <t>2527669</t>
    <phoneticPr fontId="1" type="noConversion"/>
  </si>
  <si>
    <t>김홍식</t>
  </si>
  <si>
    <t>1681455</t>
    <phoneticPr fontId="1" type="noConversion"/>
  </si>
  <si>
    <t>임가현</t>
  </si>
  <si>
    <t>1823538</t>
    <phoneticPr fontId="1" type="noConversion"/>
  </si>
  <si>
    <t>2105666</t>
    <phoneticPr fontId="1" type="noConversion"/>
  </si>
  <si>
    <t>박순이</t>
  </si>
  <si>
    <t>2372722</t>
    <phoneticPr fontId="1" type="noConversion"/>
  </si>
  <si>
    <t>박영선</t>
  </si>
  <si>
    <t>2473262</t>
    <phoneticPr fontId="1" type="noConversion"/>
  </si>
  <si>
    <t>2543110</t>
    <phoneticPr fontId="1" type="noConversion"/>
  </si>
  <si>
    <t>정강엽</t>
  </si>
  <si>
    <t>1176143</t>
    <phoneticPr fontId="1" type="noConversion"/>
  </si>
  <si>
    <t>임영실</t>
  </si>
  <si>
    <t>2219664</t>
    <phoneticPr fontId="1" type="noConversion"/>
  </si>
  <si>
    <t>남상분</t>
  </si>
  <si>
    <t>2325833</t>
    <phoneticPr fontId="1" type="noConversion"/>
  </si>
  <si>
    <t>1437903</t>
    <phoneticPr fontId="1" type="noConversion"/>
  </si>
  <si>
    <t>박미화</t>
  </si>
  <si>
    <t>7249928</t>
    <phoneticPr fontId="1" type="noConversion"/>
  </si>
  <si>
    <t>이대석</t>
  </si>
  <si>
    <t>0503586</t>
    <phoneticPr fontId="1" type="noConversion"/>
  </si>
  <si>
    <t>0581118</t>
    <phoneticPr fontId="1" type="noConversion"/>
  </si>
  <si>
    <t>2271340</t>
    <phoneticPr fontId="1" type="noConversion"/>
  </si>
  <si>
    <t>김대순</t>
  </si>
  <si>
    <t>1142991</t>
    <phoneticPr fontId="1" type="noConversion"/>
  </si>
  <si>
    <t>2050272</t>
    <phoneticPr fontId="1" type="noConversion"/>
  </si>
  <si>
    <t>김성길</t>
  </si>
  <si>
    <t>1110674</t>
    <phoneticPr fontId="1" type="noConversion"/>
  </si>
  <si>
    <t>홍영숙</t>
  </si>
  <si>
    <t>0038812</t>
    <phoneticPr fontId="1" type="noConversion"/>
  </si>
  <si>
    <t>1327418</t>
    <phoneticPr fontId="1" type="noConversion"/>
  </si>
  <si>
    <t>박관배</t>
  </si>
  <si>
    <t>0057515</t>
    <phoneticPr fontId="1" type="noConversion"/>
  </si>
  <si>
    <t>유정숙</t>
  </si>
  <si>
    <t>2509030</t>
    <phoneticPr fontId="1" type="noConversion"/>
  </si>
  <si>
    <t>최송일</t>
  </si>
  <si>
    <t>2060015</t>
    <phoneticPr fontId="1" type="noConversion"/>
  </si>
  <si>
    <t>박정학</t>
  </si>
  <si>
    <t>2030857</t>
    <phoneticPr fontId="1" type="noConversion"/>
  </si>
  <si>
    <t>정홍순</t>
  </si>
  <si>
    <t>2469490</t>
    <phoneticPr fontId="1" type="noConversion"/>
  </si>
  <si>
    <t>이한숙</t>
  </si>
  <si>
    <t>2545620</t>
    <phoneticPr fontId="1" type="noConversion"/>
  </si>
  <si>
    <t>신민호</t>
  </si>
  <si>
    <t>7130298</t>
    <phoneticPr fontId="1" type="noConversion"/>
  </si>
  <si>
    <t>이석재</t>
  </si>
  <si>
    <t>2200861</t>
    <phoneticPr fontId="1" type="noConversion"/>
  </si>
  <si>
    <t>1929174</t>
    <phoneticPr fontId="1" type="noConversion"/>
  </si>
  <si>
    <t>1207264</t>
    <phoneticPr fontId="1" type="noConversion"/>
  </si>
  <si>
    <t>최화병</t>
  </si>
  <si>
    <t>0534704</t>
    <phoneticPr fontId="1" type="noConversion"/>
  </si>
  <si>
    <t>최분순</t>
  </si>
  <si>
    <t>0372888</t>
    <phoneticPr fontId="1" type="noConversion"/>
  </si>
  <si>
    <t>원현숙</t>
  </si>
  <si>
    <t>1873619</t>
    <phoneticPr fontId="1" type="noConversion"/>
  </si>
  <si>
    <t>백승덕</t>
  </si>
  <si>
    <t>2547037</t>
    <phoneticPr fontId="1" type="noConversion"/>
  </si>
  <si>
    <t>이소유</t>
  </si>
  <si>
    <t>2139318</t>
    <phoneticPr fontId="1" type="noConversion"/>
  </si>
  <si>
    <t>이영화</t>
  </si>
  <si>
    <t>0417037</t>
    <phoneticPr fontId="1" type="noConversion"/>
  </si>
  <si>
    <t>임금례</t>
  </si>
  <si>
    <t>1232766</t>
    <phoneticPr fontId="1" type="noConversion"/>
  </si>
  <si>
    <t>변철희</t>
  </si>
  <si>
    <t>2201116</t>
    <phoneticPr fontId="1" type="noConversion"/>
  </si>
  <si>
    <t>노혜경</t>
  </si>
  <si>
    <t>2547043</t>
    <phoneticPr fontId="1" type="noConversion"/>
  </si>
  <si>
    <t>김용국</t>
  </si>
  <si>
    <t>0861619</t>
    <phoneticPr fontId="1" type="noConversion"/>
  </si>
  <si>
    <t>윤미애</t>
  </si>
  <si>
    <t>2384013</t>
    <phoneticPr fontId="1" type="noConversion"/>
  </si>
  <si>
    <t>도미애</t>
  </si>
  <si>
    <t>2546758</t>
    <phoneticPr fontId="1" type="noConversion"/>
  </si>
  <si>
    <t>KANG EUGENE</t>
  </si>
  <si>
    <t>1490002</t>
    <phoneticPr fontId="1" type="noConversion"/>
  </si>
  <si>
    <t>오자환</t>
  </si>
  <si>
    <t>1732033</t>
    <phoneticPr fontId="1" type="noConversion"/>
  </si>
  <si>
    <t>이기옥</t>
  </si>
  <si>
    <t>1827622</t>
    <phoneticPr fontId="1" type="noConversion"/>
  </si>
  <si>
    <t>김명례</t>
  </si>
  <si>
    <t>1400082</t>
    <phoneticPr fontId="1" type="noConversion"/>
  </si>
  <si>
    <t>서선란</t>
  </si>
  <si>
    <t>0216124</t>
    <phoneticPr fontId="1" type="noConversion"/>
  </si>
  <si>
    <t>임규진</t>
  </si>
  <si>
    <t>0038049</t>
    <phoneticPr fontId="1" type="noConversion"/>
  </si>
  <si>
    <t>강경옥</t>
  </si>
  <si>
    <t>1988728</t>
    <phoneticPr fontId="1" type="noConversion"/>
  </si>
  <si>
    <t>임순옥</t>
  </si>
  <si>
    <t>2542567</t>
    <phoneticPr fontId="1" type="noConversion"/>
  </si>
  <si>
    <t>연영수</t>
  </si>
  <si>
    <t>0864507</t>
    <phoneticPr fontId="1" type="noConversion"/>
  </si>
  <si>
    <t>권연대</t>
  </si>
  <si>
    <t>2548229</t>
    <phoneticPr fontId="1" type="noConversion"/>
  </si>
  <si>
    <t>안미정</t>
  </si>
  <si>
    <t>1430642</t>
    <phoneticPr fontId="1" type="noConversion"/>
  </si>
  <si>
    <t>오지영</t>
  </si>
  <si>
    <t>0437688</t>
    <phoneticPr fontId="1" type="noConversion"/>
  </si>
  <si>
    <t>0420144</t>
    <phoneticPr fontId="1" type="noConversion"/>
  </si>
  <si>
    <t>이인영</t>
  </si>
  <si>
    <t>2321390</t>
    <phoneticPr fontId="1" type="noConversion"/>
  </si>
  <si>
    <t>0206641</t>
    <phoneticPr fontId="1" type="noConversion"/>
  </si>
  <si>
    <t>김명학</t>
  </si>
  <si>
    <t>2547502</t>
    <phoneticPr fontId="1" type="noConversion"/>
  </si>
  <si>
    <t>신순례</t>
  </si>
  <si>
    <t>2255764</t>
    <phoneticPr fontId="1" type="noConversion"/>
  </si>
  <si>
    <t>어은수</t>
  </si>
  <si>
    <t>0558804</t>
    <phoneticPr fontId="1" type="noConversion"/>
  </si>
  <si>
    <t>이혜란</t>
  </si>
  <si>
    <t>2051363</t>
    <phoneticPr fontId="1" type="noConversion"/>
  </si>
  <si>
    <t>민보라</t>
  </si>
  <si>
    <t>1735777</t>
    <phoneticPr fontId="1" type="noConversion"/>
  </si>
  <si>
    <t>장은수</t>
  </si>
  <si>
    <t>2414215</t>
    <phoneticPr fontId="1" type="noConversion"/>
  </si>
  <si>
    <t>전상철</t>
  </si>
  <si>
    <t>2067276</t>
    <phoneticPr fontId="1" type="noConversion"/>
  </si>
  <si>
    <t>박선순</t>
  </si>
  <si>
    <t>1241668</t>
    <phoneticPr fontId="1" type="noConversion"/>
  </si>
  <si>
    <t>김은하</t>
  </si>
  <si>
    <t>0337592</t>
    <phoneticPr fontId="1" type="noConversion"/>
  </si>
  <si>
    <t>심경숙</t>
  </si>
  <si>
    <t>2328331</t>
    <phoneticPr fontId="1" type="noConversion"/>
  </si>
  <si>
    <t>2549541</t>
    <phoneticPr fontId="1" type="noConversion"/>
  </si>
  <si>
    <t>석현숙</t>
  </si>
  <si>
    <t>1773939</t>
    <phoneticPr fontId="1" type="noConversion"/>
  </si>
  <si>
    <t>이기모</t>
  </si>
  <si>
    <t>0011799</t>
    <phoneticPr fontId="1" type="noConversion"/>
  </si>
  <si>
    <t>이은순</t>
  </si>
  <si>
    <t>2524484</t>
    <phoneticPr fontId="1" type="noConversion"/>
  </si>
  <si>
    <t>김판중</t>
  </si>
  <si>
    <t>1785047</t>
    <phoneticPr fontId="1" type="noConversion"/>
  </si>
  <si>
    <t>이유리</t>
  </si>
  <si>
    <t>2537873</t>
    <phoneticPr fontId="1" type="noConversion"/>
  </si>
  <si>
    <t>7027846</t>
    <phoneticPr fontId="1" type="noConversion"/>
  </si>
  <si>
    <t>인기덕</t>
  </si>
  <si>
    <t>1854372</t>
    <phoneticPr fontId="1" type="noConversion"/>
  </si>
  <si>
    <t>1996510</t>
    <phoneticPr fontId="1" type="noConversion"/>
  </si>
  <si>
    <t>인옌메이</t>
  </si>
  <si>
    <t>2003876</t>
    <phoneticPr fontId="1" type="noConversion"/>
  </si>
  <si>
    <t>0916132</t>
    <phoneticPr fontId="1" type="noConversion"/>
  </si>
  <si>
    <t>2548268</t>
    <phoneticPr fontId="1" type="noConversion"/>
  </si>
  <si>
    <t>신성자</t>
  </si>
  <si>
    <t>1904608</t>
    <phoneticPr fontId="1" type="noConversion"/>
  </si>
  <si>
    <t>윤후섭</t>
  </si>
  <si>
    <t>2298711</t>
    <phoneticPr fontId="1" type="noConversion"/>
  </si>
  <si>
    <t>고우석</t>
  </si>
  <si>
    <t>2159992</t>
    <phoneticPr fontId="1" type="noConversion"/>
  </si>
  <si>
    <t>김길애</t>
  </si>
  <si>
    <t>2287681</t>
    <phoneticPr fontId="1" type="noConversion"/>
  </si>
  <si>
    <t>임경희</t>
  </si>
  <si>
    <t>2308398</t>
    <phoneticPr fontId="1" type="noConversion"/>
  </si>
  <si>
    <t>강미숙</t>
  </si>
  <si>
    <t>2132211</t>
    <phoneticPr fontId="1" type="noConversion"/>
  </si>
  <si>
    <t>전복수</t>
  </si>
  <si>
    <t>1791751</t>
    <phoneticPr fontId="1" type="noConversion"/>
  </si>
  <si>
    <t>박장호</t>
  </si>
  <si>
    <t>2214958</t>
    <phoneticPr fontId="1" type="noConversion"/>
  </si>
  <si>
    <t>김영주</t>
  </si>
  <si>
    <t>2460683</t>
    <phoneticPr fontId="1" type="noConversion"/>
  </si>
  <si>
    <t>2546534</t>
    <phoneticPr fontId="1" type="noConversion"/>
  </si>
  <si>
    <t>김두희</t>
  </si>
  <si>
    <t>2008387</t>
    <phoneticPr fontId="1" type="noConversion"/>
  </si>
  <si>
    <t>최인미</t>
  </si>
  <si>
    <t>2331139</t>
    <phoneticPr fontId="1" type="noConversion"/>
  </si>
  <si>
    <t>곽성구</t>
  </si>
  <si>
    <t>2546613</t>
    <phoneticPr fontId="1" type="noConversion"/>
  </si>
  <si>
    <t>김세르게이</t>
  </si>
  <si>
    <t>2548758</t>
    <phoneticPr fontId="1" type="noConversion"/>
  </si>
  <si>
    <t>장철수</t>
  </si>
  <si>
    <t>2169554</t>
    <phoneticPr fontId="1" type="noConversion"/>
  </si>
  <si>
    <t>한예숙</t>
  </si>
  <si>
    <t>2254442</t>
    <phoneticPr fontId="1" type="noConversion"/>
  </si>
  <si>
    <t>나기수</t>
  </si>
  <si>
    <t>1990531</t>
    <phoneticPr fontId="1" type="noConversion"/>
  </si>
  <si>
    <t>2062027</t>
    <phoneticPr fontId="1" type="noConversion"/>
  </si>
  <si>
    <t>0992032</t>
    <phoneticPr fontId="1" type="noConversion"/>
  </si>
  <si>
    <t>1943272</t>
    <phoneticPr fontId="1" type="noConversion"/>
  </si>
  <si>
    <t>1295310</t>
    <phoneticPr fontId="1" type="noConversion"/>
  </si>
  <si>
    <t>장은혜</t>
  </si>
  <si>
    <t>2550666</t>
    <phoneticPr fontId="1" type="noConversion"/>
  </si>
  <si>
    <t>김유자</t>
  </si>
  <si>
    <t>1303146</t>
    <phoneticPr fontId="1" type="noConversion"/>
  </si>
  <si>
    <t>1407825</t>
    <phoneticPr fontId="1" type="noConversion"/>
  </si>
  <si>
    <t>조순복</t>
  </si>
  <si>
    <t>0060666</t>
    <phoneticPr fontId="1" type="noConversion"/>
  </si>
  <si>
    <t>홍구화</t>
  </si>
  <si>
    <t>2219852</t>
    <phoneticPr fontId="1" type="noConversion"/>
  </si>
  <si>
    <t>김영윤</t>
  </si>
  <si>
    <t>7021565</t>
    <phoneticPr fontId="1" type="noConversion"/>
  </si>
  <si>
    <t>박한기</t>
  </si>
  <si>
    <t>2232824</t>
    <phoneticPr fontId="1" type="noConversion"/>
  </si>
  <si>
    <t>박성자</t>
  </si>
  <si>
    <t>0814918</t>
    <phoneticPr fontId="1" type="noConversion"/>
  </si>
  <si>
    <t>최선미</t>
  </si>
  <si>
    <t>2550358</t>
    <phoneticPr fontId="1" type="noConversion"/>
  </si>
  <si>
    <t>박기현</t>
  </si>
  <si>
    <t>2549542</t>
    <phoneticPr fontId="1" type="noConversion"/>
  </si>
  <si>
    <t>판지 님누안</t>
  </si>
  <si>
    <t>0525754</t>
    <phoneticPr fontId="1" type="noConversion"/>
  </si>
  <si>
    <t>윤경자</t>
  </si>
  <si>
    <t>1438197</t>
    <phoneticPr fontId="1" type="noConversion"/>
  </si>
  <si>
    <t>권영애</t>
  </si>
  <si>
    <t>0276391</t>
    <phoneticPr fontId="1" type="noConversion"/>
  </si>
  <si>
    <t>표미선</t>
  </si>
  <si>
    <t>0315852</t>
    <phoneticPr fontId="1" type="noConversion"/>
  </si>
  <si>
    <t>이유진</t>
  </si>
  <si>
    <t>2147519</t>
    <phoneticPr fontId="1" type="noConversion"/>
  </si>
  <si>
    <t>1120127</t>
    <phoneticPr fontId="1" type="noConversion"/>
  </si>
  <si>
    <t>malignant bone lesion</t>
    <phoneticPr fontId="1" type="noConversion"/>
  </si>
  <si>
    <t>2550600</t>
    <phoneticPr fontId="1" type="noConversion"/>
  </si>
  <si>
    <t>안도화</t>
  </si>
  <si>
    <t>2176287</t>
    <phoneticPr fontId="1" type="noConversion"/>
  </si>
  <si>
    <t>조옥순</t>
  </si>
  <si>
    <t>7072191</t>
    <phoneticPr fontId="1" type="noConversion"/>
  </si>
  <si>
    <t>정혜승</t>
  </si>
  <si>
    <t>2549688</t>
    <phoneticPr fontId="1" type="noConversion"/>
  </si>
  <si>
    <t>2550340</t>
    <phoneticPr fontId="1" type="noConversion"/>
  </si>
  <si>
    <t>이용두</t>
  </si>
  <si>
    <t>1954155</t>
    <phoneticPr fontId="1" type="noConversion"/>
  </si>
  <si>
    <t>0877523</t>
    <phoneticPr fontId="1" type="noConversion"/>
  </si>
  <si>
    <t>김지선</t>
  </si>
  <si>
    <t>2538072</t>
    <phoneticPr fontId="1" type="noConversion"/>
  </si>
  <si>
    <t>김성도</t>
  </si>
  <si>
    <t>1788086</t>
    <phoneticPr fontId="1" type="noConversion"/>
  </si>
  <si>
    <t>이혜진</t>
  </si>
  <si>
    <t>2542354</t>
    <phoneticPr fontId="1" type="noConversion"/>
  </si>
  <si>
    <t>1159395</t>
    <phoneticPr fontId="1" type="noConversion"/>
  </si>
  <si>
    <t>김진옥</t>
  </si>
  <si>
    <t>2020160</t>
    <phoneticPr fontId="1" type="noConversion"/>
  </si>
  <si>
    <t>1898770</t>
    <phoneticPr fontId="1" type="noConversion"/>
  </si>
  <si>
    <t>김혜경</t>
  </si>
  <si>
    <t>2541166</t>
    <phoneticPr fontId="1" type="noConversion"/>
  </si>
  <si>
    <t>김수진</t>
  </si>
  <si>
    <t>2542622</t>
    <phoneticPr fontId="1" type="noConversion"/>
  </si>
  <si>
    <t>0533260</t>
    <phoneticPr fontId="1" type="noConversion"/>
  </si>
  <si>
    <t>송기선</t>
  </si>
  <si>
    <t>KNEE</t>
    <phoneticPr fontId="1" type="noConversion"/>
  </si>
  <si>
    <t>0878827</t>
    <phoneticPr fontId="1" type="noConversion"/>
  </si>
  <si>
    <t>1996530</t>
    <phoneticPr fontId="1" type="noConversion"/>
  </si>
  <si>
    <t>송지현</t>
  </si>
  <si>
    <t>0496812</t>
    <phoneticPr fontId="1" type="noConversion"/>
  </si>
  <si>
    <t>장혜순</t>
  </si>
  <si>
    <t>2490469</t>
    <phoneticPr fontId="1" type="noConversion"/>
  </si>
  <si>
    <t>2535066</t>
    <phoneticPr fontId="1" type="noConversion"/>
  </si>
  <si>
    <t>왕상춘</t>
  </si>
  <si>
    <t>0932386</t>
    <phoneticPr fontId="1" type="noConversion"/>
  </si>
  <si>
    <t>0091761</t>
    <phoneticPr fontId="1" type="noConversion"/>
  </si>
  <si>
    <t>2305308</t>
    <phoneticPr fontId="1" type="noConversion"/>
  </si>
  <si>
    <t>이승남</t>
  </si>
  <si>
    <t>2312995</t>
    <phoneticPr fontId="1" type="noConversion"/>
  </si>
  <si>
    <t>정미영</t>
  </si>
  <si>
    <t>0254934</t>
    <phoneticPr fontId="1" type="noConversion"/>
  </si>
  <si>
    <t>우경임</t>
  </si>
  <si>
    <t>1516184</t>
    <phoneticPr fontId="1" type="noConversion"/>
  </si>
  <si>
    <t>문형두</t>
  </si>
  <si>
    <t>2481190</t>
    <phoneticPr fontId="1" type="noConversion"/>
  </si>
  <si>
    <t>서홍해</t>
  </si>
  <si>
    <t>2540047</t>
    <phoneticPr fontId="1" type="noConversion"/>
  </si>
  <si>
    <t>이중옥</t>
  </si>
  <si>
    <t>2543746</t>
    <phoneticPr fontId="1" type="noConversion"/>
  </si>
  <si>
    <t>지다현</t>
  </si>
  <si>
    <t>1207596</t>
    <phoneticPr fontId="1" type="noConversion"/>
  </si>
  <si>
    <t>김은옥</t>
  </si>
  <si>
    <t>1987670</t>
    <phoneticPr fontId="1" type="noConversion"/>
  </si>
  <si>
    <t>1832612</t>
    <phoneticPr fontId="1" type="noConversion"/>
  </si>
  <si>
    <t>원선길</t>
  </si>
  <si>
    <t>7042623</t>
    <phoneticPr fontId="1" type="noConversion"/>
  </si>
  <si>
    <t>원영자</t>
  </si>
  <si>
    <t>1964330</t>
    <phoneticPr fontId="1" type="noConversion"/>
  </si>
  <si>
    <t>안진희</t>
  </si>
  <si>
    <t>2538693</t>
    <phoneticPr fontId="1" type="noConversion"/>
  </si>
  <si>
    <t>조래준</t>
  </si>
  <si>
    <t>2193178</t>
    <phoneticPr fontId="1" type="noConversion"/>
  </si>
  <si>
    <t>김운경</t>
  </si>
  <si>
    <t>2526264</t>
    <phoneticPr fontId="1" type="noConversion"/>
  </si>
  <si>
    <t>이경은</t>
  </si>
  <si>
    <t>0144572</t>
    <phoneticPr fontId="1" type="noConversion"/>
  </si>
  <si>
    <t>2546485</t>
    <phoneticPr fontId="1" type="noConversion"/>
  </si>
  <si>
    <t>전다경</t>
  </si>
  <si>
    <t>1211847</t>
    <phoneticPr fontId="1" type="noConversion"/>
  </si>
  <si>
    <t>현두섭</t>
  </si>
  <si>
    <t>2464314</t>
    <phoneticPr fontId="1" type="noConversion"/>
  </si>
  <si>
    <t>이윤주</t>
  </si>
  <si>
    <t>2437086</t>
    <phoneticPr fontId="1" type="noConversion"/>
  </si>
  <si>
    <t>조연화</t>
  </si>
  <si>
    <t>0692250</t>
    <phoneticPr fontId="1" type="noConversion"/>
  </si>
  <si>
    <t>2413384</t>
    <phoneticPr fontId="1" type="noConversion"/>
  </si>
  <si>
    <t>홍난주</t>
  </si>
  <si>
    <t>2062405</t>
    <phoneticPr fontId="1" type="noConversion"/>
  </si>
  <si>
    <t>이도경</t>
  </si>
  <si>
    <t>1840601</t>
    <phoneticPr fontId="1" type="noConversion"/>
  </si>
  <si>
    <t>김희영</t>
  </si>
  <si>
    <t>1647297</t>
    <phoneticPr fontId="1" type="noConversion"/>
  </si>
  <si>
    <t>오순자</t>
  </si>
  <si>
    <t>2546066</t>
    <phoneticPr fontId="1" type="noConversion"/>
  </si>
  <si>
    <t>박준모</t>
  </si>
  <si>
    <t>2375356</t>
    <phoneticPr fontId="1" type="noConversion"/>
  </si>
  <si>
    <t>김매화</t>
  </si>
  <si>
    <t>1389678</t>
    <phoneticPr fontId="1" type="noConversion"/>
  </si>
  <si>
    <t>1561734</t>
    <phoneticPr fontId="1" type="noConversion"/>
  </si>
  <si>
    <t>김옥</t>
  </si>
  <si>
    <t>1267556</t>
    <phoneticPr fontId="1" type="noConversion"/>
  </si>
  <si>
    <t>이영세</t>
  </si>
  <si>
    <t>7088450</t>
    <phoneticPr fontId="1" type="noConversion"/>
  </si>
  <si>
    <t>한상혁</t>
  </si>
  <si>
    <t>1089449</t>
    <phoneticPr fontId="1" type="noConversion"/>
  </si>
  <si>
    <t>강순복</t>
  </si>
  <si>
    <t>2547177</t>
    <phoneticPr fontId="1" type="noConversion"/>
  </si>
  <si>
    <t>신현표</t>
  </si>
  <si>
    <t>2547852</t>
    <phoneticPr fontId="1" type="noConversion"/>
  </si>
  <si>
    <t>장문권</t>
  </si>
  <si>
    <t>잘림</t>
    <phoneticPr fontId="1" type="noConversion"/>
  </si>
  <si>
    <t>spot</t>
    <phoneticPr fontId="1" type="noConversion"/>
  </si>
  <si>
    <t>1315970</t>
    <phoneticPr fontId="1" type="noConversion"/>
  </si>
  <si>
    <t>1335710</t>
    <phoneticPr fontId="1" type="noConversion"/>
  </si>
  <si>
    <t>2275476</t>
    <phoneticPr fontId="1" type="noConversion"/>
  </si>
  <si>
    <t>2041760</t>
    <phoneticPr fontId="1" type="noConversion"/>
  </si>
  <si>
    <t>2330033</t>
    <phoneticPr fontId="1" type="noConversion"/>
  </si>
  <si>
    <t>권영미</t>
  </si>
  <si>
    <t>2156509</t>
    <phoneticPr fontId="1" type="noConversion"/>
  </si>
  <si>
    <t>안기선</t>
  </si>
  <si>
    <t>1377015</t>
    <phoneticPr fontId="1" type="noConversion"/>
  </si>
  <si>
    <t>정양희</t>
  </si>
  <si>
    <t>0942074</t>
    <phoneticPr fontId="1" type="noConversion"/>
  </si>
  <si>
    <t>이준호2</t>
  </si>
  <si>
    <t>0925080</t>
    <phoneticPr fontId="1" type="noConversion"/>
  </si>
  <si>
    <t>박현주</t>
  </si>
  <si>
    <t>1722233</t>
    <phoneticPr fontId="1" type="noConversion"/>
  </si>
  <si>
    <t>2545195</t>
    <phoneticPr fontId="1" type="noConversion"/>
  </si>
  <si>
    <t>김승배</t>
  </si>
  <si>
    <t>1165319</t>
    <phoneticPr fontId="1" type="noConversion"/>
  </si>
  <si>
    <t>김상경</t>
  </si>
  <si>
    <t>1988686</t>
    <phoneticPr fontId="1" type="noConversion"/>
  </si>
  <si>
    <t>전희숙</t>
  </si>
  <si>
    <t>0899864</t>
    <phoneticPr fontId="1" type="noConversion"/>
  </si>
  <si>
    <t>강명숙</t>
  </si>
  <si>
    <t>2549377</t>
    <phoneticPr fontId="1" type="noConversion"/>
  </si>
  <si>
    <t>제희연</t>
  </si>
  <si>
    <t>0814348</t>
    <phoneticPr fontId="1" type="noConversion"/>
  </si>
  <si>
    <t>최정윤</t>
  </si>
  <si>
    <t>1309142</t>
    <phoneticPr fontId="1" type="noConversion"/>
  </si>
  <si>
    <t>이순옥2</t>
  </si>
  <si>
    <t>1843383</t>
    <phoneticPr fontId="1" type="noConversion"/>
  </si>
  <si>
    <t>여희경</t>
  </si>
  <si>
    <t>2300356</t>
    <phoneticPr fontId="1" type="noConversion"/>
  </si>
  <si>
    <t>전효진</t>
  </si>
  <si>
    <t>2189351</t>
    <phoneticPr fontId="1" type="noConversion"/>
  </si>
  <si>
    <t>2549536</t>
    <phoneticPr fontId="1" type="noConversion"/>
  </si>
  <si>
    <t>이일용</t>
  </si>
  <si>
    <t>2541875</t>
    <phoneticPr fontId="1" type="noConversion"/>
  </si>
  <si>
    <t>BAYARTOGTOKH SHINEKHUU</t>
  </si>
  <si>
    <t>1835082</t>
    <phoneticPr fontId="1" type="noConversion"/>
  </si>
  <si>
    <t>정재근</t>
  </si>
  <si>
    <t>2545995</t>
    <phoneticPr fontId="1" type="noConversion"/>
  </si>
  <si>
    <t>안연숙</t>
  </si>
  <si>
    <t>2520934</t>
    <phoneticPr fontId="1" type="noConversion"/>
  </si>
  <si>
    <t>박영현</t>
  </si>
  <si>
    <t>1412825</t>
    <phoneticPr fontId="1" type="noConversion"/>
  </si>
  <si>
    <t>이경임</t>
  </si>
  <si>
    <t>0572506</t>
    <phoneticPr fontId="1" type="noConversion"/>
  </si>
  <si>
    <t>김효전</t>
  </si>
  <si>
    <t>1353277</t>
    <phoneticPr fontId="1" type="noConversion"/>
  </si>
  <si>
    <t>김디나</t>
  </si>
  <si>
    <t>2550594</t>
    <phoneticPr fontId="1" type="noConversion"/>
  </si>
  <si>
    <t>1343054</t>
    <phoneticPr fontId="1" type="noConversion"/>
  </si>
  <si>
    <t>조광덕</t>
  </si>
  <si>
    <t>2538582</t>
    <phoneticPr fontId="1" type="noConversion"/>
  </si>
  <si>
    <t>권순풍</t>
  </si>
  <si>
    <t>1165083</t>
    <phoneticPr fontId="1" type="noConversion"/>
  </si>
  <si>
    <t>김유리</t>
  </si>
  <si>
    <t>2006159</t>
    <phoneticPr fontId="1" type="noConversion"/>
  </si>
  <si>
    <t>여유</t>
  </si>
  <si>
    <t>1956971</t>
    <phoneticPr fontId="1" type="noConversion"/>
  </si>
  <si>
    <t>1339909</t>
    <phoneticPr fontId="1" type="noConversion"/>
  </si>
  <si>
    <t>장금순</t>
  </si>
  <si>
    <t>2538417</t>
    <phoneticPr fontId="1" type="noConversion"/>
  </si>
  <si>
    <t>정민지</t>
  </si>
  <si>
    <t>2041459</t>
    <phoneticPr fontId="1" type="noConversion"/>
  </si>
  <si>
    <t>김동미</t>
  </si>
  <si>
    <t>0264465</t>
    <phoneticPr fontId="1" type="noConversion"/>
  </si>
  <si>
    <t>2541357</t>
    <phoneticPr fontId="1" type="noConversion"/>
  </si>
  <si>
    <t>백가은</t>
  </si>
  <si>
    <t>2517126</t>
    <phoneticPr fontId="1" type="noConversion"/>
  </si>
  <si>
    <t>허금숙</t>
  </si>
  <si>
    <t>2120157</t>
    <phoneticPr fontId="1" type="noConversion"/>
  </si>
  <si>
    <t>우태경</t>
  </si>
  <si>
    <t>2099466</t>
    <phoneticPr fontId="1" type="noConversion"/>
  </si>
  <si>
    <t>윤은숙</t>
  </si>
  <si>
    <t>2020667</t>
    <phoneticPr fontId="1" type="noConversion"/>
  </si>
  <si>
    <t>문현아</t>
  </si>
  <si>
    <t>0551081</t>
    <phoneticPr fontId="1" type="noConversion"/>
  </si>
  <si>
    <t>신춘자</t>
  </si>
  <si>
    <t>2393061</t>
    <phoneticPr fontId="1" type="noConversion"/>
  </si>
  <si>
    <t>장미예</t>
  </si>
  <si>
    <t>0782296</t>
    <phoneticPr fontId="1" type="noConversion"/>
  </si>
  <si>
    <t>1848583</t>
    <phoneticPr fontId="1" type="noConversion"/>
  </si>
  <si>
    <t>이지혜3</t>
  </si>
  <si>
    <t>쓸수있나??</t>
    <phoneticPr fontId="1" type="noConversion"/>
  </si>
  <si>
    <t>2539295</t>
    <phoneticPr fontId="1" type="noConversion"/>
  </si>
  <si>
    <t>이정환</t>
  </si>
  <si>
    <t>2193433</t>
    <phoneticPr fontId="1" type="noConversion"/>
  </si>
  <si>
    <t>문경희</t>
  </si>
  <si>
    <t>0426649</t>
    <phoneticPr fontId="1" type="noConversion"/>
  </si>
  <si>
    <t>김관영</t>
  </si>
  <si>
    <t>2457163</t>
    <phoneticPr fontId="1" type="noConversion"/>
  </si>
  <si>
    <t>김귀옥</t>
  </si>
  <si>
    <t>1776157</t>
    <phoneticPr fontId="1" type="noConversion"/>
  </si>
  <si>
    <t>이서연</t>
  </si>
  <si>
    <t>2540946</t>
    <phoneticPr fontId="1" type="noConversion"/>
  </si>
  <si>
    <t>이서진</t>
  </si>
  <si>
    <t>0385082</t>
    <phoneticPr fontId="1" type="noConversion"/>
  </si>
  <si>
    <t>2539412</t>
    <phoneticPr fontId="1" type="noConversion"/>
  </si>
  <si>
    <t>김이리나</t>
  </si>
  <si>
    <t>0084322</t>
    <phoneticPr fontId="1" type="noConversion"/>
  </si>
  <si>
    <t>유태숙</t>
  </si>
  <si>
    <t>2303354</t>
    <phoneticPr fontId="1" type="noConversion"/>
  </si>
  <si>
    <t>1473123</t>
    <phoneticPr fontId="1" type="noConversion"/>
  </si>
  <si>
    <t>임성순</t>
  </si>
  <si>
    <t>2541802</t>
    <phoneticPr fontId="1" type="noConversion"/>
  </si>
  <si>
    <t>한순애</t>
  </si>
  <si>
    <t>0075840</t>
    <phoneticPr fontId="1" type="noConversion"/>
  </si>
  <si>
    <t>이동순</t>
  </si>
  <si>
    <t>2500116</t>
    <phoneticPr fontId="1" type="noConversion"/>
  </si>
  <si>
    <t>0522971</t>
    <phoneticPr fontId="1" type="noConversion"/>
  </si>
  <si>
    <t>허정범</t>
  </si>
  <si>
    <t>2484652</t>
    <phoneticPr fontId="1" type="noConversion"/>
  </si>
  <si>
    <t>박승하</t>
  </si>
  <si>
    <t>1432408</t>
    <phoneticPr fontId="1" type="noConversion"/>
  </si>
  <si>
    <t>유경순</t>
  </si>
  <si>
    <t>0896705</t>
    <phoneticPr fontId="1" type="noConversion"/>
  </si>
  <si>
    <t>나명수</t>
  </si>
  <si>
    <t>2515728</t>
    <phoneticPr fontId="1" type="noConversion"/>
  </si>
  <si>
    <t>황남이</t>
  </si>
  <si>
    <t>2182405</t>
    <phoneticPr fontId="1" type="noConversion"/>
  </si>
  <si>
    <t>엄주연</t>
  </si>
  <si>
    <t>0754720</t>
    <phoneticPr fontId="1" type="noConversion"/>
  </si>
  <si>
    <t>송순복</t>
  </si>
  <si>
    <t>2531029</t>
    <phoneticPr fontId="1" type="noConversion"/>
  </si>
  <si>
    <t>정인환</t>
  </si>
  <si>
    <t>0533058</t>
    <phoneticPr fontId="1" type="noConversion"/>
  </si>
  <si>
    <t>2479550</t>
    <phoneticPr fontId="1" type="noConversion"/>
  </si>
  <si>
    <t>허현숙</t>
  </si>
  <si>
    <t>2543317</t>
    <phoneticPr fontId="1" type="noConversion"/>
  </si>
  <si>
    <t>김상희</t>
  </si>
  <si>
    <t>0061994</t>
    <phoneticPr fontId="1" type="noConversion"/>
  </si>
  <si>
    <t>1491937</t>
    <phoneticPr fontId="1" type="noConversion"/>
  </si>
  <si>
    <t>최미성</t>
  </si>
  <si>
    <t>0261424</t>
    <phoneticPr fontId="1" type="noConversion"/>
  </si>
  <si>
    <t>조미현</t>
  </si>
  <si>
    <t>7289250</t>
    <phoneticPr fontId="1" type="noConversion"/>
  </si>
  <si>
    <t>이태석</t>
  </si>
  <si>
    <t>2313120</t>
    <phoneticPr fontId="1" type="noConversion"/>
  </si>
  <si>
    <t>백정란</t>
  </si>
  <si>
    <t>2101684</t>
    <phoneticPr fontId="1" type="noConversion"/>
  </si>
  <si>
    <t>김진선</t>
  </si>
  <si>
    <t>1364786</t>
    <phoneticPr fontId="1" type="noConversion"/>
  </si>
  <si>
    <t>박금숙</t>
  </si>
  <si>
    <t>7206666</t>
    <phoneticPr fontId="1" type="noConversion"/>
  </si>
  <si>
    <t>전해성</t>
  </si>
  <si>
    <t>0728883</t>
    <phoneticPr fontId="1" type="noConversion"/>
  </si>
  <si>
    <t>강명수</t>
  </si>
  <si>
    <t>1438880</t>
    <phoneticPr fontId="1" type="noConversion"/>
  </si>
  <si>
    <t>배만상</t>
  </si>
  <si>
    <t>2540989</t>
    <phoneticPr fontId="1" type="noConversion"/>
  </si>
  <si>
    <t>유경숙</t>
  </si>
  <si>
    <t>1996514</t>
    <phoneticPr fontId="1" type="noConversion"/>
  </si>
  <si>
    <t>2110253</t>
    <phoneticPr fontId="1" type="noConversion"/>
  </si>
  <si>
    <t>2161164</t>
    <phoneticPr fontId="1" type="noConversion"/>
  </si>
  <si>
    <t>이기순</t>
  </si>
  <si>
    <t>2004837</t>
    <phoneticPr fontId="1" type="noConversion"/>
  </si>
  <si>
    <t>최명숙</t>
  </si>
  <si>
    <t>1977695</t>
    <phoneticPr fontId="1" type="noConversion"/>
  </si>
  <si>
    <t>최현근</t>
  </si>
  <si>
    <t>7151019</t>
    <phoneticPr fontId="1" type="noConversion"/>
  </si>
  <si>
    <t>여경숙</t>
  </si>
  <si>
    <t>0406843</t>
    <phoneticPr fontId="1" type="noConversion"/>
  </si>
  <si>
    <t>임채선</t>
  </si>
  <si>
    <t>7133657</t>
    <phoneticPr fontId="1" type="noConversion"/>
  </si>
  <si>
    <t>0961046</t>
    <phoneticPr fontId="1" type="noConversion"/>
  </si>
  <si>
    <t>박정현</t>
  </si>
  <si>
    <t>2545076</t>
    <phoneticPr fontId="1" type="noConversion"/>
  </si>
  <si>
    <t>조근호</t>
  </si>
  <si>
    <t>2322710</t>
    <phoneticPr fontId="1" type="noConversion"/>
  </si>
  <si>
    <t>황송월</t>
  </si>
  <si>
    <t>7032716</t>
    <phoneticPr fontId="1" type="noConversion"/>
  </si>
  <si>
    <t>박해숙</t>
  </si>
  <si>
    <t>2351640</t>
    <phoneticPr fontId="1" type="noConversion"/>
  </si>
  <si>
    <t>0602491</t>
    <phoneticPr fontId="1" type="noConversion"/>
  </si>
  <si>
    <t>고서연</t>
  </si>
  <si>
    <t>2006482</t>
    <phoneticPr fontId="1" type="noConversion"/>
  </si>
  <si>
    <t>0847708</t>
    <phoneticPr fontId="1" type="noConversion"/>
  </si>
  <si>
    <t>2541845</t>
    <phoneticPr fontId="1" type="noConversion"/>
  </si>
  <si>
    <t>한치원</t>
  </si>
  <si>
    <t>0649714</t>
    <phoneticPr fontId="1" type="noConversion"/>
  </si>
  <si>
    <t>안은애</t>
  </si>
  <si>
    <t>2387982</t>
    <phoneticPr fontId="1" type="noConversion"/>
  </si>
  <si>
    <t>한정미</t>
  </si>
  <si>
    <t>2545799</t>
    <phoneticPr fontId="1" type="noConversion"/>
  </si>
  <si>
    <t>박민준</t>
  </si>
  <si>
    <t>2511763</t>
    <phoneticPr fontId="1" type="noConversion"/>
  </si>
  <si>
    <t>정동희</t>
  </si>
  <si>
    <t>0130023</t>
    <phoneticPr fontId="1" type="noConversion"/>
  </si>
  <si>
    <t>박진옥</t>
  </si>
  <si>
    <t>2323678</t>
    <phoneticPr fontId="1" type="noConversion"/>
  </si>
  <si>
    <t>1578988</t>
    <phoneticPr fontId="1" type="noConversion"/>
  </si>
  <si>
    <t>김선중</t>
  </si>
  <si>
    <t>2400635</t>
    <phoneticPr fontId="1" type="noConversion"/>
  </si>
  <si>
    <t>2312558</t>
    <phoneticPr fontId="1" type="noConversion"/>
  </si>
  <si>
    <t>오순심</t>
  </si>
  <si>
    <t>2544542</t>
    <phoneticPr fontId="1" type="noConversion"/>
  </si>
  <si>
    <t>김선길</t>
  </si>
  <si>
    <t>0372710</t>
    <phoneticPr fontId="1" type="noConversion"/>
  </si>
  <si>
    <t>복연순</t>
  </si>
  <si>
    <t>2163543</t>
    <phoneticPr fontId="1" type="noConversion"/>
  </si>
  <si>
    <t>오윤자</t>
  </si>
  <si>
    <t>0588098</t>
    <phoneticPr fontId="1" type="noConversion"/>
  </si>
  <si>
    <t>이용숙</t>
  </si>
  <si>
    <t>2267032</t>
    <phoneticPr fontId="1" type="noConversion"/>
  </si>
  <si>
    <t>최혜인</t>
  </si>
  <si>
    <t>2063400</t>
    <phoneticPr fontId="1" type="noConversion"/>
  </si>
  <si>
    <t>권숙자</t>
  </si>
  <si>
    <t>0871642</t>
    <phoneticPr fontId="1" type="noConversion"/>
  </si>
  <si>
    <t>남은주</t>
  </si>
  <si>
    <t>2293262</t>
    <phoneticPr fontId="1" type="noConversion"/>
  </si>
  <si>
    <t>PARK YOUN YIM</t>
  </si>
  <si>
    <t>0459079</t>
    <phoneticPr fontId="1" type="noConversion"/>
  </si>
  <si>
    <t>조익주</t>
  </si>
  <si>
    <t>2019228</t>
    <phoneticPr fontId="1" type="noConversion"/>
  </si>
  <si>
    <t>김기형</t>
  </si>
  <si>
    <t>1870996</t>
    <phoneticPr fontId="1" type="noConversion"/>
  </si>
  <si>
    <t>김징자</t>
  </si>
  <si>
    <t>2377768</t>
    <phoneticPr fontId="1" type="noConversion"/>
  </si>
  <si>
    <t>현진</t>
  </si>
  <si>
    <t>1945662</t>
    <phoneticPr fontId="1" type="noConversion"/>
  </si>
  <si>
    <t>1402789</t>
    <phoneticPr fontId="1" type="noConversion"/>
  </si>
  <si>
    <t>박예순</t>
  </si>
  <si>
    <t>1019926</t>
    <phoneticPr fontId="1" type="noConversion"/>
  </si>
  <si>
    <t>2529716</t>
    <phoneticPr fontId="1" type="noConversion"/>
  </si>
  <si>
    <t>이희빈</t>
  </si>
  <si>
    <t>2207605</t>
    <phoneticPr fontId="1" type="noConversion"/>
  </si>
  <si>
    <t>윤주익</t>
  </si>
  <si>
    <t>2541199</t>
    <phoneticPr fontId="1" type="noConversion"/>
  </si>
  <si>
    <t>박상식</t>
  </si>
  <si>
    <t>2334874</t>
    <phoneticPr fontId="1" type="noConversion"/>
  </si>
  <si>
    <t>황윤이</t>
  </si>
  <si>
    <t>2389566</t>
    <phoneticPr fontId="1" type="noConversion"/>
  </si>
  <si>
    <t>엄란</t>
  </si>
  <si>
    <t>1048959</t>
    <phoneticPr fontId="1" type="noConversion"/>
  </si>
  <si>
    <t>유수경</t>
  </si>
  <si>
    <t>1073216</t>
    <phoneticPr fontId="1" type="noConversion"/>
  </si>
  <si>
    <t>이상미</t>
  </si>
  <si>
    <t>2547182</t>
    <phoneticPr fontId="1" type="noConversion"/>
  </si>
  <si>
    <t>오충식</t>
  </si>
  <si>
    <t>0514979</t>
    <phoneticPr fontId="1" type="noConversion"/>
  </si>
  <si>
    <t>이성자</t>
  </si>
  <si>
    <t>2528170</t>
    <phoneticPr fontId="1" type="noConversion"/>
  </si>
  <si>
    <t>황지우</t>
  </si>
  <si>
    <t>2546473</t>
    <phoneticPr fontId="1" type="noConversion"/>
  </si>
  <si>
    <t>2416862</t>
    <phoneticPr fontId="1" type="noConversion"/>
  </si>
  <si>
    <t>나경희</t>
  </si>
  <si>
    <t>2331782</t>
    <phoneticPr fontId="1" type="noConversion"/>
  </si>
  <si>
    <t>어연선</t>
  </si>
  <si>
    <t>2548008</t>
    <phoneticPr fontId="1" type="noConversion"/>
  </si>
  <si>
    <t>조현우</t>
  </si>
  <si>
    <t>7105135</t>
    <phoneticPr fontId="1" type="noConversion"/>
  </si>
  <si>
    <t>민은미</t>
  </si>
  <si>
    <t>2548114</t>
    <phoneticPr fontId="1" type="noConversion"/>
  </si>
  <si>
    <t>오세택</t>
  </si>
  <si>
    <t>1924581</t>
    <phoneticPr fontId="1" type="noConversion"/>
  </si>
  <si>
    <t>최서림</t>
  </si>
  <si>
    <t>2542718</t>
    <phoneticPr fontId="1" type="noConversion"/>
  </si>
  <si>
    <t>김수철</t>
  </si>
  <si>
    <t>1327677</t>
    <phoneticPr fontId="1" type="noConversion"/>
  </si>
  <si>
    <t>김해숙</t>
  </si>
  <si>
    <t>2264576</t>
    <phoneticPr fontId="1" type="noConversion"/>
  </si>
  <si>
    <t>김윤주</t>
  </si>
  <si>
    <t>7215836</t>
    <phoneticPr fontId="1" type="noConversion"/>
  </si>
  <si>
    <t>문제순</t>
  </si>
  <si>
    <t>2211725</t>
    <phoneticPr fontId="1" type="noConversion"/>
  </si>
  <si>
    <t>이민정</t>
  </si>
  <si>
    <t>2273845</t>
    <phoneticPr fontId="1" type="noConversion"/>
  </si>
  <si>
    <t>윤희수</t>
  </si>
  <si>
    <t>1010833</t>
    <phoneticPr fontId="1" type="noConversion"/>
  </si>
  <si>
    <t>이동규</t>
  </si>
  <si>
    <t>2485445</t>
    <phoneticPr fontId="1" type="noConversion"/>
  </si>
  <si>
    <t>2492111</t>
    <phoneticPr fontId="1" type="noConversion"/>
  </si>
  <si>
    <t>황춘자</t>
  </si>
  <si>
    <t>0402762</t>
    <phoneticPr fontId="1" type="noConversion"/>
  </si>
  <si>
    <t>1755878</t>
    <phoneticPr fontId="1" type="noConversion"/>
  </si>
  <si>
    <t>최애정</t>
  </si>
  <si>
    <t>1953042</t>
    <phoneticPr fontId="1" type="noConversion"/>
  </si>
  <si>
    <t>추금주</t>
  </si>
  <si>
    <t>0640882</t>
    <phoneticPr fontId="1" type="noConversion"/>
  </si>
  <si>
    <t>이양희</t>
  </si>
  <si>
    <t>2549564</t>
    <phoneticPr fontId="1" type="noConversion"/>
  </si>
  <si>
    <t>김향임</t>
  </si>
  <si>
    <t>1962151</t>
    <phoneticPr fontId="1" type="noConversion"/>
  </si>
  <si>
    <t>1784912</t>
    <phoneticPr fontId="1" type="noConversion"/>
  </si>
  <si>
    <t>오수진</t>
  </si>
  <si>
    <t>0362442</t>
    <phoneticPr fontId="1" type="noConversion"/>
  </si>
  <si>
    <t>조순옥</t>
  </si>
  <si>
    <t>2546533</t>
    <phoneticPr fontId="1" type="noConversion"/>
  </si>
  <si>
    <t>이희자</t>
  </si>
  <si>
    <t>1319840</t>
    <phoneticPr fontId="1" type="noConversion"/>
  </si>
  <si>
    <t>양보영</t>
  </si>
  <si>
    <t>1750517</t>
    <phoneticPr fontId="1" type="noConversion"/>
  </si>
  <si>
    <t>정은실</t>
  </si>
  <si>
    <t>1200941</t>
    <phoneticPr fontId="1" type="noConversion"/>
  </si>
  <si>
    <t>나명혜</t>
  </si>
  <si>
    <t>2135731</t>
    <phoneticPr fontId="1" type="noConversion"/>
  </si>
  <si>
    <t>박우진</t>
  </si>
  <si>
    <t>2411754</t>
    <phoneticPr fontId="1" type="noConversion"/>
  </si>
  <si>
    <t>김연중</t>
  </si>
  <si>
    <t>2547943</t>
    <phoneticPr fontId="1" type="noConversion"/>
  </si>
  <si>
    <t>이옥태</t>
  </si>
  <si>
    <t>2515494</t>
    <phoneticPr fontId="1" type="noConversion"/>
  </si>
  <si>
    <t>전영환</t>
  </si>
  <si>
    <t>0367766</t>
    <phoneticPr fontId="1" type="noConversion"/>
  </si>
  <si>
    <t>2182575</t>
    <phoneticPr fontId="1" type="noConversion"/>
  </si>
  <si>
    <t>2008945</t>
    <phoneticPr fontId="1" type="noConversion"/>
  </si>
  <si>
    <t>이다해</t>
  </si>
  <si>
    <t>2549589</t>
    <phoneticPr fontId="1" type="noConversion"/>
  </si>
  <si>
    <t>강용구</t>
  </si>
  <si>
    <t>2404770</t>
    <phoneticPr fontId="1" type="noConversion"/>
  </si>
  <si>
    <t>최향란</t>
  </si>
  <si>
    <t>1004358</t>
    <phoneticPr fontId="1" type="noConversion"/>
  </si>
  <si>
    <t>2550270</t>
    <phoneticPr fontId="1" type="noConversion"/>
  </si>
  <si>
    <t>이연수</t>
  </si>
  <si>
    <t>0086039</t>
    <phoneticPr fontId="1" type="noConversion"/>
  </si>
  <si>
    <t>1949159</t>
    <phoneticPr fontId="1" type="noConversion"/>
  </si>
  <si>
    <t>이민무</t>
  </si>
  <si>
    <t>0103686</t>
    <phoneticPr fontId="1" type="noConversion"/>
  </si>
  <si>
    <t>장명애</t>
  </si>
  <si>
    <t>2237470</t>
    <phoneticPr fontId="1" type="noConversion"/>
  </si>
  <si>
    <t>백명희</t>
  </si>
  <si>
    <t>2198047</t>
    <phoneticPr fontId="1" type="noConversion"/>
  </si>
  <si>
    <t>2131596</t>
    <phoneticPr fontId="1" type="noConversion"/>
  </si>
  <si>
    <t>서혜정</t>
  </si>
  <si>
    <t>0475592</t>
    <phoneticPr fontId="1" type="noConversion"/>
  </si>
  <si>
    <t>김종옥</t>
  </si>
  <si>
    <t>1955284</t>
    <phoneticPr fontId="1" type="noConversion"/>
  </si>
  <si>
    <t>임연옥</t>
  </si>
  <si>
    <t>0544314</t>
    <phoneticPr fontId="1" type="noConversion"/>
  </si>
  <si>
    <t>양희용</t>
  </si>
  <si>
    <t>0280100</t>
    <phoneticPr fontId="1" type="noConversion"/>
  </si>
  <si>
    <t>김순옥</t>
  </si>
  <si>
    <t>2205978</t>
    <phoneticPr fontId="1" type="noConversion"/>
  </si>
  <si>
    <t>지옥환</t>
  </si>
  <si>
    <t>2184364</t>
    <phoneticPr fontId="1" type="noConversion"/>
  </si>
  <si>
    <t>2254865</t>
    <phoneticPr fontId="1" type="noConversion"/>
  </si>
  <si>
    <t>백남설</t>
  </si>
  <si>
    <t>1971449</t>
    <phoneticPr fontId="1" type="noConversion"/>
  </si>
  <si>
    <t>하수영</t>
  </si>
  <si>
    <t>2483821</t>
    <phoneticPr fontId="1" type="noConversion"/>
  </si>
  <si>
    <t>정미애</t>
  </si>
  <si>
    <t>1500690</t>
    <phoneticPr fontId="1" type="noConversion"/>
  </si>
  <si>
    <t>임미선</t>
  </si>
  <si>
    <t>2393750</t>
    <phoneticPr fontId="1" type="noConversion"/>
  </si>
  <si>
    <t>이화</t>
  </si>
  <si>
    <t>1949492</t>
    <phoneticPr fontId="1" type="noConversion"/>
  </si>
  <si>
    <t>1028215</t>
    <phoneticPr fontId="1" type="noConversion"/>
  </si>
  <si>
    <t>김기옥</t>
  </si>
  <si>
    <t>0397514</t>
    <phoneticPr fontId="1" type="noConversion"/>
  </si>
  <si>
    <t>전명옥</t>
  </si>
  <si>
    <t>2541883</t>
    <phoneticPr fontId="1" type="noConversion"/>
  </si>
  <si>
    <t>이희석</t>
  </si>
  <si>
    <t>1226182</t>
    <phoneticPr fontId="1" type="noConversion"/>
  </si>
  <si>
    <t>2450219</t>
    <phoneticPr fontId="1" type="noConversion"/>
  </si>
  <si>
    <t>임경숙</t>
  </si>
  <si>
    <t>2274082</t>
    <phoneticPr fontId="1" type="noConversion"/>
  </si>
  <si>
    <t>신창례</t>
  </si>
  <si>
    <t>1493554</t>
    <phoneticPr fontId="1" type="noConversion"/>
  </si>
  <si>
    <t>김경은</t>
  </si>
  <si>
    <t>1323132</t>
    <phoneticPr fontId="1" type="noConversion"/>
  </si>
  <si>
    <t>송춘숙</t>
  </si>
  <si>
    <t>0888628</t>
    <phoneticPr fontId="1" type="noConversion"/>
  </si>
  <si>
    <t>안정빈</t>
  </si>
  <si>
    <t>2324474</t>
    <phoneticPr fontId="1" type="noConversion"/>
  </si>
  <si>
    <t>피경희</t>
  </si>
  <si>
    <t>2150821</t>
    <phoneticPr fontId="1" type="noConversion"/>
  </si>
  <si>
    <t>이창희</t>
  </si>
  <si>
    <t>2463173</t>
    <phoneticPr fontId="1" type="noConversion"/>
  </si>
  <si>
    <t>강영주</t>
  </si>
  <si>
    <t>2148080</t>
    <phoneticPr fontId="1" type="noConversion"/>
  </si>
  <si>
    <t>김유진</t>
  </si>
  <si>
    <t>2542348</t>
    <phoneticPr fontId="1" type="noConversion"/>
  </si>
  <si>
    <t>최덕환</t>
  </si>
  <si>
    <t>1638184</t>
    <phoneticPr fontId="1" type="noConversion"/>
  </si>
  <si>
    <t>7180839</t>
    <phoneticPr fontId="1" type="noConversion"/>
  </si>
  <si>
    <t>2394145</t>
    <phoneticPr fontId="1" type="noConversion"/>
  </si>
  <si>
    <t>정재춘</t>
  </si>
  <si>
    <t>1878954</t>
    <phoneticPr fontId="1" type="noConversion"/>
  </si>
  <si>
    <t>임소정</t>
  </si>
  <si>
    <t>2417938</t>
    <phoneticPr fontId="1" type="noConversion"/>
  </si>
  <si>
    <t>서예진</t>
  </si>
  <si>
    <t>0736808</t>
    <phoneticPr fontId="1" type="noConversion"/>
  </si>
  <si>
    <t>이혜옥</t>
  </si>
  <si>
    <t>1300275</t>
    <phoneticPr fontId="1" type="noConversion"/>
  </si>
  <si>
    <t>유혜숙</t>
  </si>
  <si>
    <t>2379771</t>
    <phoneticPr fontId="1" type="noConversion"/>
  </si>
  <si>
    <t>오순근</t>
  </si>
  <si>
    <t>1870000</t>
    <phoneticPr fontId="1" type="noConversion"/>
  </si>
  <si>
    <t>조명연</t>
  </si>
  <si>
    <t>1195389</t>
    <phoneticPr fontId="1" type="noConversion"/>
  </si>
  <si>
    <t>곽현주</t>
  </si>
  <si>
    <t>2543210</t>
    <phoneticPr fontId="1" type="noConversion"/>
  </si>
  <si>
    <t>김성근</t>
  </si>
  <si>
    <t>2543841</t>
    <phoneticPr fontId="1" type="noConversion"/>
  </si>
  <si>
    <t>0350020</t>
    <phoneticPr fontId="1" type="noConversion"/>
  </si>
  <si>
    <t>0872151</t>
    <phoneticPr fontId="1" type="noConversion"/>
  </si>
  <si>
    <t>윤명애</t>
  </si>
  <si>
    <t>0534257</t>
    <phoneticPr fontId="1" type="noConversion"/>
  </si>
  <si>
    <t>강해숙</t>
  </si>
  <si>
    <t>1679047</t>
    <phoneticPr fontId="1" type="noConversion"/>
  </si>
  <si>
    <t>이경민</t>
  </si>
  <si>
    <t>1392959</t>
    <phoneticPr fontId="1" type="noConversion"/>
  </si>
  <si>
    <t>이세찬</t>
  </si>
  <si>
    <t>2259620</t>
    <phoneticPr fontId="1" type="noConversion"/>
  </si>
  <si>
    <t>1260395</t>
    <phoneticPr fontId="1" type="noConversion"/>
  </si>
  <si>
    <t>한상덕</t>
  </si>
  <si>
    <t>7243885</t>
    <phoneticPr fontId="1" type="noConversion"/>
  </si>
  <si>
    <t>조성경</t>
  </si>
  <si>
    <t>2395495</t>
    <phoneticPr fontId="1" type="noConversion"/>
  </si>
  <si>
    <t>최근숙</t>
  </si>
  <si>
    <t>1359272</t>
    <phoneticPr fontId="1" type="noConversion"/>
  </si>
  <si>
    <t>배윤경</t>
  </si>
  <si>
    <t>0369977</t>
    <phoneticPr fontId="1" type="noConversion"/>
  </si>
  <si>
    <t>이재문</t>
  </si>
  <si>
    <t>0031133</t>
    <phoneticPr fontId="1" type="noConversion"/>
  </si>
  <si>
    <t>기세달</t>
  </si>
  <si>
    <t>1941488</t>
    <phoneticPr fontId="1" type="noConversion"/>
  </si>
  <si>
    <t>r?l?</t>
    <phoneticPr fontId="1" type="noConversion"/>
  </si>
  <si>
    <t>0345709</t>
    <phoneticPr fontId="1" type="noConversion"/>
  </si>
  <si>
    <t>예정희</t>
  </si>
  <si>
    <t>0824449</t>
    <phoneticPr fontId="1" type="noConversion"/>
  </si>
  <si>
    <t>2380694</t>
    <phoneticPr fontId="1" type="noConversion"/>
  </si>
  <si>
    <t>이복녀</t>
  </si>
  <si>
    <t>2203509</t>
    <phoneticPr fontId="1" type="noConversion"/>
  </si>
  <si>
    <t>강애식</t>
  </si>
  <si>
    <t>2544654</t>
    <phoneticPr fontId="1" type="noConversion"/>
  </si>
  <si>
    <t>장선희</t>
  </si>
  <si>
    <t>2535446</t>
    <phoneticPr fontId="1" type="noConversion"/>
  </si>
  <si>
    <t>냠수렌</t>
  </si>
  <si>
    <t>0240983</t>
    <phoneticPr fontId="1" type="noConversion"/>
  </si>
  <si>
    <t>2146833</t>
    <phoneticPr fontId="1" type="noConversion"/>
  </si>
  <si>
    <t>김복경</t>
  </si>
  <si>
    <t>2307985</t>
    <phoneticPr fontId="1" type="noConversion"/>
  </si>
  <si>
    <t>rn</t>
    <phoneticPr fontId="1" type="noConversion"/>
  </si>
  <si>
    <t>1818444</t>
    <phoneticPr fontId="1" type="noConversion"/>
  </si>
  <si>
    <t>손주희</t>
  </si>
  <si>
    <t>1998930</t>
    <phoneticPr fontId="1" type="noConversion"/>
  </si>
  <si>
    <t>황진경</t>
  </si>
  <si>
    <t>1394111</t>
    <phoneticPr fontId="1" type="noConversion"/>
  </si>
  <si>
    <t>원영현</t>
  </si>
  <si>
    <t>2143697</t>
    <phoneticPr fontId="1" type="noConversion"/>
  </si>
  <si>
    <t>신경예</t>
  </si>
  <si>
    <t>2234642</t>
    <phoneticPr fontId="1" type="noConversion"/>
  </si>
  <si>
    <t>백라미</t>
  </si>
  <si>
    <t>1947976</t>
    <phoneticPr fontId="1" type="noConversion"/>
  </si>
  <si>
    <t>서은경</t>
  </si>
  <si>
    <t>2541080</t>
    <phoneticPr fontId="1" type="noConversion"/>
  </si>
  <si>
    <t>한경화</t>
  </si>
  <si>
    <t>0354006</t>
    <phoneticPr fontId="1" type="noConversion"/>
  </si>
  <si>
    <t>박금희</t>
  </si>
  <si>
    <t>1221618</t>
    <phoneticPr fontId="1" type="noConversion"/>
  </si>
  <si>
    <t>구명자</t>
  </si>
  <si>
    <t>0018475</t>
    <phoneticPr fontId="1" type="noConversion"/>
  </si>
  <si>
    <t>1693272</t>
    <phoneticPr fontId="1" type="noConversion"/>
  </si>
  <si>
    <t>변승옥</t>
  </si>
  <si>
    <t>0694737</t>
    <phoneticPr fontId="1" type="noConversion"/>
  </si>
  <si>
    <t>권금숙</t>
  </si>
  <si>
    <t>1663735</t>
    <phoneticPr fontId="1" type="noConversion"/>
  </si>
  <si>
    <t>안종혜</t>
  </si>
  <si>
    <t>2494939</t>
    <phoneticPr fontId="1" type="noConversion"/>
  </si>
  <si>
    <t>김이연</t>
  </si>
  <si>
    <t>1128911</t>
    <phoneticPr fontId="1" type="noConversion"/>
  </si>
  <si>
    <t>2215860</t>
    <phoneticPr fontId="1" type="noConversion"/>
  </si>
  <si>
    <t>이은정</t>
  </si>
  <si>
    <t>0841141</t>
    <phoneticPr fontId="1" type="noConversion"/>
  </si>
  <si>
    <t>홍미형</t>
  </si>
  <si>
    <t>0283753</t>
    <phoneticPr fontId="1" type="noConversion"/>
  </si>
  <si>
    <t>이남이</t>
  </si>
  <si>
    <t>1153812</t>
    <phoneticPr fontId="1" type="noConversion"/>
  </si>
  <si>
    <t>김종엽</t>
  </si>
  <si>
    <t>2132491</t>
    <phoneticPr fontId="1" type="noConversion"/>
  </si>
  <si>
    <t>김윤경</t>
  </si>
  <si>
    <t>2261915</t>
    <phoneticPr fontId="1" type="noConversion"/>
  </si>
  <si>
    <t>이민희</t>
  </si>
  <si>
    <t>2051366</t>
    <phoneticPr fontId="1" type="noConversion"/>
  </si>
  <si>
    <t>이순근</t>
  </si>
  <si>
    <t>2182754</t>
    <phoneticPr fontId="1" type="noConversion"/>
  </si>
  <si>
    <t>권혜미</t>
  </si>
  <si>
    <t>2544566</t>
    <phoneticPr fontId="1" type="noConversion"/>
  </si>
  <si>
    <t>이경학</t>
  </si>
  <si>
    <t>1156204</t>
    <phoneticPr fontId="1" type="noConversion"/>
  </si>
  <si>
    <t>이효숙</t>
  </si>
  <si>
    <t>2194332</t>
    <phoneticPr fontId="1" type="noConversion"/>
  </si>
  <si>
    <t>라금희</t>
  </si>
  <si>
    <t>2211113</t>
    <phoneticPr fontId="1" type="noConversion"/>
  </si>
  <si>
    <t>윤연옥</t>
  </si>
  <si>
    <t>2391889</t>
    <phoneticPr fontId="1" type="noConversion"/>
  </si>
  <si>
    <t>강선미</t>
  </si>
  <si>
    <t>2546442</t>
    <phoneticPr fontId="1" type="noConversion"/>
  </si>
  <si>
    <t>이정순</t>
  </si>
  <si>
    <t>1722391</t>
    <phoneticPr fontId="1" type="noConversion"/>
  </si>
  <si>
    <t>서용례</t>
  </si>
  <si>
    <t>2544178</t>
    <phoneticPr fontId="1" type="noConversion"/>
  </si>
  <si>
    <t>이승훈</t>
  </si>
  <si>
    <t>0519125</t>
    <phoneticPr fontId="1" type="noConversion"/>
  </si>
  <si>
    <t>1378135</t>
    <phoneticPr fontId="1" type="noConversion"/>
  </si>
  <si>
    <t>정금옥</t>
  </si>
  <si>
    <t>1149796</t>
    <phoneticPr fontId="1" type="noConversion"/>
  </si>
  <si>
    <t>김용순</t>
  </si>
  <si>
    <t>1395132</t>
    <phoneticPr fontId="1" type="noConversion"/>
  </si>
  <si>
    <t>0536628</t>
    <phoneticPr fontId="1" type="noConversion"/>
  </si>
  <si>
    <t>2543913</t>
    <phoneticPr fontId="1" type="noConversion"/>
  </si>
  <si>
    <t>김현호</t>
  </si>
  <si>
    <t>2302713</t>
    <phoneticPr fontId="1" type="noConversion"/>
  </si>
  <si>
    <t>박은영</t>
  </si>
  <si>
    <t>2464010</t>
    <phoneticPr fontId="1" type="noConversion"/>
  </si>
  <si>
    <t>2251780</t>
    <phoneticPr fontId="1" type="noConversion"/>
  </si>
  <si>
    <t>김문용</t>
  </si>
  <si>
    <t>0285068</t>
    <phoneticPr fontId="1" type="noConversion"/>
  </si>
  <si>
    <t>심재도</t>
  </si>
  <si>
    <t>1584759</t>
    <phoneticPr fontId="1" type="noConversion"/>
  </si>
  <si>
    <t>김혜란</t>
  </si>
  <si>
    <t>2492213</t>
    <phoneticPr fontId="1" type="noConversion"/>
  </si>
  <si>
    <t>신정순</t>
  </si>
  <si>
    <t>2469183</t>
    <phoneticPr fontId="1" type="noConversion"/>
  </si>
  <si>
    <t>박민채</t>
  </si>
  <si>
    <t>1642317</t>
    <phoneticPr fontId="1" type="noConversion"/>
  </si>
  <si>
    <t>한정옥</t>
  </si>
  <si>
    <t>1722263</t>
    <phoneticPr fontId="1" type="noConversion"/>
  </si>
  <si>
    <t>이란</t>
  </si>
  <si>
    <t>2445050</t>
    <phoneticPr fontId="1" type="noConversion"/>
  </si>
  <si>
    <t>서삼종</t>
  </si>
  <si>
    <t>0851751</t>
    <phoneticPr fontId="1" type="noConversion"/>
  </si>
  <si>
    <t>변창진</t>
  </si>
  <si>
    <t>2376264</t>
    <phoneticPr fontId="1" type="noConversion"/>
  </si>
  <si>
    <t>허영순</t>
  </si>
  <si>
    <t>2307058</t>
    <phoneticPr fontId="1" type="noConversion"/>
  </si>
  <si>
    <t>나해정</t>
  </si>
  <si>
    <t>2543948</t>
    <phoneticPr fontId="1" type="noConversion"/>
  </si>
  <si>
    <t>신재혁</t>
  </si>
  <si>
    <t>2537764</t>
    <phoneticPr fontId="1" type="noConversion"/>
  </si>
  <si>
    <t>김재왕</t>
  </si>
  <si>
    <t>2457640</t>
    <phoneticPr fontId="1" type="noConversion"/>
  </si>
  <si>
    <t>신지원</t>
  </si>
  <si>
    <t>2396178</t>
    <phoneticPr fontId="1" type="noConversion"/>
  </si>
  <si>
    <t>이병례</t>
  </si>
  <si>
    <t>2310985</t>
    <phoneticPr fontId="1" type="noConversion"/>
  </si>
  <si>
    <t>부이티빅례우</t>
  </si>
  <si>
    <t>2409028</t>
    <phoneticPr fontId="1" type="noConversion"/>
  </si>
  <si>
    <t>박근숙</t>
  </si>
  <si>
    <t>2546935</t>
    <phoneticPr fontId="1" type="noConversion"/>
  </si>
  <si>
    <t>정현우</t>
  </si>
  <si>
    <t>2332462</t>
    <phoneticPr fontId="1" type="noConversion"/>
  </si>
  <si>
    <t>2070408</t>
    <phoneticPr fontId="1" type="noConversion"/>
  </si>
  <si>
    <t>임송희</t>
  </si>
  <si>
    <t>2394248</t>
    <phoneticPr fontId="1" type="noConversion"/>
  </si>
  <si>
    <t>2402049</t>
    <phoneticPr fontId="1" type="noConversion"/>
  </si>
  <si>
    <t>주지영</t>
  </si>
  <si>
    <t>1842264</t>
    <phoneticPr fontId="1" type="noConversion"/>
  </si>
  <si>
    <t>0007728</t>
    <phoneticPr fontId="1" type="noConversion"/>
  </si>
  <si>
    <t>권기분</t>
  </si>
  <si>
    <t>2538940</t>
    <phoneticPr fontId="1" type="noConversion"/>
  </si>
  <si>
    <t>조영선</t>
  </si>
  <si>
    <t>1305706</t>
    <phoneticPr fontId="1" type="noConversion"/>
  </si>
  <si>
    <t>1967506</t>
    <phoneticPr fontId="1" type="noConversion"/>
  </si>
  <si>
    <t>황창희</t>
  </si>
  <si>
    <t>0410152</t>
    <phoneticPr fontId="1" type="noConversion"/>
  </si>
  <si>
    <t>2541923</t>
    <phoneticPr fontId="1" type="noConversion"/>
  </si>
  <si>
    <t>전계민</t>
  </si>
  <si>
    <t>2420562</t>
    <phoneticPr fontId="1" type="noConversion"/>
  </si>
  <si>
    <t>이은석</t>
  </si>
  <si>
    <t>0063626</t>
    <phoneticPr fontId="1" type="noConversion"/>
  </si>
  <si>
    <t>0438389</t>
    <phoneticPr fontId="1" type="noConversion"/>
  </si>
  <si>
    <t>김남복</t>
  </si>
  <si>
    <t>2156722</t>
    <phoneticPr fontId="1" type="noConversion"/>
  </si>
  <si>
    <t>2546118</t>
    <phoneticPr fontId="1" type="noConversion"/>
  </si>
  <si>
    <t>이진</t>
  </si>
  <si>
    <t>0870650</t>
    <phoneticPr fontId="1" type="noConversion"/>
  </si>
  <si>
    <t>석점이</t>
  </si>
  <si>
    <t>2280283</t>
    <phoneticPr fontId="1" type="noConversion"/>
  </si>
  <si>
    <t>최인옥</t>
  </si>
  <si>
    <t>0074062</t>
    <phoneticPr fontId="1" type="noConversion"/>
  </si>
  <si>
    <t>2546694</t>
    <phoneticPr fontId="1" type="noConversion"/>
  </si>
  <si>
    <t>이주현</t>
  </si>
  <si>
    <t>2462616</t>
    <phoneticPr fontId="1" type="noConversion"/>
  </si>
  <si>
    <t>전순희</t>
  </si>
  <si>
    <t>0099328</t>
    <phoneticPr fontId="1" type="noConversion"/>
  </si>
  <si>
    <t>김서영</t>
  </si>
  <si>
    <t>2269197</t>
    <phoneticPr fontId="1" type="noConversion"/>
  </si>
  <si>
    <t>배연주</t>
  </si>
  <si>
    <t>2103133</t>
    <phoneticPr fontId="1" type="noConversion"/>
  </si>
  <si>
    <t>이원명</t>
  </si>
  <si>
    <t>2327061</t>
    <phoneticPr fontId="1" type="noConversion"/>
  </si>
  <si>
    <t>최경화</t>
  </si>
  <si>
    <t>2446682</t>
    <phoneticPr fontId="1" type="noConversion"/>
  </si>
  <si>
    <t>김승수</t>
  </si>
  <si>
    <t>2547894</t>
    <phoneticPr fontId="1" type="noConversion"/>
  </si>
  <si>
    <t>2420854</t>
    <phoneticPr fontId="1" type="noConversion"/>
  </si>
  <si>
    <t>하숙희</t>
  </si>
  <si>
    <t>0563412</t>
    <phoneticPr fontId="1" type="noConversion"/>
  </si>
  <si>
    <t>이지수</t>
  </si>
  <si>
    <t>0704147</t>
    <phoneticPr fontId="1" type="noConversion"/>
  </si>
  <si>
    <t>김성완</t>
  </si>
  <si>
    <t>1662163</t>
    <phoneticPr fontId="1" type="noConversion"/>
  </si>
  <si>
    <t>이나경</t>
  </si>
  <si>
    <t>1432564</t>
    <phoneticPr fontId="1" type="noConversion"/>
  </si>
  <si>
    <t>원태순</t>
  </si>
  <si>
    <t>1731345</t>
    <phoneticPr fontId="1" type="noConversion"/>
  </si>
  <si>
    <t>권정심</t>
  </si>
  <si>
    <t>1686284</t>
    <phoneticPr fontId="1" type="noConversion"/>
  </si>
  <si>
    <t>이점순</t>
  </si>
  <si>
    <t>1126778</t>
    <phoneticPr fontId="1" type="noConversion"/>
  </si>
  <si>
    <t>전향란</t>
  </si>
  <si>
    <t>2547914</t>
    <phoneticPr fontId="1" type="noConversion"/>
  </si>
  <si>
    <t>한윤수</t>
  </si>
  <si>
    <t>2129075</t>
    <phoneticPr fontId="1" type="noConversion"/>
  </si>
  <si>
    <t>용영숙</t>
  </si>
  <si>
    <t>1940698</t>
    <phoneticPr fontId="1" type="noConversion"/>
  </si>
  <si>
    <t>1131856</t>
    <phoneticPr fontId="1" type="noConversion"/>
  </si>
  <si>
    <t>엄영희</t>
  </si>
  <si>
    <t>1845434</t>
    <phoneticPr fontId="1" type="noConversion"/>
  </si>
  <si>
    <t>김관삼</t>
  </si>
  <si>
    <t>0138642</t>
    <phoneticPr fontId="1" type="noConversion"/>
  </si>
  <si>
    <t>박은아</t>
  </si>
  <si>
    <t>2545040</t>
    <phoneticPr fontId="1" type="noConversion"/>
  </si>
  <si>
    <t>정교식</t>
  </si>
  <si>
    <t>2047279</t>
    <phoneticPr fontId="1" type="noConversion"/>
  </si>
  <si>
    <t>조점순</t>
  </si>
  <si>
    <t>1400870</t>
    <phoneticPr fontId="1" type="noConversion"/>
  </si>
  <si>
    <t>2311966</t>
    <phoneticPr fontId="1" type="noConversion"/>
  </si>
  <si>
    <t>송명자</t>
  </si>
  <si>
    <t>2393176</t>
    <phoneticPr fontId="1" type="noConversion"/>
  </si>
  <si>
    <t>김성옥</t>
  </si>
  <si>
    <t>0869952</t>
    <phoneticPr fontId="1" type="noConversion"/>
  </si>
  <si>
    <t>손옥란</t>
  </si>
  <si>
    <t>2535699</t>
    <phoneticPr fontId="1" type="noConversion"/>
  </si>
  <si>
    <t>이선희</t>
  </si>
  <si>
    <t>0415971</t>
    <phoneticPr fontId="1" type="noConversion"/>
  </si>
  <si>
    <t>장성인</t>
  </si>
  <si>
    <t>7152300</t>
    <phoneticPr fontId="1" type="noConversion"/>
  </si>
  <si>
    <t>심윤섭</t>
  </si>
  <si>
    <t>2545813</t>
    <phoneticPr fontId="1" type="noConversion"/>
  </si>
  <si>
    <t>김성태</t>
  </si>
  <si>
    <t>7148051</t>
    <phoneticPr fontId="1" type="noConversion"/>
  </si>
  <si>
    <t>1837173</t>
    <phoneticPr fontId="1" type="noConversion"/>
  </si>
  <si>
    <t>최향숙</t>
  </si>
  <si>
    <t>1875168</t>
    <phoneticPr fontId="1" type="noConversion"/>
  </si>
  <si>
    <t>이경미</t>
  </si>
  <si>
    <t>2260842</t>
    <phoneticPr fontId="1" type="noConversion"/>
  </si>
  <si>
    <t>심지연</t>
  </si>
  <si>
    <t>1293350</t>
    <phoneticPr fontId="1" type="noConversion"/>
  </si>
  <si>
    <t>0817225</t>
    <phoneticPr fontId="1" type="noConversion"/>
  </si>
  <si>
    <t>신금순</t>
  </si>
  <si>
    <t>0427461</t>
    <phoneticPr fontId="1" type="noConversion"/>
  </si>
  <si>
    <t>성영미</t>
  </si>
  <si>
    <t>2326646</t>
    <phoneticPr fontId="1" type="noConversion"/>
  </si>
  <si>
    <t>이윤옥</t>
  </si>
  <si>
    <t>1411372</t>
    <phoneticPr fontId="1" type="noConversion"/>
  </si>
  <si>
    <t>유은영</t>
  </si>
  <si>
    <t>0953915</t>
    <phoneticPr fontId="1" type="noConversion"/>
  </si>
  <si>
    <t>이현우</t>
  </si>
  <si>
    <t>2467938</t>
    <phoneticPr fontId="1" type="noConversion"/>
  </si>
  <si>
    <t>2400759</t>
    <phoneticPr fontId="1" type="noConversion"/>
  </si>
  <si>
    <t>석준자</t>
  </si>
  <si>
    <t>1417303</t>
    <phoneticPr fontId="1" type="noConversion"/>
  </si>
  <si>
    <t>이혜연</t>
  </si>
  <si>
    <t>2298462</t>
    <phoneticPr fontId="1" type="noConversion"/>
  </si>
  <si>
    <t>강윤옥</t>
  </si>
  <si>
    <t>0010945</t>
    <phoneticPr fontId="1" type="noConversion"/>
  </si>
  <si>
    <t>노성자</t>
  </si>
  <si>
    <t>0647656</t>
    <phoneticPr fontId="1" type="noConversion"/>
  </si>
  <si>
    <t>권미진</t>
  </si>
  <si>
    <t>0271446</t>
    <phoneticPr fontId="1" type="noConversion"/>
  </si>
  <si>
    <t>정귀남</t>
  </si>
  <si>
    <t>2427704</t>
    <phoneticPr fontId="1" type="noConversion"/>
  </si>
  <si>
    <t>신다혜</t>
  </si>
  <si>
    <t>1744622</t>
    <phoneticPr fontId="1" type="noConversion"/>
  </si>
  <si>
    <t>2362916</t>
    <phoneticPr fontId="1" type="noConversion"/>
  </si>
  <si>
    <t>김유순</t>
  </si>
  <si>
    <t>2544601</t>
    <phoneticPr fontId="1" type="noConversion"/>
  </si>
  <si>
    <t>선지연</t>
  </si>
  <si>
    <t>0004244</t>
    <phoneticPr fontId="1" type="noConversion"/>
  </si>
  <si>
    <t>서윤배</t>
  </si>
  <si>
    <t>2450847</t>
    <phoneticPr fontId="1" type="noConversion"/>
  </si>
  <si>
    <t>2187913</t>
    <phoneticPr fontId="1" type="noConversion"/>
  </si>
  <si>
    <t>윤희자</t>
  </si>
  <si>
    <t>1827941</t>
    <phoneticPr fontId="1" type="noConversion"/>
  </si>
  <si>
    <t>김선경</t>
  </si>
  <si>
    <t>1235505</t>
    <phoneticPr fontId="1" type="noConversion"/>
  </si>
  <si>
    <t>황순덕</t>
  </si>
  <si>
    <t>1195280</t>
    <phoneticPr fontId="1" type="noConversion"/>
  </si>
  <si>
    <t>김은선</t>
  </si>
  <si>
    <t>2325488</t>
    <phoneticPr fontId="1" type="noConversion"/>
  </si>
  <si>
    <t>김덕순</t>
  </si>
  <si>
    <t>1681234</t>
    <phoneticPr fontId="1" type="noConversion"/>
  </si>
  <si>
    <t>박윤하</t>
  </si>
  <si>
    <t>0276922</t>
    <phoneticPr fontId="1" type="noConversion"/>
  </si>
  <si>
    <t>2203250</t>
    <phoneticPr fontId="1" type="noConversion"/>
  </si>
  <si>
    <t>2549323</t>
    <phoneticPr fontId="1" type="noConversion"/>
  </si>
  <si>
    <t>양주승</t>
  </si>
  <si>
    <t>2549992</t>
    <phoneticPr fontId="1" type="noConversion"/>
  </si>
  <si>
    <t>임승엽</t>
  </si>
  <si>
    <t>1944788</t>
    <phoneticPr fontId="1" type="noConversion"/>
  </si>
  <si>
    <t>1957518</t>
    <phoneticPr fontId="1" type="noConversion"/>
  </si>
  <si>
    <t>남도희</t>
  </si>
  <si>
    <t>0024228</t>
    <phoneticPr fontId="1" type="noConversion"/>
  </si>
  <si>
    <t>2061657</t>
    <phoneticPr fontId="1" type="noConversion"/>
  </si>
  <si>
    <t>2379521</t>
    <phoneticPr fontId="1" type="noConversion"/>
  </si>
  <si>
    <t>김영녀</t>
  </si>
  <si>
    <t>2548968</t>
    <phoneticPr fontId="1" type="noConversion"/>
  </si>
  <si>
    <t>정대원</t>
  </si>
  <si>
    <t>1985892</t>
    <phoneticPr fontId="1" type="noConversion"/>
  </si>
  <si>
    <t>박미영</t>
  </si>
  <si>
    <t>0015546</t>
    <phoneticPr fontId="1" type="noConversion"/>
  </si>
  <si>
    <t>신순이</t>
  </si>
  <si>
    <t>2217568</t>
    <phoneticPr fontId="1" type="noConversion"/>
  </si>
  <si>
    <t>이명애</t>
  </si>
  <si>
    <t>2540207</t>
    <phoneticPr fontId="1" type="noConversion"/>
  </si>
  <si>
    <t>안상훈</t>
  </si>
  <si>
    <t>2547107</t>
    <phoneticPr fontId="1" type="noConversion"/>
  </si>
  <si>
    <t>2475673</t>
    <phoneticPr fontId="1" type="noConversion"/>
  </si>
  <si>
    <t>백창복</t>
  </si>
  <si>
    <t>1934640</t>
    <phoneticPr fontId="1" type="noConversion"/>
  </si>
  <si>
    <t>양성숙</t>
  </si>
  <si>
    <t>0958129</t>
    <phoneticPr fontId="1" type="noConversion"/>
  </si>
  <si>
    <t>허경희</t>
  </si>
  <si>
    <t>2061988</t>
    <phoneticPr fontId="1" type="noConversion"/>
  </si>
  <si>
    <t>2237794</t>
    <phoneticPr fontId="1" type="noConversion"/>
  </si>
  <si>
    <t>길미애</t>
  </si>
  <si>
    <t>0060219</t>
    <phoneticPr fontId="1" type="noConversion"/>
  </si>
  <si>
    <t>박정신</t>
  </si>
  <si>
    <t>1363897</t>
    <phoneticPr fontId="1" type="noConversion"/>
  </si>
  <si>
    <t>최현옥</t>
  </si>
  <si>
    <t>2482718</t>
    <phoneticPr fontId="1" type="noConversion"/>
  </si>
  <si>
    <t>1032641</t>
    <phoneticPr fontId="1" type="noConversion"/>
  </si>
  <si>
    <t>이기성</t>
  </si>
  <si>
    <t>2287305</t>
    <phoneticPr fontId="1" type="noConversion"/>
  </si>
  <si>
    <t>양후석</t>
  </si>
  <si>
    <t>Knee Only</t>
  </si>
  <si>
    <t>2317975</t>
    <phoneticPr fontId="1" type="noConversion"/>
  </si>
  <si>
    <t>정경아</t>
  </si>
  <si>
    <t>1722918</t>
    <phoneticPr fontId="1" type="noConversion"/>
  </si>
  <si>
    <t>신복화</t>
  </si>
  <si>
    <t>2484294</t>
    <phoneticPr fontId="1" type="noConversion"/>
  </si>
  <si>
    <t>1170853</t>
    <phoneticPr fontId="1" type="noConversion"/>
  </si>
  <si>
    <t>최인순</t>
  </si>
  <si>
    <t>0703818</t>
    <phoneticPr fontId="1" type="noConversion"/>
  </si>
  <si>
    <t>최순옥</t>
  </si>
  <si>
    <t>1763472</t>
    <phoneticPr fontId="1" type="noConversion"/>
  </si>
  <si>
    <t>전명성</t>
  </si>
  <si>
    <t>1093912</t>
    <phoneticPr fontId="1" type="noConversion"/>
  </si>
  <si>
    <t>최은정</t>
  </si>
  <si>
    <t>1258747</t>
    <phoneticPr fontId="1" type="noConversion"/>
  </si>
  <si>
    <t>0917753</t>
    <phoneticPr fontId="1" type="noConversion"/>
  </si>
  <si>
    <t>김태수</t>
  </si>
  <si>
    <t>2551394</t>
    <phoneticPr fontId="1" type="noConversion"/>
  </si>
  <si>
    <t>박종철</t>
  </si>
  <si>
    <t>1188845</t>
    <phoneticPr fontId="1" type="noConversion"/>
  </si>
  <si>
    <t>황선미</t>
  </si>
  <si>
    <t>2308495</t>
    <phoneticPr fontId="1" type="noConversion"/>
  </si>
  <si>
    <t>2547825</t>
    <phoneticPr fontId="1" type="noConversion"/>
  </si>
  <si>
    <t>황성호</t>
  </si>
  <si>
    <t>2463777</t>
    <phoneticPr fontId="1" type="noConversion"/>
  </si>
  <si>
    <t>전해업</t>
  </si>
  <si>
    <t>2550537</t>
    <phoneticPr fontId="1" type="noConversion"/>
  </si>
  <si>
    <t>김문성</t>
  </si>
  <si>
    <t>2015961</t>
    <phoneticPr fontId="1" type="noConversion"/>
  </si>
  <si>
    <t>0276499</t>
    <phoneticPr fontId="1" type="noConversion"/>
  </si>
  <si>
    <t>이경익</t>
  </si>
  <si>
    <t>1811624</t>
    <phoneticPr fontId="1" type="noConversion"/>
  </si>
  <si>
    <t>백영순</t>
  </si>
  <si>
    <t>2434870</t>
    <phoneticPr fontId="1" type="noConversion"/>
  </si>
  <si>
    <t>엄아진</t>
  </si>
  <si>
    <t>0891522</t>
    <phoneticPr fontId="1" type="noConversion"/>
  </si>
  <si>
    <t>최선금</t>
  </si>
  <si>
    <t>1407423</t>
    <phoneticPr fontId="1" type="noConversion"/>
  </si>
  <si>
    <t>최화숙</t>
  </si>
  <si>
    <t>0414673</t>
    <phoneticPr fontId="1" type="noConversion"/>
  </si>
  <si>
    <t>강미현</t>
  </si>
  <si>
    <t>2549524</t>
    <phoneticPr fontId="1" type="noConversion"/>
  </si>
  <si>
    <t>이치복</t>
  </si>
  <si>
    <t>1721500</t>
    <phoneticPr fontId="1" type="noConversion"/>
  </si>
  <si>
    <t>조경아</t>
  </si>
  <si>
    <t>2410104</t>
    <phoneticPr fontId="1" type="noConversion"/>
  </si>
  <si>
    <t>정은화</t>
  </si>
  <si>
    <t>2551248</t>
    <phoneticPr fontId="1" type="noConversion"/>
  </si>
  <si>
    <t>박종석</t>
  </si>
  <si>
    <t>2044582</t>
    <phoneticPr fontId="1" type="noConversion"/>
  </si>
  <si>
    <t>0249127</t>
    <phoneticPr fontId="1" type="noConversion"/>
  </si>
  <si>
    <t>안미선</t>
  </si>
  <si>
    <t>0274504</t>
    <phoneticPr fontId="1" type="noConversion"/>
  </si>
  <si>
    <t>2179974</t>
    <phoneticPr fontId="1" type="noConversion"/>
  </si>
  <si>
    <t>강민수</t>
  </si>
  <si>
    <t>1421929</t>
    <phoneticPr fontId="1" type="noConversion"/>
  </si>
  <si>
    <t>김명이</t>
  </si>
  <si>
    <t>0493247</t>
    <phoneticPr fontId="1" type="noConversion"/>
  </si>
  <si>
    <t>김애숙</t>
  </si>
  <si>
    <t>1141545</t>
    <phoneticPr fontId="1" type="noConversion"/>
  </si>
  <si>
    <t>0137655</t>
    <phoneticPr fontId="1" type="noConversion"/>
  </si>
  <si>
    <t>안순덕</t>
  </si>
  <si>
    <t>2215334</t>
    <phoneticPr fontId="1" type="noConversion"/>
  </si>
  <si>
    <t>예금순</t>
  </si>
  <si>
    <t>1149842</t>
    <phoneticPr fontId="1" type="noConversion"/>
  </si>
  <si>
    <t>차순희</t>
  </si>
  <si>
    <t>0560223</t>
    <phoneticPr fontId="1" type="noConversion"/>
  </si>
  <si>
    <t>김서연</t>
  </si>
  <si>
    <t>1773424</t>
    <phoneticPr fontId="1" type="noConversion"/>
  </si>
  <si>
    <t>원숙정</t>
  </si>
  <si>
    <t>1265873</t>
    <phoneticPr fontId="1" type="noConversion"/>
  </si>
  <si>
    <t>김종록</t>
  </si>
  <si>
    <t>1868037</t>
    <phoneticPr fontId="1" type="noConversion"/>
  </si>
  <si>
    <t>한창순</t>
  </si>
  <si>
    <t>7054973</t>
    <phoneticPr fontId="1" type="noConversion"/>
  </si>
  <si>
    <t>노춘남</t>
  </si>
  <si>
    <t>7286778</t>
    <phoneticPr fontId="1" type="noConversion"/>
  </si>
  <si>
    <t>김종정</t>
  </si>
  <si>
    <t>0490221</t>
    <phoneticPr fontId="1" type="noConversion"/>
  </si>
  <si>
    <t>임범식</t>
  </si>
  <si>
    <t>2553007</t>
    <phoneticPr fontId="1" type="noConversion"/>
  </si>
  <si>
    <t>김상규</t>
  </si>
  <si>
    <t>2077621</t>
    <phoneticPr fontId="1" type="noConversion"/>
  </si>
  <si>
    <t>이미혜</t>
  </si>
  <si>
    <t>2019592</t>
    <phoneticPr fontId="1" type="noConversion"/>
  </si>
  <si>
    <t>강배숙</t>
  </si>
  <si>
    <t>0010430</t>
    <phoneticPr fontId="1" type="noConversion"/>
  </si>
  <si>
    <t>0454673</t>
    <phoneticPr fontId="1" type="noConversion"/>
  </si>
  <si>
    <t>윤혜림</t>
  </si>
  <si>
    <t>0646871</t>
    <phoneticPr fontId="1" type="noConversion"/>
  </si>
  <si>
    <t>2554297</t>
    <phoneticPr fontId="1" type="noConversion"/>
  </si>
  <si>
    <t>정기영</t>
  </si>
  <si>
    <t>0652790</t>
    <phoneticPr fontId="1" type="noConversion"/>
  </si>
  <si>
    <t>2404104</t>
    <phoneticPr fontId="1" type="noConversion"/>
  </si>
  <si>
    <t>1131265</t>
    <phoneticPr fontId="1" type="noConversion"/>
  </si>
  <si>
    <t>7233626</t>
    <phoneticPr fontId="1" type="noConversion"/>
  </si>
  <si>
    <t>2549242</t>
    <phoneticPr fontId="1" type="noConversion"/>
  </si>
  <si>
    <t>최금두</t>
  </si>
  <si>
    <t>7001681</t>
    <phoneticPr fontId="1" type="noConversion"/>
  </si>
  <si>
    <t>0429088</t>
    <phoneticPr fontId="1" type="noConversion"/>
  </si>
  <si>
    <t>이복춘</t>
  </si>
  <si>
    <t>2322295</t>
    <phoneticPr fontId="1" type="noConversion"/>
  </si>
  <si>
    <t>박종순</t>
  </si>
  <si>
    <t>1883479</t>
    <phoneticPr fontId="1" type="noConversion"/>
  </si>
  <si>
    <t>하진호</t>
  </si>
  <si>
    <t>1635742</t>
    <phoneticPr fontId="1" type="noConversion"/>
  </si>
  <si>
    <t>박종산</t>
  </si>
  <si>
    <t>1212671</t>
    <phoneticPr fontId="1" type="noConversion"/>
  </si>
  <si>
    <t>강계배</t>
  </si>
  <si>
    <t>1005252</t>
    <phoneticPr fontId="1" type="noConversion"/>
  </si>
  <si>
    <t>2555042</t>
    <phoneticPr fontId="1" type="noConversion"/>
  </si>
  <si>
    <t>김영규2</t>
  </si>
  <si>
    <t>1444830</t>
    <phoneticPr fontId="1" type="noConversion"/>
  </si>
  <si>
    <t>0510713</t>
    <phoneticPr fontId="1" type="noConversion"/>
  </si>
  <si>
    <t>1789072</t>
    <phoneticPr fontId="1" type="noConversion"/>
  </si>
  <si>
    <t>이규은</t>
  </si>
  <si>
    <t>0874246</t>
    <phoneticPr fontId="1" type="noConversion"/>
  </si>
  <si>
    <t>최화성</t>
  </si>
  <si>
    <t>2319815</t>
    <phoneticPr fontId="1" type="noConversion"/>
  </si>
  <si>
    <t>강경미</t>
  </si>
  <si>
    <t>0571111</t>
    <phoneticPr fontId="1" type="noConversion"/>
  </si>
  <si>
    <t>박도형</t>
  </si>
  <si>
    <t>0507804</t>
    <phoneticPr fontId="1" type="noConversion"/>
  </si>
  <si>
    <t>윤경순</t>
  </si>
  <si>
    <t>2291406</t>
    <phoneticPr fontId="1" type="noConversion"/>
  </si>
  <si>
    <t>0218515</t>
    <phoneticPr fontId="1" type="noConversion"/>
  </si>
  <si>
    <t>2293211</t>
    <phoneticPr fontId="1" type="noConversion"/>
  </si>
  <si>
    <t>조명숙</t>
  </si>
  <si>
    <t>1572918</t>
    <phoneticPr fontId="1" type="noConversion"/>
  </si>
  <si>
    <t>홍귀임</t>
  </si>
  <si>
    <t>0848332</t>
    <phoneticPr fontId="1" type="noConversion"/>
  </si>
  <si>
    <t>오병국</t>
  </si>
  <si>
    <t>1919875</t>
    <phoneticPr fontId="1" type="noConversion"/>
  </si>
  <si>
    <t>유정아</t>
  </si>
  <si>
    <t>2064542</t>
    <phoneticPr fontId="1" type="noConversion"/>
  </si>
  <si>
    <t>한수정</t>
  </si>
  <si>
    <t>2323051</t>
    <phoneticPr fontId="1" type="noConversion"/>
  </si>
  <si>
    <t>박영원</t>
  </si>
  <si>
    <t>0651490</t>
    <phoneticPr fontId="1" type="noConversion"/>
  </si>
  <si>
    <t>2283245</t>
    <phoneticPr fontId="1" type="noConversion"/>
  </si>
  <si>
    <t>심옥주</t>
  </si>
  <si>
    <t>7151574</t>
    <phoneticPr fontId="1" type="noConversion"/>
  </si>
  <si>
    <t>현범열</t>
  </si>
  <si>
    <t>2503465</t>
    <phoneticPr fontId="1" type="noConversion"/>
  </si>
  <si>
    <t>김준만</t>
  </si>
  <si>
    <t>0559010</t>
    <phoneticPr fontId="1" type="noConversion"/>
  </si>
  <si>
    <t>김종례</t>
  </si>
  <si>
    <t>0727072</t>
    <phoneticPr fontId="1" type="noConversion"/>
  </si>
  <si>
    <t>1108366</t>
    <phoneticPr fontId="1" type="noConversion"/>
  </si>
  <si>
    <t>정명자</t>
  </si>
  <si>
    <t>0239273</t>
    <phoneticPr fontId="1" type="noConversion"/>
  </si>
  <si>
    <t>문선도</t>
  </si>
  <si>
    <t>2212758</t>
    <phoneticPr fontId="1" type="noConversion"/>
  </si>
  <si>
    <t>유옥희</t>
  </si>
  <si>
    <t>2068315</t>
    <phoneticPr fontId="1" type="noConversion"/>
  </si>
  <si>
    <t>최옥</t>
  </si>
  <si>
    <t>2551669</t>
    <phoneticPr fontId="1" type="noConversion"/>
  </si>
  <si>
    <t>박래혁</t>
  </si>
  <si>
    <t>7238941</t>
    <phoneticPr fontId="1" type="noConversion"/>
  </si>
  <si>
    <t>2285565</t>
    <phoneticPr fontId="1" type="noConversion"/>
  </si>
  <si>
    <t>신호석</t>
  </si>
  <si>
    <t>0850190</t>
    <phoneticPr fontId="1" type="noConversion"/>
  </si>
  <si>
    <t>박미나</t>
  </si>
  <si>
    <t>2454151</t>
    <phoneticPr fontId="1" type="noConversion"/>
  </si>
  <si>
    <t>최재민</t>
  </si>
  <si>
    <t>7021615</t>
    <phoneticPr fontId="1" type="noConversion"/>
  </si>
  <si>
    <t>김효영</t>
  </si>
  <si>
    <t>1284794</t>
    <phoneticPr fontId="1" type="noConversion"/>
  </si>
  <si>
    <t>김영단</t>
  </si>
  <si>
    <t>2555826</t>
    <phoneticPr fontId="1" type="noConversion"/>
  </si>
  <si>
    <t>김갑철</t>
  </si>
  <si>
    <t>0479803</t>
    <phoneticPr fontId="1" type="noConversion"/>
  </si>
  <si>
    <t>장옥순</t>
  </si>
  <si>
    <t>2197500</t>
    <phoneticPr fontId="1" type="noConversion"/>
  </si>
  <si>
    <t>오귀옥</t>
  </si>
  <si>
    <t>0230960</t>
    <phoneticPr fontId="1" type="noConversion"/>
  </si>
  <si>
    <t>박춘자</t>
  </si>
  <si>
    <t>2556742</t>
    <phoneticPr fontId="1" type="noConversion"/>
  </si>
  <si>
    <t>2326622</t>
    <phoneticPr fontId="1" type="noConversion"/>
  </si>
  <si>
    <t>0893851</t>
    <phoneticPr fontId="1" type="noConversion"/>
  </si>
  <si>
    <t>정세옥</t>
  </si>
  <si>
    <t>0844216</t>
    <phoneticPr fontId="1" type="noConversion"/>
  </si>
  <si>
    <t>김기택</t>
  </si>
  <si>
    <t>0931104</t>
    <phoneticPr fontId="1" type="noConversion"/>
  </si>
  <si>
    <t>노신숙</t>
  </si>
  <si>
    <t>0456874</t>
    <phoneticPr fontId="1" type="noConversion"/>
  </si>
  <si>
    <t>이진돌</t>
  </si>
  <si>
    <t>0730934</t>
    <phoneticPr fontId="1" type="noConversion"/>
  </si>
  <si>
    <t>0278704</t>
    <phoneticPr fontId="1" type="noConversion"/>
  </si>
  <si>
    <t>주상순</t>
  </si>
  <si>
    <t>2556283</t>
    <phoneticPr fontId="1" type="noConversion"/>
  </si>
  <si>
    <t>박기준</t>
  </si>
  <si>
    <t>0636587</t>
    <phoneticPr fontId="1" type="noConversion"/>
  </si>
  <si>
    <t>0912654</t>
    <phoneticPr fontId="1" type="noConversion"/>
  </si>
  <si>
    <t>2290560</t>
    <phoneticPr fontId="1" type="noConversion"/>
  </si>
  <si>
    <t>정효진</t>
  </si>
  <si>
    <t>2299995</t>
    <phoneticPr fontId="1" type="noConversion"/>
  </si>
  <si>
    <t>최영근</t>
  </si>
  <si>
    <t>2374717</t>
    <phoneticPr fontId="1" type="noConversion"/>
  </si>
  <si>
    <t>진미혜</t>
  </si>
  <si>
    <t>2199289</t>
    <phoneticPr fontId="1" type="noConversion"/>
  </si>
  <si>
    <t>2525097</t>
    <phoneticPr fontId="1" type="noConversion"/>
  </si>
  <si>
    <t>김명남</t>
  </si>
  <si>
    <t>1820540</t>
    <phoneticPr fontId="1" type="noConversion"/>
  </si>
  <si>
    <t>0251036</t>
    <phoneticPr fontId="1" type="noConversion"/>
  </si>
  <si>
    <t>고윤수</t>
  </si>
  <si>
    <t>2556529</t>
    <phoneticPr fontId="1" type="noConversion"/>
  </si>
  <si>
    <t>1234049</t>
    <phoneticPr fontId="1" type="noConversion"/>
  </si>
  <si>
    <t>홍효정</t>
  </si>
  <si>
    <t>0126469</t>
    <phoneticPr fontId="1" type="noConversion"/>
  </si>
  <si>
    <t>엄종관</t>
  </si>
  <si>
    <t>0273058</t>
    <phoneticPr fontId="1" type="noConversion"/>
  </si>
  <si>
    <t>채영선</t>
  </si>
  <si>
    <t>1374648</t>
    <phoneticPr fontId="1" type="noConversion"/>
  </si>
  <si>
    <t>고옥자</t>
  </si>
  <si>
    <t>0043889</t>
    <phoneticPr fontId="1" type="noConversion"/>
  </si>
  <si>
    <t>박광수</t>
  </si>
  <si>
    <t>2554664</t>
    <phoneticPr fontId="1" type="noConversion"/>
  </si>
  <si>
    <t>천완석</t>
  </si>
  <si>
    <t>0037070</t>
    <phoneticPr fontId="1" type="noConversion"/>
  </si>
  <si>
    <t>이점조</t>
  </si>
  <si>
    <t>0029513</t>
    <phoneticPr fontId="1" type="noConversion"/>
  </si>
  <si>
    <t>전혜경</t>
  </si>
  <si>
    <t>1723751</t>
    <phoneticPr fontId="1" type="noConversion"/>
  </si>
  <si>
    <t>2178080</t>
    <phoneticPr fontId="1" type="noConversion"/>
  </si>
  <si>
    <t>박청웅</t>
  </si>
  <si>
    <t>2555492</t>
    <phoneticPr fontId="1" type="noConversion"/>
  </si>
  <si>
    <t>전귀자</t>
  </si>
  <si>
    <t>0701245</t>
    <phoneticPr fontId="1" type="noConversion"/>
  </si>
  <si>
    <t>권미복</t>
  </si>
  <si>
    <t>1403107</t>
    <phoneticPr fontId="1" type="noConversion"/>
  </si>
  <si>
    <t>2540417</t>
    <phoneticPr fontId="1" type="noConversion"/>
  </si>
  <si>
    <t>1036833</t>
    <phoneticPr fontId="1" type="noConversion"/>
  </si>
  <si>
    <t>정정애</t>
  </si>
  <si>
    <t>1962698</t>
    <phoneticPr fontId="1" type="noConversion"/>
  </si>
  <si>
    <t>최옥자</t>
  </si>
  <si>
    <t>2055330</t>
    <phoneticPr fontId="1" type="noConversion"/>
  </si>
  <si>
    <t>2132324</t>
    <phoneticPr fontId="1" type="noConversion"/>
  </si>
  <si>
    <t>2271469</t>
    <phoneticPr fontId="1" type="noConversion"/>
  </si>
  <si>
    <t>이노소미</t>
  </si>
  <si>
    <t>1012318</t>
    <phoneticPr fontId="1" type="noConversion"/>
  </si>
  <si>
    <t>맹한영</t>
  </si>
  <si>
    <t>2557406</t>
    <phoneticPr fontId="1" type="noConversion"/>
  </si>
  <si>
    <t>송선경</t>
  </si>
  <si>
    <t>2305511</t>
    <phoneticPr fontId="1" type="noConversion"/>
  </si>
  <si>
    <t>강충원</t>
  </si>
  <si>
    <t>2552415</t>
    <phoneticPr fontId="1" type="noConversion"/>
  </si>
  <si>
    <t>1872558</t>
    <phoneticPr fontId="1" type="noConversion"/>
  </si>
  <si>
    <t>7109463</t>
    <phoneticPr fontId="1" type="noConversion"/>
  </si>
  <si>
    <t>이남숙</t>
  </si>
  <si>
    <t>1721639</t>
    <phoneticPr fontId="1" type="noConversion"/>
  </si>
  <si>
    <t>오강숙</t>
  </si>
  <si>
    <t>2219346</t>
    <phoneticPr fontId="1" type="noConversion"/>
  </si>
  <si>
    <t>이상문</t>
  </si>
  <si>
    <t>1199870</t>
    <phoneticPr fontId="1" type="noConversion"/>
  </si>
  <si>
    <t>심정진</t>
  </si>
  <si>
    <t>1838900</t>
    <phoneticPr fontId="1" type="noConversion"/>
  </si>
  <si>
    <t>공인희</t>
  </si>
  <si>
    <t>2338178</t>
    <phoneticPr fontId="1" type="noConversion"/>
  </si>
  <si>
    <t>전현순</t>
  </si>
  <si>
    <t>1071380</t>
    <phoneticPr fontId="1" type="noConversion"/>
  </si>
  <si>
    <t>김공돌</t>
  </si>
  <si>
    <t>2515277</t>
    <phoneticPr fontId="1" type="noConversion"/>
  </si>
  <si>
    <t>한상남</t>
  </si>
  <si>
    <t>7273835</t>
    <phoneticPr fontId="1" type="noConversion"/>
  </si>
  <si>
    <t>권매숙</t>
  </si>
  <si>
    <t>7100854</t>
    <phoneticPr fontId="1" type="noConversion"/>
  </si>
  <si>
    <t>윤혜숙</t>
  </si>
  <si>
    <t>2310624</t>
    <phoneticPr fontId="1" type="noConversion"/>
  </si>
  <si>
    <t>1619333</t>
    <phoneticPr fontId="1" type="noConversion"/>
  </si>
  <si>
    <t>이중원</t>
  </si>
  <si>
    <t>2342380</t>
    <phoneticPr fontId="1" type="noConversion"/>
  </si>
  <si>
    <t>김승주</t>
  </si>
  <si>
    <t>0559881</t>
    <phoneticPr fontId="1" type="noConversion"/>
  </si>
  <si>
    <t>2559780</t>
    <phoneticPr fontId="1" type="noConversion"/>
  </si>
  <si>
    <t>김대겸</t>
  </si>
  <si>
    <t>0857347</t>
    <phoneticPr fontId="1" type="noConversion"/>
  </si>
  <si>
    <t>김용옥</t>
  </si>
  <si>
    <t>2335407</t>
    <phoneticPr fontId="1" type="noConversion"/>
  </si>
  <si>
    <t>윤병근</t>
  </si>
  <si>
    <t>1380440</t>
    <phoneticPr fontId="1" type="noConversion"/>
  </si>
  <si>
    <t>공영철</t>
  </si>
  <si>
    <t>2395164</t>
    <phoneticPr fontId="1" type="noConversion"/>
  </si>
  <si>
    <t>이영오</t>
  </si>
  <si>
    <t>7129961</t>
    <phoneticPr fontId="1" type="noConversion"/>
  </si>
  <si>
    <t>2555643</t>
    <phoneticPr fontId="1" type="noConversion"/>
  </si>
  <si>
    <t>노미숙</t>
  </si>
  <si>
    <t>0260583</t>
    <phoneticPr fontId="1" type="noConversion"/>
  </si>
  <si>
    <t>박종선</t>
  </si>
  <si>
    <t>2391346</t>
    <phoneticPr fontId="1" type="noConversion"/>
  </si>
  <si>
    <t>한원경</t>
  </si>
  <si>
    <t>2283667</t>
    <phoneticPr fontId="1" type="noConversion"/>
  </si>
  <si>
    <t>심미정</t>
  </si>
  <si>
    <t>1869454</t>
    <phoneticPr fontId="1" type="noConversion"/>
  </si>
  <si>
    <t>임재희</t>
  </si>
  <si>
    <t>2271027</t>
    <phoneticPr fontId="1" type="noConversion"/>
  </si>
  <si>
    <t>최병선</t>
  </si>
  <si>
    <t>1165461</t>
    <phoneticPr fontId="1" type="noConversion"/>
  </si>
  <si>
    <t>안나영</t>
  </si>
  <si>
    <t>2551885</t>
    <phoneticPr fontId="1" type="noConversion"/>
  </si>
  <si>
    <t>최장수</t>
  </si>
  <si>
    <t>0206070</t>
    <phoneticPr fontId="1" type="noConversion"/>
  </si>
  <si>
    <t>변순애</t>
  </si>
  <si>
    <t>1632514</t>
    <phoneticPr fontId="1" type="noConversion"/>
  </si>
  <si>
    <t>이재우</t>
  </si>
  <si>
    <t>2296870</t>
    <phoneticPr fontId="1" type="noConversion"/>
  </si>
  <si>
    <t>1047373</t>
    <phoneticPr fontId="1" type="noConversion"/>
  </si>
  <si>
    <t>1875884</t>
    <phoneticPr fontId="1" type="noConversion"/>
  </si>
  <si>
    <t>김광덕</t>
  </si>
  <si>
    <t>1659194</t>
    <phoneticPr fontId="1" type="noConversion"/>
  </si>
  <si>
    <t>유유숙</t>
  </si>
  <si>
    <t>0318357</t>
    <phoneticPr fontId="1" type="noConversion"/>
  </si>
  <si>
    <t>하윤호</t>
  </si>
  <si>
    <t>0403914</t>
    <phoneticPr fontId="1" type="noConversion"/>
  </si>
  <si>
    <t>심정화</t>
  </si>
  <si>
    <t>1783658</t>
    <phoneticPr fontId="1" type="noConversion"/>
  </si>
  <si>
    <t>김회자</t>
  </si>
  <si>
    <t>0726449</t>
    <phoneticPr fontId="1" type="noConversion"/>
  </si>
  <si>
    <t>김진영</t>
  </si>
  <si>
    <t>2541291</t>
  </si>
  <si>
    <t>0736227</t>
  </si>
  <si>
    <t>임길영</t>
  </si>
  <si>
    <t>7152365</t>
  </si>
  <si>
    <t>최유미</t>
  </si>
  <si>
    <t>1018646</t>
  </si>
  <si>
    <t>최효연</t>
  </si>
  <si>
    <t>7255691</t>
  </si>
  <si>
    <t>김남옥</t>
  </si>
  <si>
    <t>2387378</t>
  </si>
  <si>
    <t>하정이</t>
  </si>
  <si>
    <t>2018278</t>
  </si>
  <si>
    <t>박필련</t>
  </si>
  <si>
    <t>1343976</t>
  </si>
  <si>
    <t>송길례</t>
  </si>
  <si>
    <t>0233927</t>
  </si>
  <si>
    <t>김계자</t>
  </si>
  <si>
    <t>0526826</t>
  </si>
  <si>
    <t>황미숙</t>
  </si>
  <si>
    <t>1382375</t>
  </si>
  <si>
    <t>이인환</t>
  </si>
  <si>
    <t>2551355</t>
  </si>
  <si>
    <t>1952713</t>
  </si>
  <si>
    <t>2560151</t>
  </si>
  <si>
    <t>권문식</t>
  </si>
  <si>
    <t>2205891</t>
  </si>
  <si>
    <t>정혜정</t>
  </si>
  <si>
    <t>7291829</t>
  </si>
  <si>
    <t>박금이</t>
  </si>
  <si>
    <t>1110782</t>
  </si>
  <si>
    <t>노순화</t>
  </si>
  <si>
    <t>2261265</t>
  </si>
  <si>
    <t>김미나</t>
  </si>
  <si>
    <t>2394118</t>
  </si>
  <si>
    <t>육영순</t>
  </si>
  <si>
    <t>1764300</t>
  </si>
  <si>
    <t>김지언</t>
  </si>
  <si>
    <t>1272041</t>
  </si>
  <si>
    <t>황창배</t>
  </si>
  <si>
    <t>2560843</t>
  </si>
  <si>
    <t>노선경</t>
  </si>
  <si>
    <t>2532827</t>
    <phoneticPr fontId="1" type="noConversion"/>
  </si>
  <si>
    <t>천선애</t>
  </si>
  <si>
    <t>0790824</t>
    <phoneticPr fontId="1" type="noConversion"/>
  </si>
  <si>
    <t>유용섭</t>
  </si>
  <si>
    <t>1155567</t>
    <phoneticPr fontId="1" type="noConversion"/>
  </si>
  <si>
    <t>최성진</t>
  </si>
  <si>
    <t>NM830</t>
    <phoneticPr fontId="1" type="noConversion"/>
  </si>
  <si>
    <t>2416864</t>
    <phoneticPr fontId="1" type="noConversion"/>
  </si>
  <si>
    <t>NM830</t>
    <phoneticPr fontId="1" type="noConversion"/>
  </si>
  <si>
    <t>0542669</t>
    <phoneticPr fontId="1" type="noConversion"/>
  </si>
  <si>
    <t>이정선</t>
  </si>
  <si>
    <t>1076202</t>
    <phoneticPr fontId="1" type="noConversion"/>
  </si>
  <si>
    <t>1322087</t>
    <phoneticPr fontId="1" type="noConversion"/>
  </si>
  <si>
    <t>2552732</t>
    <phoneticPr fontId="1" type="noConversion"/>
  </si>
  <si>
    <t>목정민</t>
  </si>
  <si>
    <t>2553586</t>
    <phoneticPr fontId="1" type="noConversion"/>
  </si>
  <si>
    <t>주정미</t>
  </si>
  <si>
    <t>2550078</t>
    <phoneticPr fontId="1" type="noConversion"/>
  </si>
  <si>
    <t>0249024</t>
    <phoneticPr fontId="1" type="noConversion"/>
  </si>
  <si>
    <t>최미옥</t>
  </si>
  <si>
    <t>1837568</t>
    <phoneticPr fontId="1" type="noConversion"/>
  </si>
  <si>
    <t>장은희</t>
  </si>
  <si>
    <t>1749641</t>
    <phoneticPr fontId="1" type="noConversion"/>
  </si>
  <si>
    <t>2554656</t>
    <phoneticPr fontId="1" type="noConversion"/>
  </si>
  <si>
    <t>김민철</t>
  </si>
  <si>
    <t>2553978</t>
    <phoneticPr fontId="1" type="noConversion"/>
  </si>
  <si>
    <t>이신영</t>
  </si>
  <si>
    <t>2544994</t>
    <phoneticPr fontId="1" type="noConversion"/>
  </si>
  <si>
    <t>서수열</t>
  </si>
  <si>
    <t>2554785</t>
    <phoneticPr fontId="1" type="noConversion"/>
  </si>
  <si>
    <t>안은숙</t>
  </si>
  <si>
    <t>NM830</t>
    <phoneticPr fontId="1" type="noConversion"/>
  </si>
  <si>
    <t>2469861</t>
    <phoneticPr fontId="1" type="noConversion"/>
  </si>
  <si>
    <t>이효순</t>
  </si>
  <si>
    <t>2553742</t>
    <phoneticPr fontId="1" type="noConversion"/>
  </si>
  <si>
    <t>노해옥</t>
  </si>
  <si>
    <t>0027545</t>
    <phoneticPr fontId="1" type="noConversion"/>
  </si>
  <si>
    <t>1848424</t>
    <phoneticPr fontId="1" type="noConversion"/>
  </si>
  <si>
    <t>김진이</t>
  </si>
  <si>
    <t>2553974</t>
    <phoneticPr fontId="1" type="noConversion"/>
  </si>
  <si>
    <t>남궁혜옥</t>
  </si>
  <si>
    <t>1299664</t>
    <phoneticPr fontId="1" type="noConversion"/>
  </si>
  <si>
    <t>강경임</t>
  </si>
  <si>
    <t>0020961</t>
    <phoneticPr fontId="1" type="noConversion"/>
  </si>
  <si>
    <t>이향숙</t>
  </si>
  <si>
    <t>2554272</t>
    <phoneticPr fontId="1" type="noConversion"/>
  </si>
  <si>
    <t>하미경</t>
  </si>
  <si>
    <t>2550837</t>
    <phoneticPr fontId="1" type="noConversion"/>
  </si>
  <si>
    <t>1274752</t>
    <phoneticPr fontId="1" type="noConversion"/>
  </si>
  <si>
    <t>문수해</t>
  </si>
  <si>
    <t>2014724</t>
    <phoneticPr fontId="1" type="noConversion"/>
  </si>
  <si>
    <t>1709690</t>
    <phoneticPr fontId="1" type="noConversion"/>
  </si>
  <si>
    <t>0576732</t>
    <phoneticPr fontId="1" type="noConversion"/>
  </si>
  <si>
    <t>김성환</t>
  </si>
  <si>
    <t>7176993</t>
    <phoneticPr fontId="1" type="noConversion"/>
  </si>
  <si>
    <t>1422263</t>
    <phoneticPr fontId="1" type="noConversion"/>
  </si>
  <si>
    <t>윤창순</t>
  </si>
  <si>
    <t>7065119</t>
    <phoneticPr fontId="1" type="noConversion"/>
  </si>
  <si>
    <t>2412470</t>
    <phoneticPr fontId="1" type="noConversion"/>
  </si>
  <si>
    <t>김창숙</t>
  </si>
  <si>
    <t>1192197</t>
    <phoneticPr fontId="1" type="noConversion"/>
  </si>
  <si>
    <t>NM830</t>
    <phoneticPr fontId="1" type="noConversion"/>
  </si>
  <si>
    <t>2511600</t>
    <phoneticPr fontId="1" type="noConversion"/>
  </si>
  <si>
    <t>장수빈</t>
  </si>
  <si>
    <t>2382482</t>
    <phoneticPr fontId="1" type="noConversion"/>
  </si>
  <si>
    <t>1389245</t>
    <phoneticPr fontId="1" type="noConversion"/>
  </si>
  <si>
    <t>성승민</t>
  </si>
  <si>
    <t>0891619</t>
    <phoneticPr fontId="1" type="noConversion"/>
  </si>
  <si>
    <t>이화옥</t>
  </si>
  <si>
    <t>0583592</t>
    <phoneticPr fontId="1" type="noConversion"/>
  </si>
  <si>
    <t>2556293</t>
    <phoneticPr fontId="1" type="noConversion"/>
  </si>
  <si>
    <t>임수빈</t>
  </si>
  <si>
    <t>0761773</t>
    <phoneticPr fontId="1" type="noConversion"/>
  </si>
  <si>
    <t>권호형</t>
  </si>
  <si>
    <t>2056440</t>
    <phoneticPr fontId="1" type="noConversion"/>
  </si>
  <si>
    <t>권교자</t>
  </si>
  <si>
    <t>NM830</t>
    <phoneticPr fontId="1" type="noConversion"/>
  </si>
  <si>
    <t>0616080</t>
    <phoneticPr fontId="1" type="noConversion"/>
  </si>
  <si>
    <t>황경옥</t>
  </si>
  <si>
    <t>2305274</t>
    <phoneticPr fontId="1" type="noConversion"/>
  </si>
  <si>
    <t>윤명숙</t>
  </si>
  <si>
    <t>2272503</t>
    <phoneticPr fontId="1" type="noConversion"/>
  </si>
  <si>
    <t>강효선</t>
  </si>
  <si>
    <t>0798517</t>
    <phoneticPr fontId="1" type="noConversion"/>
  </si>
  <si>
    <t>0647331</t>
    <phoneticPr fontId="1" type="noConversion"/>
  </si>
  <si>
    <t>최명산</t>
  </si>
  <si>
    <t>2064023</t>
    <phoneticPr fontId="1" type="noConversion"/>
  </si>
  <si>
    <t>박혜선</t>
  </si>
  <si>
    <t>0104290</t>
    <phoneticPr fontId="1" type="noConversion"/>
  </si>
  <si>
    <t>정선희</t>
  </si>
  <si>
    <t>NM830</t>
    <phoneticPr fontId="1" type="noConversion"/>
  </si>
  <si>
    <t>7180675</t>
    <phoneticPr fontId="1" type="noConversion"/>
  </si>
  <si>
    <t>2323397</t>
    <phoneticPr fontId="1" type="noConversion"/>
  </si>
  <si>
    <t>이은하</t>
  </si>
  <si>
    <t>1841025</t>
    <phoneticPr fontId="1" type="noConversion"/>
  </si>
  <si>
    <t>2282955</t>
    <phoneticPr fontId="1" type="noConversion"/>
  </si>
  <si>
    <t>NIU YAJUAN</t>
  </si>
  <si>
    <t>2559673</t>
    <phoneticPr fontId="1" type="noConversion"/>
  </si>
  <si>
    <t>유재은</t>
  </si>
  <si>
    <t>2557579</t>
    <phoneticPr fontId="1" type="noConversion"/>
  </si>
  <si>
    <t>2521130</t>
    <phoneticPr fontId="1" type="noConversion"/>
  </si>
  <si>
    <t>이민옥</t>
  </si>
  <si>
    <t>2335533</t>
    <phoneticPr fontId="1" type="noConversion"/>
  </si>
  <si>
    <t>0213719</t>
    <phoneticPr fontId="1" type="noConversion"/>
  </si>
  <si>
    <t>어복기</t>
  </si>
  <si>
    <t>1651107</t>
    <phoneticPr fontId="1" type="noConversion"/>
  </si>
  <si>
    <t>한경미</t>
  </si>
  <si>
    <t>2410935</t>
    <phoneticPr fontId="1" type="noConversion"/>
  </si>
  <si>
    <t>1045923</t>
    <phoneticPr fontId="1" type="noConversion"/>
  </si>
  <si>
    <t>최정숙</t>
  </si>
  <si>
    <t>1677342</t>
    <phoneticPr fontId="1" type="noConversion"/>
  </si>
  <si>
    <t>정월선</t>
  </si>
  <si>
    <t>1488368</t>
    <phoneticPr fontId="1" type="noConversion"/>
  </si>
  <si>
    <t>하순임</t>
  </si>
  <si>
    <t>2171343</t>
    <phoneticPr fontId="1" type="noConversion"/>
  </si>
  <si>
    <t>조명월</t>
  </si>
  <si>
    <t>2364400</t>
    <phoneticPr fontId="1" type="noConversion"/>
  </si>
  <si>
    <t>0639202</t>
    <phoneticPr fontId="1" type="noConversion"/>
  </si>
  <si>
    <t>서지희</t>
  </si>
  <si>
    <t>2534982</t>
  </si>
  <si>
    <t>김지호</t>
  </si>
  <si>
    <t>NM830</t>
    <phoneticPr fontId="1" type="noConversion"/>
  </si>
  <si>
    <t>2560024</t>
  </si>
  <si>
    <t>박기남</t>
  </si>
  <si>
    <t>2521072</t>
    <phoneticPr fontId="1" type="noConversion"/>
  </si>
  <si>
    <t>오연순</t>
  </si>
  <si>
    <t>1227529</t>
    <phoneticPr fontId="1" type="noConversion"/>
  </si>
  <si>
    <t>2099871</t>
    <phoneticPr fontId="1" type="noConversion"/>
  </si>
  <si>
    <t>1840256</t>
    <phoneticPr fontId="1" type="noConversion"/>
  </si>
  <si>
    <t>최예은</t>
  </si>
  <si>
    <t>2551366</t>
    <phoneticPr fontId="1" type="noConversion"/>
  </si>
  <si>
    <t>7035790</t>
    <phoneticPr fontId="1" type="noConversion"/>
  </si>
  <si>
    <t>0850381</t>
    <phoneticPr fontId="1" type="noConversion"/>
  </si>
  <si>
    <t>유혜영</t>
  </si>
  <si>
    <t>1796797</t>
    <phoneticPr fontId="1" type="noConversion"/>
  </si>
  <si>
    <t>신성미</t>
  </si>
  <si>
    <t>0225361</t>
    <phoneticPr fontId="1" type="noConversion"/>
  </si>
  <si>
    <t>조성자</t>
  </si>
  <si>
    <t>0801196</t>
    <phoneticPr fontId="1" type="noConversion"/>
  </si>
  <si>
    <t>2077006</t>
    <phoneticPr fontId="1" type="noConversion"/>
  </si>
  <si>
    <t>정은영</t>
  </si>
  <si>
    <t>2542370</t>
    <phoneticPr fontId="1" type="noConversion"/>
  </si>
  <si>
    <t>김상준</t>
  </si>
  <si>
    <t>0609674</t>
    <phoneticPr fontId="1" type="noConversion"/>
  </si>
  <si>
    <t>강정아</t>
  </si>
  <si>
    <t>2112450</t>
    <phoneticPr fontId="1" type="noConversion"/>
  </si>
  <si>
    <t>김미진</t>
  </si>
  <si>
    <t>1867922</t>
    <phoneticPr fontId="1" type="noConversion"/>
  </si>
  <si>
    <t>이일오</t>
  </si>
  <si>
    <t>2456723</t>
    <phoneticPr fontId="1" type="noConversion"/>
  </si>
  <si>
    <t>강명옥</t>
  </si>
  <si>
    <t>2552059</t>
    <phoneticPr fontId="1" type="noConversion"/>
  </si>
  <si>
    <t>0380184</t>
    <phoneticPr fontId="1" type="noConversion"/>
  </si>
  <si>
    <t>허정란</t>
  </si>
  <si>
    <t>1639552</t>
    <phoneticPr fontId="1" type="noConversion"/>
  </si>
  <si>
    <t>2550496</t>
    <phoneticPr fontId="1" type="noConversion"/>
  </si>
  <si>
    <t>최충섭</t>
  </si>
  <si>
    <t>2544943</t>
    <phoneticPr fontId="1" type="noConversion"/>
  </si>
  <si>
    <t>오애리자</t>
  </si>
  <si>
    <t>0800442</t>
    <phoneticPr fontId="1" type="noConversion"/>
  </si>
  <si>
    <t>방영순</t>
  </si>
  <si>
    <t>2337767</t>
    <phoneticPr fontId="1" type="noConversion"/>
  </si>
  <si>
    <t>박명옥</t>
  </si>
  <si>
    <t>2480116</t>
    <phoneticPr fontId="1" type="noConversion"/>
  </si>
  <si>
    <t>정숙인</t>
  </si>
  <si>
    <t>2552955</t>
    <phoneticPr fontId="1" type="noConversion"/>
  </si>
  <si>
    <t>손만호</t>
  </si>
  <si>
    <t>2542237</t>
    <phoneticPr fontId="1" type="noConversion"/>
  </si>
  <si>
    <t>김희자</t>
  </si>
  <si>
    <t>2428495</t>
    <phoneticPr fontId="1" type="noConversion"/>
  </si>
  <si>
    <t>두진희</t>
  </si>
  <si>
    <t>0987147</t>
    <phoneticPr fontId="1" type="noConversion"/>
  </si>
  <si>
    <t>최종순</t>
  </si>
  <si>
    <t>0015974</t>
    <phoneticPr fontId="1" type="noConversion"/>
  </si>
  <si>
    <t>금해섭</t>
  </si>
  <si>
    <t>1621241</t>
    <phoneticPr fontId="1" type="noConversion"/>
  </si>
  <si>
    <t>조정순</t>
  </si>
  <si>
    <t>1239370</t>
    <phoneticPr fontId="1" type="noConversion"/>
  </si>
  <si>
    <t>0526570</t>
    <phoneticPr fontId="1" type="noConversion"/>
  </si>
  <si>
    <t>안상희</t>
  </si>
  <si>
    <t>0322699</t>
    <phoneticPr fontId="1" type="noConversion"/>
  </si>
  <si>
    <t>방은선</t>
  </si>
  <si>
    <t>0142263</t>
    <phoneticPr fontId="1" type="noConversion"/>
  </si>
  <si>
    <t>0213602</t>
    <phoneticPr fontId="1" type="noConversion"/>
  </si>
  <si>
    <t>신승현</t>
  </si>
  <si>
    <t>1632711</t>
    <phoneticPr fontId="1" type="noConversion"/>
  </si>
  <si>
    <t>김혜덕</t>
  </si>
  <si>
    <t>2271371</t>
    <phoneticPr fontId="1" type="noConversion"/>
  </si>
  <si>
    <t>정소정</t>
  </si>
  <si>
    <t>2540779</t>
    <phoneticPr fontId="1" type="noConversion"/>
  </si>
  <si>
    <t>송기자</t>
  </si>
  <si>
    <t>2474964</t>
    <phoneticPr fontId="1" type="noConversion"/>
  </si>
  <si>
    <t>김인영</t>
  </si>
  <si>
    <t>2017169</t>
    <phoneticPr fontId="1" type="noConversion"/>
  </si>
  <si>
    <t>조환금</t>
  </si>
  <si>
    <t>2479399</t>
    <phoneticPr fontId="1" type="noConversion"/>
  </si>
  <si>
    <t>이혜순</t>
  </si>
  <si>
    <t>0935114</t>
    <phoneticPr fontId="1" type="noConversion"/>
  </si>
  <si>
    <t>홍경희</t>
  </si>
  <si>
    <t>2554279</t>
    <phoneticPr fontId="1" type="noConversion"/>
  </si>
  <si>
    <t>TIAN YUJIN</t>
  </si>
  <si>
    <t>2376744</t>
    <phoneticPr fontId="1" type="noConversion"/>
  </si>
  <si>
    <t>2552956</t>
    <phoneticPr fontId="1" type="noConversion"/>
  </si>
  <si>
    <t>황한규</t>
  </si>
  <si>
    <t>7093831</t>
    <phoneticPr fontId="1" type="noConversion"/>
  </si>
  <si>
    <t>1483731</t>
    <phoneticPr fontId="1" type="noConversion"/>
  </si>
  <si>
    <t>이옥미</t>
  </si>
  <si>
    <t>2544210</t>
    <phoneticPr fontId="1" type="noConversion"/>
  </si>
  <si>
    <t>1756431</t>
    <phoneticPr fontId="1" type="noConversion"/>
  </si>
  <si>
    <t>0198140</t>
    <phoneticPr fontId="1" type="noConversion"/>
  </si>
  <si>
    <t>2484183</t>
    <phoneticPr fontId="1" type="noConversion"/>
  </si>
  <si>
    <t>김학송</t>
  </si>
  <si>
    <t>1682293</t>
    <phoneticPr fontId="1" type="noConversion"/>
  </si>
  <si>
    <t>이태영</t>
  </si>
  <si>
    <t>0931869</t>
    <phoneticPr fontId="1" type="noConversion"/>
  </si>
  <si>
    <t>지연</t>
  </si>
  <si>
    <t>0994313</t>
    <phoneticPr fontId="1" type="noConversion"/>
  </si>
  <si>
    <t>이진주</t>
  </si>
  <si>
    <t>2554184</t>
    <phoneticPr fontId="1" type="noConversion"/>
  </si>
  <si>
    <t>정길호</t>
  </si>
  <si>
    <t>0858091</t>
    <phoneticPr fontId="1" type="noConversion"/>
  </si>
  <si>
    <t>박수명</t>
  </si>
  <si>
    <t>1078010</t>
    <phoneticPr fontId="1" type="noConversion"/>
  </si>
  <si>
    <t>민소영</t>
  </si>
  <si>
    <t>1046327</t>
    <phoneticPr fontId="1" type="noConversion"/>
  </si>
  <si>
    <t>YOM/ PETER C</t>
  </si>
  <si>
    <t>0845412</t>
    <phoneticPr fontId="1" type="noConversion"/>
  </si>
  <si>
    <t>손광희</t>
  </si>
  <si>
    <t>2554851</t>
    <phoneticPr fontId="1" type="noConversion"/>
  </si>
  <si>
    <t>NI/ NONNA</t>
  </si>
  <si>
    <t>2361964</t>
    <phoneticPr fontId="1" type="noConversion"/>
  </si>
  <si>
    <t>고정희</t>
  </si>
  <si>
    <t>1172014</t>
    <phoneticPr fontId="1" type="noConversion"/>
  </si>
  <si>
    <t>0051317</t>
    <phoneticPr fontId="1" type="noConversion"/>
  </si>
  <si>
    <t>서순옥</t>
  </si>
  <si>
    <t>2551294</t>
    <phoneticPr fontId="1" type="noConversion"/>
  </si>
  <si>
    <t>정영환</t>
  </si>
  <si>
    <t>1957629</t>
    <phoneticPr fontId="1" type="noConversion"/>
  </si>
  <si>
    <t>2264685</t>
    <phoneticPr fontId="1" type="noConversion"/>
  </si>
  <si>
    <t>나명옥</t>
  </si>
  <si>
    <t>1772178</t>
    <phoneticPr fontId="1" type="noConversion"/>
  </si>
  <si>
    <t>0774809</t>
    <phoneticPr fontId="1" type="noConversion"/>
  </si>
  <si>
    <t>이간란</t>
  </si>
  <si>
    <t>0281855</t>
    <phoneticPr fontId="1" type="noConversion"/>
  </si>
  <si>
    <t>2373463</t>
    <phoneticPr fontId="1" type="noConversion"/>
  </si>
  <si>
    <t>정희정</t>
  </si>
  <si>
    <t>7036283</t>
    <phoneticPr fontId="1" type="noConversion"/>
  </si>
  <si>
    <t>2289181</t>
    <phoneticPr fontId="1" type="noConversion"/>
  </si>
  <si>
    <t>서은아</t>
  </si>
  <si>
    <t>1282160</t>
    <phoneticPr fontId="1" type="noConversion"/>
  </si>
  <si>
    <t>김혜환</t>
  </si>
  <si>
    <t>2555403</t>
    <phoneticPr fontId="1" type="noConversion"/>
  </si>
  <si>
    <t>안한수</t>
  </si>
  <si>
    <t>1991067</t>
    <phoneticPr fontId="1" type="noConversion"/>
  </si>
  <si>
    <t>이민순</t>
  </si>
  <si>
    <t>2326947</t>
    <phoneticPr fontId="1" type="noConversion"/>
  </si>
  <si>
    <t>정지연</t>
  </si>
  <si>
    <t>2079989</t>
    <phoneticPr fontId="1" type="noConversion"/>
  </si>
  <si>
    <t>0307660</t>
    <phoneticPr fontId="1" type="noConversion"/>
  </si>
  <si>
    <t>김점옥</t>
  </si>
  <si>
    <t>1998413</t>
    <phoneticPr fontId="1" type="noConversion"/>
  </si>
  <si>
    <t>신해옥</t>
  </si>
  <si>
    <t>0085632</t>
    <phoneticPr fontId="1" type="noConversion"/>
  </si>
  <si>
    <t>김시윤</t>
  </si>
  <si>
    <t>2415979</t>
    <phoneticPr fontId="1" type="noConversion"/>
  </si>
  <si>
    <t>한신자</t>
  </si>
  <si>
    <t>1263868</t>
    <phoneticPr fontId="1" type="noConversion"/>
  </si>
  <si>
    <t>동향옥</t>
  </si>
  <si>
    <t>7253079</t>
    <phoneticPr fontId="1" type="noConversion"/>
  </si>
  <si>
    <t>2454231</t>
    <phoneticPr fontId="1" type="noConversion"/>
  </si>
  <si>
    <t>권애경</t>
  </si>
  <si>
    <t>0457012</t>
    <phoneticPr fontId="1" type="noConversion"/>
  </si>
  <si>
    <t>송경자</t>
  </si>
  <si>
    <t>2552895</t>
    <phoneticPr fontId="1" type="noConversion"/>
  </si>
  <si>
    <t>이하운</t>
  </si>
  <si>
    <t>0190776</t>
    <phoneticPr fontId="1" type="noConversion"/>
  </si>
  <si>
    <t>안성호</t>
  </si>
  <si>
    <t>2316707</t>
    <phoneticPr fontId="1" type="noConversion"/>
  </si>
  <si>
    <t>1344784</t>
    <phoneticPr fontId="1" type="noConversion"/>
  </si>
  <si>
    <t>2555872</t>
    <phoneticPr fontId="1" type="noConversion"/>
  </si>
  <si>
    <t>유새롬</t>
  </si>
  <si>
    <t>1957459</t>
    <phoneticPr fontId="1" type="noConversion"/>
  </si>
  <si>
    <t>우춘화</t>
  </si>
  <si>
    <t>1641591</t>
    <phoneticPr fontId="1" type="noConversion"/>
  </si>
  <si>
    <t>이윤희</t>
  </si>
  <si>
    <t>2537856</t>
    <phoneticPr fontId="1" type="noConversion"/>
  </si>
  <si>
    <t>0634202</t>
    <phoneticPr fontId="1" type="noConversion"/>
  </si>
  <si>
    <t>김문숙</t>
  </si>
  <si>
    <t>1914382</t>
    <phoneticPr fontId="1" type="noConversion"/>
  </si>
  <si>
    <t>0769914</t>
    <phoneticPr fontId="1" type="noConversion"/>
  </si>
  <si>
    <t>2305710</t>
    <phoneticPr fontId="1" type="noConversion"/>
  </si>
  <si>
    <t>이옥섭</t>
  </si>
  <si>
    <t>2016822</t>
    <phoneticPr fontId="1" type="noConversion"/>
  </si>
  <si>
    <t>1995798</t>
    <phoneticPr fontId="1" type="noConversion"/>
  </si>
  <si>
    <t>김강성</t>
  </si>
  <si>
    <t>2553201</t>
    <phoneticPr fontId="1" type="noConversion"/>
  </si>
  <si>
    <t>박현숙</t>
  </si>
  <si>
    <t>1167364</t>
    <phoneticPr fontId="1" type="noConversion"/>
  </si>
  <si>
    <t>장선화</t>
  </si>
  <si>
    <t>1945786</t>
    <phoneticPr fontId="1" type="noConversion"/>
  </si>
  <si>
    <t>2008646</t>
    <phoneticPr fontId="1" type="noConversion"/>
  </si>
  <si>
    <t>장현주</t>
  </si>
  <si>
    <t>1577249</t>
    <phoneticPr fontId="1" type="noConversion"/>
  </si>
  <si>
    <t>박경제</t>
  </si>
  <si>
    <t>2205171</t>
    <phoneticPr fontId="1" type="noConversion"/>
  </si>
  <si>
    <t>2147730</t>
    <phoneticPr fontId="1" type="noConversion"/>
  </si>
  <si>
    <t>허지윤</t>
  </si>
  <si>
    <t>0054538</t>
    <phoneticPr fontId="1" type="noConversion"/>
  </si>
  <si>
    <t>0752292</t>
    <phoneticPr fontId="1" type="noConversion"/>
  </si>
  <si>
    <t>조수현</t>
  </si>
  <si>
    <t>2557636</t>
    <phoneticPr fontId="1" type="noConversion"/>
  </si>
  <si>
    <t>김명연</t>
  </si>
  <si>
    <t>2555929</t>
    <phoneticPr fontId="1" type="noConversion"/>
  </si>
  <si>
    <t>신미라</t>
  </si>
  <si>
    <t>1321848</t>
    <phoneticPr fontId="1" type="noConversion"/>
  </si>
  <si>
    <t>김점희</t>
  </si>
  <si>
    <t>1301809</t>
    <phoneticPr fontId="1" type="noConversion"/>
  </si>
  <si>
    <t>선경수</t>
  </si>
  <si>
    <t>2420599</t>
    <phoneticPr fontId="1" type="noConversion"/>
  </si>
  <si>
    <t>이길자</t>
  </si>
  <si>
    <t>2557640</t>
    <phoneticPr fontId="1" type="noConversion"/>
  </si>
  <si>
    <t>박남진</t>
  </si>
  <si>
    <t>2154339</t>
    <phoneticPr fontId="1" type="noConversion"/>
  </si>
  <si>
    <t>최유희</t>
  </si>
  <si>
    <t>2250535</t>
    <phoneticPr fontId="1" type="noConversion"/>
  </si>
  <si>
    <t>1675676</t>
    <phoneticPr fontId="1" type="noConversion"/>
  </si>
  <si>
    <t>박노정</t>
  </si>
  <si>
    <t>0092674</t>
    <phoneticPr fontId="1" type="noConversion"/>
  </si>
  <si>
    <t>홍두선</t>
  </si>
  <si>
    <t>0124669</t>
    <phoneticPr fontId="1" type="noConversion"/>
  </si>
  <si>
    <t>정태식</t>
  </si>
  <si>
    <t>2428228</t>
    <phoneticPr fontId="1" type="noConversion"/>
  </si>
  <si>
    <t>오미란</t>
  </si>
  <si>
    <t>2222606</t>
    <phoneticPr fontId="1" type="noConversion"/>
  </si>
  <si>
    <t>김장희</t>
  </si>
  <si>
    <t>0482222</t>
    <phoneticPr fontId="1" type="noConversion"/>
  </si>
  <si>
    <t>박선복</t>
  </si>
  <si>
    <t>1179124</t>
    <phoneticPr fontId="1" type="noConversion"/>
  </si>
  <si>
    <t>0260885</t>
    <phoneticPr fontId="1" type="noConversion"/>
  </si>
  <si>
    <t>편화자</t>
  </si>
  <si>
    <t>1715436</t>
    <phoneticPr fontId="1" type="noConversion"/>
  </si>
  <si>
    <t>0615218</t>
    <phoneticPr fontId="1" type="noConversion"/>
  </si>
  <si>
    <t>우영열</t>
  </si>
  <si>
    <t>7041958</t>
    <phoneticPr fontId="1" type="noConversion"/>
  </si>
  <si>
    <t>오세혁</t>
  </si>
  <si>
    <t>0115976</t>
    <phoneticPr fontId="1" type="noConversion"/>
  </si>
  <si>
    <t>송시현</t>
  </si>
  <si>
    <t>2154832</t>
    <phoneticPr fontId="1" type="noConversion"/>
  </si>
  <si>
    <t>최춘선</t>
  </si>
  <si>
    <t>0382641</t>
    <phoneticPr fontId="1" type="noConversion"/>
  </si>
  <si>
    <t>안애순</t>
  </si>
  <si>
    <t>2281696</t>
    <phoneticPr fontId="1" type="noConversion"/>
  </si>
  <si>
    <t>임선옥</t>
  </si>
  <si>
    <t>1815729</t>
    <phoneticPr fontId="1" type="noConversion"/>
  </si>
  <si>
    <t>백순덕</t>
  </si>
  <si>
    <t>0454008</t>
    <phoneticPr fontId="1" type="noConversion"/>
  </si>
  <si>
    <t>곽현미</t>
  </si>
  <si>
    <t>1358822</t>
    <phoneticPr fontId="1" type="noConversion"/>
  </si>
  <si>
    <t>나계화</t>
  </si>
  <si>
    <t>1843455</t>
    <phoneticPr fontId="1" type="noConversion"/>
  </si>
  <si>
    <t>김완신</t>
  </si>
  <si>
    <t>1231841</t>
    <phoneticPr fontId="1" type="noConversion"/>
  </si>
  <si>
    <t>이용호</t>
  </si>
  <si>
    <t>2119673</t>
    <phoneticPr fontId="1" type="noConversion"/>
  </si>
  <si>
    <t>0081403</t>
    <phoneticPr fontId="1" type="noConversion"/>
  </si>
  <si>
    <t>홍선해</t>
  </si>
  <si>
    <t>2555669</t>
    <phoneticPr fontId="1" type="noConversion"/>
  </si>
  <si>
    <t>2559868</t>
    <phoneticPr fontId="1" type="noConversion"/>
  </si>
  <si>
    <t>2481476</t>
    <phoneticPr fontId="1" type="noConversion"/>
  </si>
  <si>
    <t>변희명</t>
  </si>
  <si>
    <t>1635523</t>
    <phoneticPr fontId="1" type="noConversion"/>
  </si>
  <si>
    <t>차춘자</t>
  </si>
  <si>
    <t>0775906</t>
    <phoneticPr fontId="1" type="noConversion"/>
  </si>
  <si>
    <t>2429386</t>
    <phoneticPr fontId="1" type="noConversion"/>
  </si>
  <si>
    <t>0393484</t>
    <phoneticPr fontId="1" type="noConversion"/>
  </si>
  <si>
    <t>정명미</t>
  </si>
  <si>
    <t>2272422</t>
    <phoneticPr fontId="1" type="noConversion"/>
  </si>
  <si>
    <t>유다은</t>
  </si>
  <si>
    <t>2559454</t>
    <phoneticPr fontId="1" type="noConversion"/>
  </si>
  <si>
    <t>신예진</t>
  </si>
  <si>
    <t>2427686</t>
    <phoneticPr fontId="1" type="noConversion"/>
  </si>
  <si>
    <t>김태화</t>
  </si>
  <si>
    <t>0441202</t>
    <phoneticPr fontId="1" type="noConversion"/>
  </si>
  <si>
    <t>정규환</t>
  </si>
  <si>
    <t>2538943</t>
    <phoneticPr fontId="1" type="noConversion"/>
  </si>
  <si>
    <t>박달성</t>
  </si>
  <si>
    <t>2541321</t>
    <phoneticPr fontId="1" type="noConversion"/>
  </si>
  <si>
    <t>윤정기</t>
  </si>
  <si>
    <t>뼈 전이</t>
    <phoneticPr fontId="1" type="noConversion"/>
  </si>
  <si>
    <t>1679002</t>
    <phoneticPr fontId="1" type="noConversion"/>
  </si>
  <si>
    <t>남혜숙</t>
  </si>
  <si>
    <t>0993297</t>
    <phoneticPr fontId="1" type="noConversion"/>
  </si>
  <si>
    <t>7231335</t>
    <phoneticPr fontId="1" type="noConversion"/>
  </si>
  <si>
    <t>서아걸</t>
  </si>
  <si>
    <t>2064278</t>
    <phoneticPr fontId="1" type="noConversion"/>
  </si>
  <si>
    <t>최준수</t>
  </si>
  <si>
    <t>1956396</t>
    <phoneticPr fontId="1" type="noConversion"/>
  </si>
  <si>
    <t>홍숙</t>
  </si>
  <si>
    <t>0631429</t>
    <phoneticPr fontId="1" type="noConversion"/>
  </si>
  <si>
    <t>허리경</t>
  </si>
  <si>
    <t>0124107</t>
    <phoneticPr fontId="1" type="noConversion"/>
  </si>
  <si>
    <t>강은형</t>
  </si>
  <si>
    <t>0019159</t>
  </si>
  <si>
    <t>이재금</t>
  </si>
  <si>
    <t>2058153</t>
  </si>
  <si>
    <t>문학연</t>
  </si>
  <si>
    <t>1934294</t>
  </si>
  <si>
    <t>황희숙</t>
  </si>
  <si>
    <t>0974194</t>
  </si>
  <si>
    <t>박선화</t>
  </si>
  <si>
    <t>2317417</t>
  </si>
  <si>
    <t>0619818</t>
  </si>
  <si>
    <t>박월용</t>
  </si>
  <si>
    <t>2532125</t>
  </si>
  <si>
    <t>정안순</t>
  </si>
  <si>
    <t>2560480</t>
  </si>
  <si>
    <t>장순중</t>
  </si>
  <si>
    <t>2560736</t>
  </si>
  <si>
    <t>1722353</t>
  </si>
  <si>
    <t>강태규</t>
  </si>
  <si>
    <t>2011752</t>
  </si>
  <si>
    <t>고찬숙</t>
  </si>
  <si>
    <t>0606053</t>
  </si>
  <si>
    <t>조미호</t>
  </si>
  <si>
    <t>0361660</t>
  </si>
  <si>
    <t>2350313</t>
  </si>
  <si>
    <t>2329066</t>
  </si>
  <si>
    <t>정양순</t>
  </si>
  <si>
    <t>2538130</t>
  </si>
  <si>
    <t>장석환</t>
  </si>
  <si>
    <t>2553345</t>
  </si>
  <si>
    <t>이상선</t>
  </si>
  <si>
    <t>7010331</t>
  </si>
  <si>
    <t>김송이</t>
  </si>
  <si>
    <t>2481948</t>
    <phoneticPr fontId="1" type="noConversion"/>
  </si>
  <si>
    <t>장재순</t>
  </si>
  <si>
    <t>0661639</t>
    <phoneticPr fontId="1" type="noConversion"/>
  </si>
  <si>
    <t>2549568</t>
    <phoneticPr fontId="1" type="noConversion"/>
  </si>
  <si>
    <t>오승헌</t>
  </si>
  <si>
    <t>2409862</t>
    <phoneticPr fontId="1" type="noConversion"/>
  </si>
  <si>
    <t>윤정임</t>
  </si>
  <si>
    <t>2447281</t>
    <phoneticPr fontId="1" type="noConversion"/>
  </si>
  <si>
    <t>0282717</t>
    <phoneticPr fontId="1" type="noConversion"/>
  </si>
  <si>
    <t>정정이</t>
  </si>
  <si>
    <t>0856493</t>
    <phoneticPr fontId="1" type="noConversion"/>
  </si>
  <si>
    <t>0439014</t>
    <phoneticPr fontId="1" type="noConversion"/>
  </si>
  <si>
    <t>노재경</t>
  </si>
  <si>
    <t>2550261</t>
    <phoneticPr fontId="1" type="noConversion"/>
  </si>
  <si>
    <t>이상준</t>
  </si>
  <si>
    <t>2548665</t>
    <phoneticPr fontId="1" type="noConversion"/>
  </si>
  <si>
    <t>0286762</t>
    <phoneticPr fontId="1" type="noConversion"/>
  </si>
  <si>
    <t>2443680</t>
    <phoneticPr fontId="1" type="noConversion"/>
  </si>
  <si>
    <t>TAN HUEY LING</t>
  </si>
  <si>
    <t>1343333</t>
    <phoneticPr fontId="1" type="noConversion"/>
  </si>
  <si>
    <t>2020397</t>
    <phoneticPr fontId="1" type="noConversion"/>
  </si>
  <si>
    <t>2371701</t>
    <phoneticPr fontId="1" type="noConversion"/>
  </si>
  <si>
    <t>정선화</t>
  </si>
  <si>
    <t>0577805</t>
    <phoneticPr fontId="1" type="noConversion"/>
  </si>
  <si>
    <t>배민수</t>
  </si>
  <si>
    <t>0503293</t>
    <phoneticPr fontId="1" type="noConversion"/>
  </si>
  <si>
    <t>강혜숙</t>
  </si>
  <si>
    <t>2551790</t>
    <phoneticPr fontId="1" type="noConversion"/>
  </si>
  <si>
    <t>박헌국</t>
  </si>
  <si>
    <t>2477003</t>
    <phoneticPr fontId="1" type="noConversion"/>
  </si>
  <si>
    <t>2449711</t>
    <phoneticPr fontId="1" type="noConversion"/>
  </si>
  <si>
    <t>2013369</t>
    <phoneticPr fontId="1" type="noConversion"/>
  </si>
  <si>
    <t>전숙희</t>
  </si>
  <si>
    <t>2544682</t>
    <phoneticPr fontId="1" type="noConversion"/>
  </si>
  <si>
    <t>민병주</t>
  </si>
  <si>
    <t>0940593</t>
    <phoneticPr fontId="1" type="noConversion"/>
  </si>
  <si>
    <t>0964275</t>
    <phoneticPr fontId="1" type="noConversion"/>
  </si>
  <si>
    <t>박경순</t>
  </si>
  <si>
    <t>2457238</t>
    <phoneticPr fontId="1" type="noConversion"/>
  </si>
  <si>
    <t>안선영</t>
  </si>
  <si>
    <t>2004797</t>
    <phoneticPr fontId="1" type="noConversion"/>
  </si>
  <si>
    <t>김경심</t>
  </si>
  <si>
    <t>7111931</t>
    <phoneticPr fontId="1" type="noConversion"/>
  </si>
  <si>
    <t>김길연</t>
  </si>
  <si>
    <t>2138480</t>
    <phoneticPr fontId="1" type="noConversion"/>
  </si>
  <si>
    <t>정세진</t>
  </si>
  <si>
    <t>0020729</t>
    <phoneticPr fontId="1" type="noConversion"/>
  </si>
  <si>
    <t>백광선</t>
  </si>
  <si>
    <t>2077121</t>
    <phoneticPr fontId="1" type="noConversion"/>
  </si>
  <si>
    <t>김금화</t>
  </si>
  <si>
    <t>7036951</t>
    <phoneticPr fontId="1" type="noConversion"/>
  </si>
  <si>
    <t>우명환</t>
  </si>
  <si>
    <t>1702208</t>
    <phoneticPr fontId="1" type="noConversion"/>
  </si>
  <si>
    <t>2441307</t>
    <phoneticPr fontId="1" type="noConversion"/>
  </si>
  <si>
    <t>전경화</t>
  </si>
  <si>
    <t>2187403</t>
    <phoneticPr fontId="1" type="noConversion"/>
  </si>
  <si>
    <t>0234487</t>
    <phoneticPr fontId="1" type="noConversion"/>
  </si>
  <si>
    <t>유복종</t>
  </si>
  <si>
    <t>2550791</t>
    <phoneticPr fontId="1" type="noConversion"/>
  </si>
  <si>
    <t>양영수</t>
  </si>
  <si>
    <t>0053916</t>
    <phoneticPr fontId="1" type="noConversion"/>
  </si>
  <si>
    <t>위선희</t>
  </si>
  <si>
    <t>1349348</t>
    <phoneticPr fontId="1" type="noConversion"/>
  </si>
  <si>
    <t>서정심</t>
  </si>
  <si>
    <t>1824359</t>
    <phoneticPr fontId="1" type="noConversion"/>
  </si>
  <si>
    <t>박유진</t>
  </si>
  <si>
    <t>2548837</t>
    <phoneticPr fontId="1" type="noConversion"/>
  </si>
  <si>
    <t>최수예</t>
  </si>
  <si>
    <t>1108444</t>
    <phoneticPr fontId="1" type="noConversion"/>
  </si>
  <si>
    <t>1336460</t>
    <phoneticPr fontId="1" type="noConversion"/>
  </si>
  <si>
    <t>최승원</t>
  </si>
  <si>
    <t>2380757</t>
    <phoneticPr fontId="1" type="noConversion"/>
  </si>
  <si>
    <t>1376953</t>
    <phoneticPr fontId="1" type="noConversion"/>
  </si>
  <si>
    <t>최문정</t>
  </si>
  <si>
    <t>1421337</t>
    <phoneticPr fontId="1" type="noConversion"/>
  </si>
  <si>
    <t>2552566</t>
    <phoneticPr fontId="1" type="noConversion"/>
  </si>
  <si>
    <t>1796010</t>
    <phoneticPr fontId="1" type="noConversion"/>
  </si>
  <si>
    <t>이은수</t>
  </si>
  <si>
    <t>2413387</t>
    <phoneticPr fontId="1" type="noConversion"/>
  </si>
  <si>
    <t>한광자</t>
  </si>
  <si>
    <t>1751235</t>
    <phoneticPr fontId="1" type="noConversion"/>
  </si>
  <si>
    <t>현완자</t>
  </si>
  <si>
    <t>0289150</t>
    <phoneticPr fontId="1" type="noConversion"/>
  </si>
  <si>
    <t>임령하</t>
  </si>
  <si>
    <t>1942893</t>
    <phoneticPr fontId="1" type="noConversion"/>
  </si>
  <si>
    <t>1094447</t>
    <phoneticPr fontId="1" type="noConversion"/>
  </si>
  <si>
    <t>감지혜</t>
  </si>
  <si>
    <t>2139565</t>
    <phoneticPr fontId="1" type="noConversion"/>
  </si>
  <si>
    <t>박수진</t>
  </si>
  <si>
    <t>2055631</t>
    <phoneticPr fontId="1" type="noConversion"/>
  </si>
  <si>
    <t>김필자</t>
  </si>
  <si>
    <t>0037396</t>
    <phoneticPr fontId="1" type="noConversion"/>
  </si>
  <si>
    <t>김훈실</t>
  </si>
  <si>
    <t>2419513</t>
    <phoneticPr fontId="1" type="noConversion"/>
  </si>
  <si>
    <t>방미화</t>
  </si>
  <si>
    <t>2550521</t>
    <phoneticPr fontId="1" type="noConversion"/>
  </si>
  <si>
    <t>태석영</t>
  </si>
  <si>
    <t>0558150</t>
    <phoneticPr fontId="1" type="noConversion"/>
  </si>
  <si>
    <t>2468081</t>
    <phoneticPr fontId="1" type="noConversion"/>
  </si>
  <si>
    <t>유미선</t>
  </si>
  <si>
    <t>2553132</t>
    <phoneticPr fontId="1" type="noConversion"/>
  </si>
  <si>
    <t>조현철</t>
  </si>
  <si>
    <t>7257464</t>
    <phoneticPr fontId="1" type="noConversion"/>
  </si>
  <si>
    <t>권정희</t>
  </si>
  <si>
    <t>0273206</t>
    <phoneticPr fontId="1" type="noConversion"/>
  </si>
  <si>
    <t>2023930</t>
    <phoneticPr fontId="1" type="noConversion"/>
  </si>
  <si>
    <t>0886310</t>
    <phoneticPr fontId="1" type="noConversion"/>
  </si>
  <si>
    <t>이효분</t>
  </si>
  <si>
    <t>2553057</t>
    <phoneticPr fontId="1" type="noConversion"/>
  </si>
  <si>
    <t>정민숙</t>
  </si>
  <si>
    <t>0021639</t>
    <phoneticPr fontId="1" type="noConversion"/>
  </si>
  <si>
    <t>조영철</t>
  </si>
  <si>
    <t>0088199</t>
    <phoneticPr fontId="1" type="noConversion"/>
  </si>
  <si>
    <t>구선옥</t>
  </si>
  <si>
    <t>1238466</t>
    <phoneticPr fontId="1" type="noConversion"/>
  </si>
  <si>
    <t>2166127</t>
    <phoneticPr fontId="1" type="noConversion"/>
  </si>
  <si>
    <t>신희자</t>
  </si>
  <si>
    <t>2195127</t>
    <phoneticPr fontId="1" type="noConversion"/>
  </si>
  <si>
    <t>2406957</t>
    <phoneticPr fontId="1" type="noConversion"/>
  </si>
  <si>
    <t>김홍자</t>
  </si>
  <si>
    <t>2451840</t>
    <phoneticPr fontId="1" type="noConversion"/>
  </si>
  <si>
    <t>강경아</t>
  </si>
  <si>
    <t>1720386</t>
    <phoneticPr fontId="1" type="noConversion"/>
  </si>
  <si>
    <t>송계일</t>
  </si>
  <si>
    <t>0513999</t>
    <phoneticPr fontId="1" type="noConversion"/>
  </si>
  <si>
    <t>임일순</t>
  </si>
  <si>
    <t>1741092</t>
    <phoneticPr fontId="1" type="noConversion"/>
  </si>
  <si>
    <t>1987134</t>
    <phoneticPr fontId="1" type="noConversion"/>
  </si>
  <si>
    <t>구상희</t>
  </si>
  <si>
    <t>0971924</t>
    <phoneticPr fontId="1" type="noConversion"/>
  </si>
  <si>
    <t>김기도</t>
  </si>
  <si>
    <t>2551855</t>
    <phoneticPr fontId="1" type="noConversion"/>
  </si>
  <si>
    <t>7146509</t>
    <phoneticPr fontId="1" type="noConversion"/>
  </si>
  <si>
    <t>박진숙</t>
  </si>
  <si>
    <t>2490776</t>
    <phoneticPr fontId="1" type="noConversion"/>
  </si>
  <si>
    <t>양문낭</t>
  </si>
  <si>
    <t>1740869</t>
    <phoneticPr fontId="1" type="noConversion"/>
  </si>
  <si>
    <t>2554683</t>
    <phoneticPr fontId="1" type="noConversion"/>
  </si>
  <si>
    <t>원상윤</t>
  </si>
  <si>
    <t>2384014</t>
    <phoneticPr fontId="1" type="noConversion"/>
  </si>
  <si>
    <t>조윤영</t>
  </si>
  <si>
    <t>1079869</t>
    <phoneticPr fontId="1" type="noConversion"/>
  </si>
  <si>
    <t>강인순</t>
  </si>
  <si>
    <t>1206332</t>
    <phoneticPr fontId="1" type="noConversion"/>
  </si>
  <si>
    <t>구재순</t>
  </si>
  <si>
    <t>0670200</t>
    <phoneticPr fontId="1" type="noConversion"/>
  </si>
  <si>
    <t>7186589</t>
    <phoneticPr fontId="1" type="noConversion"/>
  </si>
  <si>
    <t>0562605</t>
    <phoneticPr fontId="1" type="noConversion"/>
  </si>
  <si>
    <t>차경자</t>
  </si>
  <si>
    <t>2226275</t>
    <phoneticPr fontId="1" type="noConversion"/>
  </si>
  <si>
    <t>2555309</t>
    <phoneticPr fontId="1" type="noConversion"/>
  </si>
  <si>
    <t>김기홍</t>
  </si>
  <si>
    <t>2461690</t>
    <phoneticPr fontId="1" type="noConversion"/>
  </si>
  <si>
    <t>조경옥</t>
  </si>
  <si>
    <t>2298628</t>
    <phoneticPr fontId="1" type="noConversion"/>
  </si>
  <si>
    <t>신광호</t>
  </si>
  <si>
    <t>2077713</t>
    <phoneticPr fontId="1" type="noConversion"/>
  </si>
  <si>
    <t>전미순</t>
  </si>
  <si>
    <t>2032164</t>
    <phoneticPr fontId="1" type="noConversion"/>
  </si>
  <si>
    <t>강선정</t>
  </si>
  <si>
    <t>1252407</t>
    <phoneticPr fontId="1" type="noConversion"/>
  </si>
  <si>
    <t>2553543</t>
    <phoneticPr fontId="1" type="noConversion"/>
  </si>
  <si>
    <t>노영민</t>
  </si>
  <si>
    <t>2372783</t>
    <phoneticPr fontId="1" type="noConversion"/>
  </si>
  <si>
    <t>오은선</t>
  </si>
  <si>
    <t>1314721</t>
    <phoneticPr fontId="1" type="noConversion"/>
  </si>
  <si>
    <t>왕정미</t>
  </si>
  <si>
    <t>1942970</t>
    <phoneticPr fontId="1" type="noConversion"/>
  </si>
  <si>
    <t>신희령</t>
  </si>
  <si>
    <t>2299186</t>
    <phoneticPr fontId="1" type="noConversion"/>
  </si>
  <si>
    <t>2097304</t>
    <phoneticPr fontId="1" type="noConversion"/>
  </si>
  <si>
    <t>김기호</t>
  </si>
  <si>
    <t>1021198</t>
    <phoneticPr fontId="1" type="noConversion"/>
  </si>
  <si>
    <t>1962206</t>
    <phoneticPr fontId="1" type="noConversion"/>
  </si>
  <si>
    <t>최장숙</t>
  </si>
  <si>
    <t>0524487</t>
    <phoneticPr fontId="1" type="noConversion"/>
  </si>
  <si>
    <t>오중식</t>
  </si>
  <si>
    <t>1267354</t>
    <phoneticPr fontId="1" type="noConversion"/>
  </si>
  <si>
    <t>김금지</t>
  </si>
  <si>
    <t>2542544</t>
    <phoneticPr fontId="1" type="noConversion"/>
  </si>
  <si>
    <t>조한구</t>
  </si>
  <si>
    <t>2491737</t>
    <phoneticPr fontId="1" type="noConversion"/>
  </si>
  <si>
    <t>1346574</t>
    <phoneticPr fontId="1" type="noConversion"/>
  </si>
  <si>
    <t>조대연</t>
  </si>
  <si>
    <t>1916585</t>
    <phoneticPr fontId="1" type="noConversion"/>
  </si>
  <si>
    <t>박혜란</t>
  </si>
  <si>
    <t>0325232</t>
    <phoneticPr fontId="1" type="noConversion"/>
  </si>
  <si>
    <t>박상은</t>
  </si>
  <si>
    <t>2002676</t>
    <phoneticPr fontId="1" type="noConversion"/>
  </si>
  <si>
    <t>김춘옥</t>
  </si>
  <si>
    <t>2366157</t>
    <phoneticPr fontId="1" type="noConversion"/>
  </si>
  <si>
    <t>고영희</t>
  </si>
  <si>
    <t>2401684</t>
    <phoneticPr fontId="1" type="noConversion"/>
  </si>
  <si>
    <t>권다은</t>
  </si>
  <si>
    <t>0814321</t>
    <phoneticPr fontId="1" type="noConversion"/>
  </si>
  <si>
    <t>전선영</t>
  </si>
  <si>
    <t>1685253</t>
    <phoneticPr fontId="1" type="noConversion"/>
  </si>
  <si>
    <t>최원옥</t>
  </si>
  <si>
    <t>2557093</t>
    <phoneticPr fontId="1" type="noConversion"/>
  </si>
  <si>
    <t>송민주</t>
  </si>
  <si>
    <t>0210082</t>
    <phoneticPr fontId="1" type="noConversion"/>
  </si>
  <si>
    <t>이춘영</t>
  </si>
  <si>
    <t>2188763</t>
    <phoneticPr fontId="1" type="noConversion"/>
  </si>
  <si>
    <t>정겨운</t>
  </si>
  <si>
    <t>0476706</t>
    <phoneticPr fontId="1" type="noConversion"/>
  </si>
  <si>
    <t>권연자</t>
  </si>
  <si>
    <t>1978685</t>
    <phoneticPr fontId="1" type="noConversion"/>
  </si>
  <si>
    <t>박난영</t>
  </si>
  <si>
    <t>0175612</t>
    <phoneticPr fontId="1" type="noConversion"/>
  </si>
  <si>
    <t>김민기</t>
  </si>
  <si>
    <t>2557050</t>
    <phoneticPr fontId="1" type="noConversion"/>
  </si>
  <si>
    <t>이정희3</t>
  </si>
  <si>
    <t>2414753</t>
    <phoneticPr fontId="1" type="noConversion"/>
  </si>
  <si>
    <t>0078846</t>
    <phoneticPr fontId="1" type="noConversion"/>
  </si>
  <si>
    <t>이선미</t>
  </si>
  <si>
    <t>2379530</t>
    <phoneticPr fontId="1" type="noConversion"/>
  </si>
  <si>
    <t>0148624</t>
    <phoneticPr fontId="1" type="noConversion"/>
  </si>
  <si>
    <t>고명선</t>
  </si>
  <si>
    <t>0155221</t>
    <phoneticPr fontId="1" type="noConversion"/>
  </si>
  <si>
    <t>김기성</t>
  </si>
  <si>
    <t>2456342</t>
    <phoneticPr fontId="1" type="noConversion"/>
  </si>
  <si>
    <t>박나영</t>
  </si>
  <si>
    <t>0195046</t>
    <phoneticPr fontId="1" type="noConversion"/>
  </si>
  <si>
    <t>곽양미</t>
  </si>
  <si>
    <t>2555814</t>
    <phoneticPr fontId="1" type="noConversion"/>
  </si>
  <si>
    <t>SAMANUN SIRIPONG</t>
  </si>
  <si>
    <t>7118969</t>
    <phoneticPr fontId="1" type="noConversion"/>
  </si>
  <si>
    <t>고광옥</t>
  </si>
  <si>
    <t>0968601</t>
    <phoneticPr fontId="1" type="noConversion"/>
  </si>
  <si>
    <t>정춘자</t>
  </si>
  <si>
    <t>2043264</t>
    <phoneticPr fontId="1" type="noConversion"/>
  </si>
  <si>
    <t>0006586</t>
    <phoneticPr fontId="1" type="noConversion"/>
  </si>
  <si>
    <t>2001285</t>
    <phoneticPr fontId="1" type="noConversion"/>
  </si>
  <si>
    <t>1429905</t>
    <phoneticPr fontId="1" type="noConversion"/>
  </si>
  <si>
    <t>1846116</t>
    <phoneticPr fontId="1" type="noConversion"/>
  </si>
  <si>
    <t>2409703</t>
    <phoneticPr fontId="1" type="noConversion"/>
  </si>
  <si>
    <t>1680834</t>
    <phoneticPr fontId="1" type="noConversion"/>
  </si>
  <si>
    <t>김이식</t>
  </si>
  <si>
    <t>2557536</t>
    <phoneticPr fontId="1" type="noConversion"/>
  </si>
  <si>
    <t>강정석</t>
  </si>
  <si>
    <t>1250318</t>
    <phoneticPr fontId="1" type="noConversion"/>
  </si>
  <si>
    <t>윤석순</t>
  </si>
  <si>
    <t>1795426</t>
    <phoneticPr fontId="1" type="noConversion"/>
  </si>
  <si>
    <t>홍정표</t>
  </si>
  <si>
    <t>1837305</t>
    <phoneticPr fontId="1" type="noConversion"/>
  </si>
  <si>
    <t>서미숙</t>
  </si>
  <si>
    <t>0305879</t>
    <phoneticPr fontId="1" type="noConversion"/>
  </si>
  <si>
    <t>최미단</t>
  </si>
  <si>
    <t>0492679</t>
    <phoneticPr fontId="1" type="noConversion"/>
  </si>
  <si>
    <t>노언옥</t>
  </si>
  <si>
    <t>2556079</t>
    <phoneticPr fontId="1" type="noConversion"/>
  </si>
  <si>
    <t>표우진순</t>
  </si>
  <si>
    <t>2407327</t>
    <phoneticPr fontId="1" type="noConversion"/>
  </si>
  <si>
    <t>이철</t>
  </si>
  <si>
    <t>0055755</t>
    <phoneticPr fontId="1" type="noConversion"/>
  </si>
  <si>
    <t>두영미</t>
  </si>
  <si>
    <t>1412902</t>
    <phoneticPr fontId="1" type="noConversion"/>
  </si>
  <si>
    <t>정재순</t>
  </si>
  <si>
    <t>1769042</t>
    <phoneticPr fontId="1" type="noConversion"/>
  </si>
  <si>
    <t>박연희</t>
  </si>
  <si>
    <t>2459046</t>
    <phoneticPr fontId="1" type="noConversion"/>
  </si>
  <si>
    <t>최복례</t>
  </si>
  <si>
    <t>0458599</t>
    <phoneticPr fontId="1" type="noConversion"/>
  </si>
  <si>
    <t>유길선</t>
  </si>
  <si>
    <t>2118076</t>
    <phoneticPr fontId="1" type="noConversion"/>
  </si>
  <si>
    <t>김영란</t>
  </si>
  <si>
    <t>2337636</t>
    <phoneticPr fontId="1" type="noConversion"/>
  </si>
  <si>
    <t>강소영</t>
  </si>
  <si>
    <t>2557795</t>
    <phoneticPr fontId="1" type="noConversion"/>
  </si>
  <si>
    <t>고민정</t>
  </si>
  <si>
    <t>2557471</t>
    <phoneticPr fontId="1" type="noConversion"/>
  </si>
  <si>
    <t>이재영</t>
  </si>
  <si>
    <t>2497085</t>
    <phoneticPr fontId="1" type="noConversion"/>
  </si>
  <si>
    <t>안현아</t>
  </si>
  <si>
    <t>0625596</t>
    <phoneticPr fontId="1" type="noConversion"/>
  </si>
  <si>
    <t>육미자</t>
  </si>
  <si>
    <t>0015410</t>
    <phoneticPr fontId="1" type="noConversion"/>
  </si>
  <si>
    <t>강홍임</t>
  </si>
  <si>
    <t>1596093</t>
    <phoneticPr fontId="1" type="noConversion"/>
  </si>
  <si>
    <t>김정례</t>
  </si>
  <si>
    <t>2384288</t>
    <phoneticPr fontId="1" type="noConversion"/>
  </si>
  <si>
    <t>허문규</t>
  </si>
  <si>
    <t>2246375</t>
    <phoneticPr fontId="1" type="noConversion"/>
  </si>
  <si>
    <t>조화자</t>
  </si>
  <si>
    <t>0019350</t>
    <phoneticPr fontId="1" type="noConversion"/>
  </si>
  <si>
    <t>남정</t>
  </si>
  <si>
    <t>1638403</t>
    <phoneticPr fontId="1" type="noConversion"/>
  </si>
  <si>
    <t>1348892</t>
    <phoneticPr fontId="1" type="noConversion"/>
  </si>
  <si>
    <t>한혜영</t>
  </si>
  <si>
    <t>1747928</t>
    <phoneticPr fontId="1" type="noConversion"/>
  </si>
  <si>
    <t>강성구</t>
  </si>
  <si>
    <t>2294198</t>
    <phoneticPr fontId="1" type="noConversion"/>
  </si>
  <si>
    <t>0406644</t>
    <phoneticPr fontId="1" type="noConversion"/>
  </si>
  <si>
    <t>2559244</t>
    <phoneticPr fontId="1" type="noConversion"/>
  </si>
  <si>
    <t>김을녀</t>
  </si>
  <si>
    <t>7025520</t>
    <phoneticPr fontId="1" type="noConversion"/>
  </si>
  <si>
    <t>2447303</t>
    <phoneticPr fontId="1" type="noConversion"/>
  </si>
  <si>
    <t>양보미</t>
  </si>
  <si>
    <t>2383996</t>
    <phoneticPr fontId="1" type="noConversion"/>
  </si>
  <si>
    <t>조선미</t>
  </si>
  <si>
    <t>2207297</t>
    <phoneticPr fontId="1" type="noConversion"/>
  </si>
  <si>
    <t>김인수</t>
  </si>
  <si>
    <t>1317248</t>
    <phoneticPr fontId="1" type="noConversion"/>
  </si>
  <si>
    <t>정창해</t>
  </si>
  <si>
    <t>2558217</t>
    <phoneticPr fontId="1" type="noConversion"/>
  </si>
  <si>
    <t>장복순</t>
  </si>
  <si>
    <t>1620661</t>
    <phoneticPr fontId="1" type="noConversion"/>
  </si>
  <si>
    <t>0185926</t>
    <phoneticPr fontId="1" type="noConversion"/>
  </si>
  <si>
    <t>2559744</t>
    <phoneticPr fontId="1" type="noConversion"/>
  </si>
  <si>
    <t>김규림</t>
  </si>
  <si>
    <t>1268785</t>
    <phoneticPr fontId="1" type="noConversion"/>
  </si>
  <si>
    <t>1611302</t>
    <phoneticPr fontId="1" type="noConversion"/>
  </si>
  <si>
    <t>고소현</t>
  </si>
  <si>
    <t>0099109</t>
    <phoneticPr fontId="1" type="noConversion"/>
  </si>
  <si>
    <t>이상호</t>
  </si>
  <si>
    <t>1762132</t>
    <phoneticPr fontId="1" type="noConversion"/>
  </si>
  <si>
    <t>이오경</t>
  </si>
  <si>
    <t>2558706</t>
    <phoneticPr fontId="1" type="noConversion"/>
  </si>
  <si>
    <t>1760278</t>
    <phoneticPr fontId="1" type="noConversion"/>
  </si>
  <si>
    <t>공정숙</t>
  </si>
  <si>
    <t>2295758</t>
    <phoneticPr fontId="1" type="noConversion"/>
  </si>
  <si>
    <t>7023500</t>
    <phoneticPr fontId="1" type="noConversion"/>
  </si>
  <si>
    <t>2559366</t>
    <phoneticPr fontId="1" type="noConversion"/>
  </si>
  <si>
    <t>0119571</t>
    <phoneticPr fontId="1" type="noConversion"/>
  </si>
  <si>
    <t>2065682</t>
    <phoneticPr fontId="1" type="noConversion"/>
  </si>
  <si>
    <t>0873893</t>
    <phoneticPr fontId="1" type="noConversion"/>
  </si>
  <si>
    <t>2559107</t>
    <phoneticPr fontId="1" type="noConversion"/>
  </si>
  <si>
    <t>유환복</t>
  </si>
  <si>
    <t>2552129</t>
    <phoneticPr fontId="1" type="noConversion"/>
  </si>
  <si>
    <t>한영주</t>
  </si>
  <si>
    <t>0386786</t>
    <phoneticPr fontId="1" type="noConversion"/>
  </si>
  <si>
    <t>2105703</t>
    <phoneticPr fontId="1" type="noConversion"/>
  </si>
  <si>
    <t>2206196</t>
    <phoneticPr fontId="1" type="noConversion"/>
  </si>
  <si>
    <t>0197674</t>
    <phoneticPr fontId="1" type="noConversion"/>
  </si>
  <si>
    <t>이기숙</t>
  </si>
  <si>
    <t>0395863</t>
    <phoneticPr fontId="1" type="noConversion"/>
  </si>
  <si>
    <t>국차진</t>
  </si>
  <si>
    <t>1655297</t>
    <phoneticPr fontId="1" type="noConversion"/>
  </si>
  <si>
    <t>남궁숙</t>
  </si>
  <si>
    <t>1301422</t>
    <phoneticPr fontId="1" type="noConversion"/>
  </si>
  <si>
    <t>박문정</t>
  </si>
  <si>
    <t>1719933</t>
    <phoneticPr fontId="1" type="noConversion"/>
  </si>
  <si>
    <t>2559363</t>
    <phoneticPr fontId="1" type="noConversion"/>
  </si>
  <si>
    <t>전경선</t>
  </si>
  <si>
    <t>2099155</t>
    <phoneticPr fontId="1" type="noConversion"/>
  </si>
  <si>
    <t>김진순</t>
  </si>
  <si>
    <t>7259071</t>
    <phoneticPr fontId="1" type="noConversion"/>
  </si>
  <si>
    <t>하영도</t>
  </si>
  <si>
    <t>2343028</t>
  </si>
  <si>
    <t>황기숙</t>
  </si>
  <si>
    <t>2093699</t>
  </si>
  <si>
    <t>2560901</t>
  </si>
  <si>
    <t>백유복</t>
  </si>
  <si>
    <t>0629080</t>
  </si>
  <si>
    <t>이성애</t>
  </si>
  <si>
    <t>7073946</t>
  </si>
  <si>
    <t>1859663</t>
  </si>
  <si>
    <t>임선주</t>
  </si>
  <si>
    <t>2242089</t>
  </si>
  <si>
    <t>강희순</t>
  </si>
  <si>
    <t>1668245</t>
  </si>
  <si>
    <t>정선옥</t>
  </si>
  <si>
    <t>2560200</t>
  </si>
  <si>
    <t>최가연</t>
  </si>
  <si>
    <t>1837807</t>
  </si>
  <si>
    <t>박종영</t>
  </si>
  <si>
    <t>2559796</t>
  </si>
  <si>
    <t>서정미</t>
  </si>
  <si>
    <t>2543665</t>
  </si>
  <si>
    <t>PASHKOVSKAYA/ MARGARITA</t>
  </si>
  <si>
    <t>2559710</t>
  </si>
  <si>
    <t>2134732</t>
  </si>
  <si>
    <t>7121049</t>
  </si>
  <si>
    <t>김재란</t>
  </si>
  <si>
    <t>1812524</t>
  </si>
  <si>
    <t>황규예</t>
  </si>
  <si>
    <t>2247957</t>
  </si>
  <si>
    <t>권순자</t>
  </si>
  <si>
    <t>2289472</t>
  </si>
  <si>
    <t>2423461</t>
  </si>
  <si>
    <t>유광득</t>
  </si>
  <si>
    <t>1263636</t>
  </si>
  <si>
    <t>박현희</t>
  </si>
  <si>
    <t>7174583</t>
  </si>
  <si>
    <t>김장신</t>
  </si>
  <si>
    <t>0291843</t>
  </si>
  <si>
    <t>이홍진</t>
  </si>
  <si>
    <t>1284326</t>
  </si>
  <si>
    <t>2561491</t>
    <phoneticPr fontId="1" type="noConversion"/>
  </si>
  <si>
    <t>박진성</t>
  </si>
  <si>
    <t>1810343</t>
    <phoneticPr fontId="1" type="noConversion"/>
  </si>
  <si>
    <t>이이순</t>
  </si>
  <si>
    <t>Infi</t>
    <phoneticPr fontId="1" type="noConversion"/>
  </si>
  <si>
    <t>0162861</t>
    <phoneticPr fontId="1" type="noConversion"/>
  </si>
  <si>
    <t>박광자</t>
  </si>
  <si>
    <t>2250140</t>
    <phoneticPr fontId="1" type="noConversion"/>
  </si>
  <si>
    <t>배영희</t>
  </si>
  <si>
    <t>2291644</t>
    <phoneticPr fontId="1" type="noConversion"/>
  </si>
  <si>
    <t>이희경</t>
  </si>
  <si>
    <t>2372715</t>
    <phoneticPr fontId="1" type="noConversion"/>
  </si>
  <si>
    <t>1316637</t>
    <phoneticPr fontId="1" type="noConversion"/>
  </si>
  <si>
    <t>조혜륜</t>
  </si>
  <si>
    <t>0131201</t>
    <phoneticPr fontId="1" type="noConversion"/>
  </si>
  <si>
    <t>윤영신</t>
  </si>
  <si>
    <t>2519156</t>
    <phoneticPr fontId="1" type="noConversion"/>
  </si>
  <si>
    <t>Infi</t>
    <phoneticPr fontId="1" type="noConversion"/>
  </si>
  <si>
    <t>2561756</t>
    <phoneticPr fontId="1" type="noConversion"/>
  </si>
  <si>
    <t>이춘송</t>
  </si>
  <si>
    <t>1279920</t>
    <phoneticPr fontId="1" type="noConversion"/>
  </si>
  <si>
    <t>7116840</t>
    <phoneticPr fontId="1" type="noConversion"/>
  </si>
  <si>
    <t>2351803</t>
    <phoneticPr fontId="1" type="noConversion"/>
  </si>
  <si>
    <t>박경옥</t>
  </si>
  <si>
    <t>2562569</t>
    <phoneticPr fontId="1" type="noConversion"/>
  </si>
  <si>
    <t>김신호</t>
  </si>
  <si>
    <t>7030259</t>
    <phoneticPr fontId="1" type="noConversion"/>
  </si>
  <si>
    <t>이백선</t>
  </si>
  <si>
    <t>2059886</t>
    <phoneticPr fontId="1" type="noConversion"/>
  </si>
  <si>
    <t>강계희</t>
  </si>
  <si>
    <t>2042568</t>
    <phoneticPr fontId="1" type="noConversion"/>
  </si>
  <si>
    <t>한미란</t>
  </si>
  <si>
    <t>2379963</t>
    <phoneticPr fontId="1" type="noConversion"/>
  </si>
  <si>
    <t>장현정</t>
  </si>
  <si>
    <t>2561171</t>
    <phoneticPr fontId="1" type="noConversion"/>
  </si>
  <si>
    <t>이세현</t>
  </si>
  <si>
    <t>0967200</t>
    <phoneticPr fontId="1" type="noConversion"/>
  </si>
  <si>
    <t>0718434</t>
    <phoneticPr fontId="1" type="noConversion"/>
  </si>
  <si>
    <t>양진선</t>
  </si>
  <si>
    <t>0459443</t>
    <phoneticPr fontId="1" type="noConversion"/>
  </si>
  <si>
    <t>2227154</t>
    <phoneticPr fontId="1" type="noConversion"/>
  </si>
  <si>
    <t>2038735</t>
    <phoneticPr fontId="1" type="noConversion"/>
  </si>
  <si>
    <t>1243232</t>
    <phoneticPr fontId="1" type="noConversion"/>
  </si>
  <si>
    <t>김옥연</t>
  </si>
  <si>
    <t>2006812</t>
    <phoneticPr fontId="1" type="noConversion"/>
  </si>
  <si>
    <t>이괴화</t>
  </si>
  <si>
    <t>2513789</t>
    <phoneticPr fontId="1" type="noConversion"/>
  </si>
  <si>
    <t>2045708</t>
    <phoneticPr fontId="1" type="noConversion"/>
  </si>
  <si>
    <t>2497788</t>
    <phoneticPr fontId="1" type="noConversion"/>
  </si>
  <si>
    <t>한규동</t>
  </si>
  <si>
    <t>0106912</t>
    <phoneticPr fontId="1" type="noConversion"/>
  </si>
  <si>
    <t>안재순</t>
  </si>
  <si>
    <t>0483580</t>
    <phoneticPr fontId="1" type="noConversion"/>
  </si>
  <si>
    <t>양미옥</t>
  </si>
  <si>
    <t>2561633</t>
    <phoneticPr fontId="1" type="noConversion"/>
  </si>
  <si>
    <t>이상학</t>
  </si>
  <si>
    <t>1101587</t>
    <phoneticPr fontId="1" type="noConversion"/>
  </si>
  <si>
    <t>2338987</t>
    <phoneticPr fontId="1" type="noConversion"/>
  </si>
  <si>
    <t>0725312</t>
    <phoneticPr fontId="1" type="noConversion"/>
  </si>
  <si>
    <t>이소선</t>
  </si>
  <si>
    <t>2511150</t>
    <phoneticPr fontId="1" type="noConversion"/>
  </si>
  <si>
    <t>2563184</t>
    <phoneticPr fontId="1" type="noConversion"/>
  </si>
  <si>
    <t>박경필</t>
  </si>
  <si>
    <t>2263762</t>
    <phoneticPr fontId="1" type="noConversion"/>
  </si>
  <si>
    <t>김준한</t>
  </si>
  <si>
    <t>2563807</t>
    <phoneticPr fontId="1" type="noConversion"/>
  </si>
  <si>
    <t>김병모</t>
  </si>
  <si>
    <t>2496418</t>
    <phoneticPr fontId="1" type="noConversion"/>
  </si>
  <si>
    <t>이삼순</t>
  </si>
  <si>
    <t>2490378</t>
    <phoneticPr fontId="1" type="noConversion"/>
  </si>
  <si>
    <t>이재서</t>
  </si>
  <si>
    <t>0393932</t>
    <phoneticPr fontId="1" type="noConversion"/>
  </si>
  <si>
    <t>장경미</t>
  </si>
  <si>
    <t>2465560</t>
    <phoneticPr fontId="1" type="noConversion"/>
  </si>
  <si>
    <t>홍형유</t>
  </si>
  <si>
    <t>1833966</t>
    <phoneticPr fontId="1" type="noConversion"/>
  </si>
  <si>
    <t>윤양희</t>
  </si>
  <si>
    <t>2564064</t>
    <phoneticPr fontId="1" type="noConversion"/>
  </si>
  <si>
    <t>김정완</t>
  </si>
  <si>
    <t>2449191</t>
    <phoneticPr fontId="1" type="noConversion"/>
  </si>
  <si>
    <t>안정선</t>
  </si>
  <si>
    <t>2134974</t>
    <phoneticPr fontId="1" type="noConversion"/>
  </si>
  <si>
    <t>한희정</t>
  </si>
  <si>
    <t>2563833</t>
    <phoneticPr fontId="1" type="noConversion"/>
  </si>
  <si>
    <t>최병채</t>
  </si>
  <si>
    <t>0340301</t>
    <phoneticPr fontId="1" type="noConversion"/>
  </si>
  <si>
    <t>정영란</t>
  </si>
  <si>
    <t>1886197</t>
    <phoneticPr fontId="1" type="noConversion"/>
  </si>
  <si>
    <t>윤영선</t>
  </si>
  <si>
    <t>1956145</t>
    <phoneticPr fontId="1" type="noConversion"/>
  </si>
  <si>
    <t>0289667</t>
    <phoneticPr fontId="1" type="noConversion"/>
  </si>
  <si>
    <t>황수옥</t>
  </si>
  <si>
    <t>0663770</t>
    <phoneticPr fontId="1" type="noConversion"/>
  </si>
  <si>
    <t>0226300</t>
    <phoneticPr fontId="1" type="noConversion"/>
  </si>
  <si>
    <t>0880632</t>
    <phoneticPr fontId="1" type="noConversion"/>
  </si>
  <si>
    <t>송주은</t>
  </si>
  <si>
    <t>1969583</t>
    <phoneticPr fontId="1" type="noConversion"/>
  </si>
  <si>
    <t>2149322</t>
    <phoneticPr fontId="1" type="noConversion"/>
  </si>
  <si>
    <t>서상미</t>
  </si>
  <si>
    <t>1232709</t>
    <phoneticPr fontId="1" type="noConversion"/>
  </si>
  <si>
    <t>도화순</t>
  </si>
  <si>
    <t>1992321</t>
    <phoneticPr fontId="1" type="noConversion"/>
  </si>
  <si>
    <t>오창숙</t>
  </si>
  <si>
    <t>1987096</t>
    <phoneticPr fontId="1" type="noConversion"/>
  </si>
  <si>
    <t>유삼봉</t>
  </si>
  <si>
    <t>0467909</t>
    <phoneticPr fontId="1" type="noConversion"/>
  </si>
  <si>
    <t>문회복</t>
  </si>
  <si>
    <t>2550010</t>
    <phoneticPr fontId="1" type="noConversion"/>
  </si>
  <si>
    <t>장지연</t>
  </si>
  <si>
    <t>2561836</t>
    <phoneticPr fontId="1" type="noConversion"/>
  </si>
  <si>
    <t>2424004</t>
    <phoneticPr fontId="1" type="noConversion"/>
  </si>
  <si>
    <t>김춘자</t>
  </si>
  <si>
    <t>0655395</t>
    <phoneticPr fontId="1" type="noConversion"/>
  </si>
  <si>
    <t>1383605</t>
    <phoneticPr fontId="1" type="noConversion"/>
  </si>
  <si>
    <t>장명화</t>
  </si>
  <si>
    <t>0235187</t>
    <phoneticPr fontId="1" type="noConversion"/>
  </si>
  <si>
    <t>조묘순</t>
  </si>
  <si>
    <t>1373869</t>
    <phoneticPr fontId="1" type="noConversion"/>
  </si>
  <si>
    <t>최이련</t>
  </si>
  <si>
    <t>2171085</t>
    <phoneticPr fontId="1" type="noConversion"/>
  </si>
  <si>
    <t>이오섭</t>
  </si>
  <si>
    <t>1490373</t>
    <phoneticPr fontId="1" type="noConversion"/>
  </si>
  <si>
    <t>조홍래</t>
  </si>
  <si>
    <t>1450758</t>
    <phoneticPr fontId="1" type="noConversion"/>
  </si>
  <si>
    <t>류혜정</t>
  </si>
  <si>
    <t>2405485</t>
    <phoneticPr fontId="1" type="noConversion"/>
  </si>
  <si>
    <t>김양인</t>
  </si>
  <si>
    <t>1940468</t>
    <phoneticPr fontId="1" type="noConversion"/>
  </si>
  <si>
    <t>이천석</t>
  </si>
  <si>
    <t>2297514</t>
    <phoneticPr fontId="1" type="noConversion"/>
  </si>
  <si>
    <t>조민현</t>
  </si>
  <si>
    <t>0521887</t>
    <phoneticPr fontId="1" type="noConversion"/>
  </si>
  <si>
    <t>0523746</t>
    <phoneticPr fontId="1" type="noConversion"/>
  </si>
  <si>
    <t>정상순</t>
  </si>
  <si>
    <t>0933831</t>
    <phoneticPr fontId="1" type="noConversion"/>
  </si>
  <si>
    <t>2410318</t>
    <phoneticPr fontId="1" type="noConversion"/>
  </si>
  <si>
    <t>2567121</t>
    <phoneticPr fontId="1" type="noConversion"/>
  </si>
  <si>
    <t>조승호</t>
  </si>
  <si>
    <t>2501038</t>
    <phoneticPr fontId="1" type="noConversion"/>
  </si>
  <si>
    <t>7230451</t>
    <phoneticPr fontId="1" type="noConversion"/>
  </si>
  <si>
    <t>유순자</t>
  </si>
  <si>
    <t>1967297</t>
    <phoneticPr fontId="1" type="noConversion"/>
  </si>
  <si>
    <t>진풍강</t>
  </si>
  <si>
    <t>1906310</t>
    <phoneticPr fontId="1" type="noConversion"/>
  </si>
  <si>
    <t>김범진</t>
  </si>
  <si>
    <t>2150244</t>
    <phoneticPr fontId="1" type="noConversion"/>
  </si>
  <si>
    <t>정동식</t>
  </si>
  <si>
    <t>2350320</t>
    <phoneticPr fontId="1" type="noConversion"/>
  </si>
  <si>
    <t>안성혁</t>
  </si>
  <si>
    <t>1686691</t>
    <phoneticPr fontId="1" type="noConversion"/>
  </si>
  <si>
    <t>2283507</t>
    <phoneticPr fontId="1" type="noConversion"/>
  </si>
  <si>
    <t>최정아</t>
  </si>
  <si>
    <t>1423812</t>
    <phoneticPr fontId="1" type="noConversion"/>
  </si>
  <si>
    <t>정인선</t>
  </si>
  <si>
    <t>2484345</t>
    <phoneticPr fontId="1" type="noConversion"/>
  </si>
  <si>
    <t>조명진</t>
  </si>
  <si>
    <t>1370620</t>
    <phoneticPr fontId="1" type="noConversion"/>
  </si>
  <si>
    <t>0158511</t>
    <phoneticPr fontId="1" type="noConversion"/>
  </si>
  <si>
    <t>주영목</t>
  </si>
  <si>
    <t>0009000</t>
    <phoneticPr fontId="1" type="noConversion"/>
  </si>
  <si>
    <t>조상진</t>
  </si>
  <si>
    <t>2549256</t>
    <phoneticPr fontId="1" type="noConversion"/>
  </si>
  <si>
    <t>1338186</t>
    <phoneticPr fontId="1" type="noConversion"/>
  </si>
  <si>
    <t>라평순</t>
  </si>
  <si>
    <t>2488134</t>
    <phoneticPr fontId="1" type="noConversion"/>
  </si>
  <si>
    <t>오영희</t>
  </si>
  <si>
    <t>2549795</t>
    <phoneticPr fontId="1" type="noConversion"/>
  </si>
  <si>
    <t>손형주</t>
  </si>
  <si>
    <t>1764240</t>
    <phoneticPr fontId="1" type="noConversion"/>
  </si>
  <si>
    <t>이혜원</t>
  </si>
  <si>
    <t>2566801</t>
    <phoneticPr fontId="1" type="noConversion"/>
  </si>
  <si>
    <t>2304931</t>
    <phoneticPr fontId="1" type="noConversion"/>
  </si>
  <si>
    <t>1920044</t>
    <phoneticPr fontId="1" type="noConversion"/>
  </si>
  <si>
    <t>우정지</t>
  </si>
  <si>
    <t>2227520</t>
    <phoneticPr fontId="1" type="noConversion"/>
  </si>
  <si>
    <t>박기옥</t>
  </si>
  <si>
    <t>2561998</t>
    <phoneticPr fontId="1" type="noConversion"/>
  </si>
  <si>
    <t>이현경</t>
  </si>
  <si>
    <t>0826588</t>
    <phoneticPr fontId="1" type="noConversion"/>
  </si>
  <si>
    <t>2403401</t>
    <phoneticPr fontId="1" type="noConversion"/>
  </si>
  <si>
    <t>피금애</t>
  </si>
  <si>
    <t>2484245</t>
    <phoneticPr fontId="1" type="noConversion"/>
  </si>
  <si>
    <t>허분옥</t>
  </si>
  <si>
    <t>0719244</t>
    <phoneticPr fontId="1" type="noConversion"/>
  </si>
  <si>
    <t>천성례</t>
  </si>
  <si>
    <t>2302541</t>
    <phoneticPr fontId="1" type="noConversion"/>
  </si>
  <si>
    <t>유은경</t>
  </si>
  <si>
    <t>2035269</t>
    <phoneticPr fontId="1" type="noConversion"/>
  </si>
  <si>
    <t>이미란</t>
  </si>
  <si>
    <t>2500862</t>
    <phoneticPr fontId="1" type="noConversion"/>
  </si>
  <si>
    <t>2482004</t>
    <phoneticPr fontId="1" type="noConversion"/>
  </si>
  <si>
    <t>정혜선</t>
  </si>
  <si>
    <t>0990176</t>
    <phoneticPr fontId="1" type="noConversion"/>
  </si>
  <si>
    <t>김민정</t>
  </si>
  <si>
    <t>2324518</t>
    <phoneticPr fontId="1" type="noConversion"/>
  </si>
  <si>
    <t>2483413</t>
    <phoneticPr fontId="1" type="noConversion"/>
  </si>
  <si>
    <t>1551985</t>
    <phoneticPr fontId="1" type="noConversion"/>
  </si>
  <si>
    <t>이창복</t>
  </si>
  <si>
    <t>0710443</t>
    <phoneticPr fontId="1" type="noConversion"/>
  </si>
  <si>
    <t>최호복</t>
  </si>
  <si>
    <t>0306529</t>
    <phoneticPr fontId="1" type="noConversion"/>
  </si>
  <si>
    <t>2384022</t>
    <phoneticPr fontId="1" type="noConversion"/>
  </si>
  <si>
    <t>지창숙</t>
  </si>
  <si>
    <t>1173840</t>
    <phoneticPr fontId="1" type="noConversion"/>
  </si>
  <si>
    <t>2359435</t>
    <phoneticPr fontId="1" type="noConversion"/>
  </si>
  <si>
    <t>2396420</t>
    <phoneticPr fontId="1" type="noConversion"/>
  </si>
  <si>
    <t>염정의</t>
  </si>
  <si>
    <t>2190779</t>
    <phoneticPr fontId="1" type="noConversion"/>
  </si>
  <si>
    <t>허춘옥</t>
  </si>
  <si>
    <t>0305962</t>
    <phoneticPr fontId="1" type="noConversion"/>
  </si>
  <si>
    <t>우복희</t>
  </si>
  <si>
    <t>1500974</t>
    <phoneticPr fontId="1" type="noConversion"/>
  </si>
  <si>
    <t>김정복</t>
  </si>
  <si>
    <t>1706643</t>
    <phoneticPr fontId="1" type="noConversion"/>
  </si>
  <si>
    <t>배두래</t>
  </si>
  <si>
    <t>7198651</t>
    <phoneticPr fontId="1" type="noConversion"/>
  </si>
  <si>
    <t>김영이</t>
  </si>
  <si>
    <t>2040852</t>
    <phoneticPr fontId="1" type="noConversion"/>
  </si>
  <si>
    <t>박권서</t>
  </si>
  <si>
    <t>2116074</t>
    <phoneticPr fontId="1" type="noConversion"/>
  </si>
  <si>
    <t>1072909</t>
    <phoneticPr fontId="1" type="noConversion"/>
  </si>
  <si>
    <t>유영자</t>
  </si>
  <si>
    <t>0799953</t>
    <phoneticPr fontId="1" type="noConversion"/>
  </si>
  <si>
    <t>2257336</t>
    <phoneticPr fontId="1" type="noConversion"/>
  </si>
  <si>
    <t>배계자</t>
  </si>
  <si>
    <t>2356324</t>
    <phoneticPr fontId="1" type="noConversion"/>
  </si>
  <si>
    <t>2538433</t>
    <phoneticPr fontId="1" type="noConversion"/>
  </si>
  <si>
    <t>안주희</t>
  </si>
  <si>
    <t>2427464</t>
    <phoneticPr fontId="1" type="noConversion"/>
  </si>
  <si>
    <t>양진화</t>
  </si>
  <si>
    <t>0107357</t>
    <phoneticPr fontId="1" type="noConversion"/>
  </si>
  <si>
    <t>안혜영</t>
  </si>
  <si>
    <t>1199552</t>
    <phoneticPr fontId="1" type="noConversion"/>
  </si>
  <si>
    <t>김의중</t>
  </si>
  <si>
    <t>1338686</t>
    <phoneticPr fontId="1" type="noConversion"/>
  </si>
  <si>
    <t>박필예</t>
  </si>
  <si>
    <t>2507405</t>
    <phoneticPr fontId="1" type="noConversion"/>
  </si>
  <si>
    <t>2568149</t>
    <phoneticPr fontId="1" type="noConversion"/>
  </si>
  <si>
    <t>곽동영</t>
  </si>
  <si>
    <t>0019539</t>
    <phoneticPr fontId="1" type="noConversion"/>
  </si>
  <si>
    <t>2504934</t>
    <phoneticPr fontId="1" type="noConversion"/>
  </si>
  <si>
    <t>1641494</t>
    <phoneticPr fontId="1" type="noConversion"/>
  </si>
  <si>
    <t>조재춘</t>
  </si>
  <si>
    <t>2418433</t>
    <phoneticPr fontId="1" type="noConversion"/>
  </si>
  <si>
    <t>배정환</t>
  </si>
  <si>
    <t>0671083</t>
    <phoneticPr fontId="1" type="noConversion"/>
  </si>
  <si>
    <t>2568066</t>
    <phoneticPr fontId="1" type="noConversion"/>
  </si>
  <si>
    <t>안상철</t>
  </si>
  <si>
    <t>0397680</t>
    <phoneticPr fontId="1" type="noConversion"/>
  </si>
  <si>
    <t>송홍순</t>
  </si>
  <si>
    <t>0535320</t>
    <phoneticPr fontId="1" type="noConversion"/>
  </si>
  <si>
    <t>0308240</t>
    <phoneticPr fontId="1" type="noConversion"/>
  </si>
  <si>
    <t>배문옥</t>
  </si>
  <si>
    <t>7105928</t>
    <phoneticPr fontId="1" type="noConversion"/>
  </si>
  <si>
    <t>1983839</t>
    <phoneticPr fontId="1" type="noConversion"/>
  </si>
  <si>
    <t>2569115</t>
    <phoneticPr fontId="1" type="noConversion"/>
  </si>
  <si>
    <t>나옥주</t>
  </si>
  <si>
    <t>1322970</t>
    <phoneticPr fontId="1" type="noConversion"/>
  </si>
  <si>
    <t>박효정</t>
  </si>
  <si>
    <t>0829819</t>
    <phoneticPr fontId="1" type="noConversion"/>
  </si>
  <si>
    <t>2425162</t>
    <phoneticPr fontId="1" type="noConversion"/>
  </si>
  <si>
    <t>MCCORKLE/ LAUDICIA</t>
  </si>
  <si>
    <t>1795026</t>
    <phoneticPr fontId="1" type="noConversion"/>
  </si>
  <si>
    <t>2426974</t>
    <phoneticPr fontId="1" type="noConversion"/>
  </si>
  <si>
    <t>7148390</t>
    <phoneticPr fontId="1" type="noConversion"/>
  </si>
  <si>
    <t>2568694</t>
    <phoneticPr fontId="1" type="noConversion"/>
  </si>
  <si>
    <t>홍진해</t>
  </si>
  <si>
    <t>0304292</t>
    <phoneticPr fontId="1" type="noConversion"/>
  </si>
  <si>
    <t>0422431</t>
    <phoneticPr fontId="1" type="noConversion"/>
  </si>
  <si>
    <t>2559272</t>
    <phoneticPr fontId="1" type="noConversion"/>
  </si>
  <si>
    <t>문상림</t>
  </si>
  <si>
    <t>0220313</t>
    <phoneticPr fontId="1" type="noConversion"/>
  </si>
  <si>
    <t>최문규</t>
  </si>
  <si>
    <t>2345043</t>
    <phoneticPr fontId="1" type="noConversion"/>
  </si>
  <si>
    <t>0460956</t>
    <phoneticPr fontId="1" type="noConversion"/>
  </si>
  <si>
    <t>최예순</t>
  </si>
  <si>
    <t>2555981</t>
    <phoneticPr fontId="1" type="noConversion"/>
  </si>
  <si>
    <t>곽종금</t>
  </si>
  <si>
    <t>0822294</t>
    <phoneticPr fontId="1" type="noConversion"/>
  </si>
  <si>
    <t>곽민선</t>
  </si>
  <si>
    <t>0266278</t>
    <phoneticPr fontId="1" type="noConversion"/>
  </si>
  <si>
    <t>1286654</t>
    <phoneticPr fontId="1" type="noConversion"/>
  </si>
  <si>
    <t>이미현</t>
  </si>
  <si>
    <t>2570580</t>
    <phoneticPr fontId="1" type="noConversion"/>
  </si>
  <si>
    <t>유순만</t>
  </si>
  <si>
    <t>0798491</t>
    <phoneticPr fontId="1" type="noConversion"/>
  </si>
  <si>
    <t>구자호</t>
  </si>
  <si>
    <t>2558836</t>
    <phoneticPr fontId="1" type="noConversion"/>
  </si>
  <si>
    <t>도동규</t>
  </si>
  <si>
    <t>2421011</t>
    <phoneticPr fontId="1" type="noConversion"/>
  </si>
  <si>
    <t>배영호</t>
  </si>
  <si>
    <t>1245567</t>
    <phoneticPr fontId="1" type="noConversion"/>
  </si>
  <si>
    <t>2523835</t>
    <phoneticPr fontId="1" type="noConversion"/>
  </si>
  <si>
    <t>2323382</t>
    <phoneticPr fontId="1" type="noConversion"/>
  </si>
  <si>
    <t>2450447</t>
    <phoneticPr fontId="1" type="noConversion"/>
  </si>
  <si>
    <t>2219709</t>
    <phoneticPr fontId="1" type="noConversion"/>
  </si>
  <si>
    <t>1830703</t>
    <phoneticPr fontId="1" type="noConversion"/>
  </si>
  <si>
    <t>1055183</t>
    <phoneticPr fontId="1" type="noConversion"/>
  </si>
  <si>
    <t>민영신</t>
  </si>
  <si>
    <t>0164140</t>
    <phoneticPr fontId="1" type="noConversion"/>
  </si>
  <si>
    <t>노영미</t>
  </si>
  <si>
    <t>2465508</t>
    <phoneticPr fontId="1" type="noConversion"/>
  </si>
  <si>
    <t>김춘애</t>
  </si>
  <si>
    <t>0790599</t>
    <phoneticPr fontId="1" type="noConversion"/>
  </si>
  <si>
    <t>2239445</t>
    <phoneticPr fontId="1" type="noConversion"/>
  </si>
  <si>
    <t>0192111</t>
    <phoneticPr fontId="1" type="noConversion"/>
  </si>
  <si>
    <t>김영용</t>
  </si>
  <si>
    <t>2484226</t>
    <phoneticPr fontId="1" type="noConversion"/>
  </si>
  <si>
    <t>서미순</t>
  </si>
  <si>
    <t>2514907</t>
    <phoneticPr fontId="1" type="noConversion"/>
  </si>
  <si>
    <t>2570649</t>
    <phoneticPr fontId="1" type="noConversion"/>
  </si>
  <si>
    <t>성정근</t>
  </si>
  <si>
    <t>0934535</t>
    <phoneticPr fontId="1" type="noConversion"/>
  </si>
  <si>
    <t>1638175</t>
    <phoneticPr fontId="1" type="noConversion"/>
  </si>
  <si>
    <t>곽미영</t>
  </si>
  <si>
    <t>0259240</t>
  </si>
  <si>
    <t>2571109</t>
  </si>
  <si>
    <t>장익제</t>
  </si>
  <si>
    <t>1041934</t>
  </si>
  <si>
    <t>이은숙</t>
  </si>
  <si>
    <t>1113789</t>
  </si>
  <si>
    <t>2425088</t>
  </si>
  <si>
    <t>1869611</t>
  </si>
  <si>
    <t>박찬원</t>
  </si>
  <si>
    <t>2143326</t>
  </si>
  <si>
    <t>박호규</t>
  </si>
  <si>
    <t>2555436</t>
  </si>
  <si>
    <t>정상득</t>
  </si>
  <si>
    <t>2559815</t>
    <phoneticPr fontId="1" type="noConversion"/>
  </si>
  <si>
    <t>안수림</t>
  </si>
  <si>
    <t>2375975</t>
    <phoneticPr fontId="1" type="noConversion"/>
  </si>
  <si>
    <t>김종숙</t>
  </si>
  <si>
    <t>0696703</t>
    <phoneticPr fontId="1" type="noConversion"/>
  </si>
  <si>
    <t>조재민</t>
  </si>
  <si>
    <t>1404724</t>
    <phoneticPr fontId="1" type="noConversion"/>
  </si>
  <si>
    <t>전충식</t>
  </si>
  <si>
    <t>1768598</t>
    <phoneticPr fontId="1" type="noConversion"/>
  </si>
  <si>
    <t>2562416</t>
    <phoneticPr fontId="1" type="noConversion"/>
  </si>
  <si>
    <t>김태한</t>
  </si>
  <si>
    <t>2295817</t>
    <phoneticPr fontId="1" type="noConversion"/>
  </si>
  <si>
    <t>0397842</t>
    <phoneticPr fontId="1" type="noConversion"/>
  </si>
  <si>
    <t>1260662</t>
    <phoneticPr fontId="1" type="noConversion"/>
  </si>
  <si>
    <t>장순조</t>
  </si>
  <si>
    <t>7172039</t>
    <phoneticPr fontId="1" type="noConversion"/>
  </si>
  <si>
    <t>이점자</t>
  </si>
  <si>
    <t>0751849</t>
    <phoneticPr fontId="1" type="noConversion"/>
  </si>
  <si>
    <t>2002782</t>
    <phoneticPr fontId="1" type="noConversion"/>
  </si>
  <si>
    <t>임정현</t>
  </si>
  <si>
    <t>0910515</t>
    <phoneticPr fontId="1" type="noConversion"/>
  </si>
  <si>
    <t>2105013</t>
    <phoneticPr fontId="1" type="noConversion"/>
  </si>
  <si>
    <t>허정현</t>
  </si>
  <si>
    <t>2552142</t>
    <phoneticPr fontId="1" type="noConversion"/>
  </si>
  <si>
    <t>이학노</t>
  </si>
  <si>
    <t>1315552</t>
    <phoneticPr fontId="1" type="noConversion"/>
  </si>
  <si>
    <t>1410160</t>
    <phoneticPr fontId="1" type="noConversion"/>
  </si>
  <si>
    <t>이문옥</t>
  </si>
  <si>
    <t>1203550</t>
    <phoneticPr fontId="1" type="noConversion"/>
  </si>
  <si>
    <t>이봉영</t>
  </si>
  <si>
    <t>0951069</t>
    <phoneticPr fontId="1" type="noConversion"/>
  </si>
  <si>
    <t>현순화</t>
  </si>
  <si>
    <t>2159591</t>
    <phoneticPr fontId="1" type="noConversion"/>
  </si>
  <si>
    <t>0883107</t>
    <phoneticPr fontId="1" type="noConversion"/>
  </si>
  <si>
    <t>1017857</t>
    <phoneticPr fontId="1" type="noConversion"/>
  </si>
  <si>
    <t>2101205</t>
    <phoneticPr fontId="1" type="noConversion"/>
  </si>
  <si>
    <t>2563139</t>
    <phoneticPr fontId="1" type="noConversion"/>
  </si>
  <si>
    <t>이재만</t>
  </si>
  <si>
    <t>2483210</t>
    <phoneticPr fontId="1" type="noConversion"/>
  </si>
  <si>
    <t>2205186</t>
    <phoneticPr fontId="1" type="noConversion"/>
  </si>
  <si>
    <t>김재균</t>
  </si>
  <si>
    <t>0286769</t>
    <phoneticPr fontId="1" type="noConversion"/>
  </si>
  <si>
    <t>1636839</t>
    <phoneticPr fontId="1" type="noConversion"/>
  </si>
  <si>
    <t>2419929</t>
    <phoneticPr fontId="1" type="noConversion"/>
  </si>
  <si>
    <t>박행순</t>
  </si>
  <si>
    <t>0517815</t>
    <phoneticPr fontId="1" type="noConversion"/>
  </si>
  <si>
    <t>1186384</t>
    <phoneticPr fontId="1" type="noConversion"/>
  </si>
  <si>
    <t>이석진</t>
  </si>
  <si>
    <t>0747292</t>
    <phoneticPr fontId="1" type="noConversion"/>
  </si>
  <si>
    <t>2552122</t>
    <phoneticPr fontId="1" type="noConversion"/>
  </si>
  <si>
    <t>최웅섭</t>
  </si>
  <si>
    <t>2304557</t>
    <phoneticPr fontId="1" type="noConversion"/>
  </si>
  <si>
    <t>0582429</t>
    <phoneticPr fontId="1" type="noConversion"/>
  </si>
  <si>
    <t>엄명선</t>
  </si>
  <si>
    <t>0026411</t>
    <phoneticPr fontId="1" type="noConversion"/>
  </si>
  <si>
    <t>2565676</t>
    <phoneticPr fontId="1" type="noConversion"/>
  </si>
  <si>
    <t>2561261</t>
    <phoneticPr fontId="1" type="noConversion"/>
  </si>
  <si>
    <t>강미정</t>
  </si>
  <si>
    <t>1939538</t>
    <phoneticPr fontId="1" type="noConversion"/>
  </si>
  <si>
    <t>2423661</t>
    <phoneticPr fontId="1" type="noConversion"/>
  </si>
  <si>
    <t>우영노</t>
  </si>
  <si>
    <t>2380919</t>
    <phoneticPr fontId="1" type="noConversion"/>
  </si>
  <si>
    <t>2247399</t>
    <phoneticPr fontId="1" type="noConversion"/>
  </si>
  <si>
    <t>김문희</t>
  </si>
  <si>
    <t>2520451</t>
    <phoneticPr fontId="1" type="noConversion"/>
  </si>
  <si>
    <t>0881846</t>
    <phoneticPr fontId="1" type="noConversion"/>
  </si>
  <si>
    <t>2098845</t>
    <phoneticPr fontId="1" type="noConversion"/>
  </si>
  <si>
    <t>2330512</t>
    <phoneticPr fontId="1" type="noConversion"/>
  </si>
  <si>
    <t>한문순</t>
  </si>
  <si>
    <t>0589975</t>
    <phoneticPr fontId="1" type="noConversion"/>
  </si>
  <si>
    <t>1159947</t>
    <phoneticPr fontId="1" type="noConversion"/>
  </si>
  <si>
    <t>문경옥</t>
  </si>
  <si>
    <t>1271833</t>
    <phoneticPr fontId="1" type="noConversion"/>
  </si>
  <si>
    <t>7089306</t>
    <phoneticPr fontId="1" type="noConversion"/>
  </si>
  <si>
    <t>2568724</t>
    <phoneticPr fontId="1" type="noConversion"/>
  </si>
  <si>
    <t>박철희</t>
  </si>
  <si>
    <t>2568432</t>
    <phoneticPr fontId="1" type="noConversion"/>
  </si>
  <si>
    <t>김장섭</t>
  </si>
  <si>
    <t>0811611</t>
    <phoneticPr fontId="1" type="noConversion"/>
  </si>
  <si>
    <t>최숙희</t>
  </si>
  <si>
    <t>2278743</t>
    <phoneticPr fontId="1" type="noConversion"/>
  </si>
  <si>
    <t>윤재분</t>
  </si>
  <si>
    <t>2437088</t>
    <phoneticPr fontId="1" type="noConversion"/>
  </si>
  <si>
    <t>0310808</t>
    <phoneticPr fontId="1" type="noConversion"/>
  </si>
  <si>
    <t>최흥자</t>
  </si>
  <si>
    <t>2332729</t>
    <phoneticPr fontId="1" type="noConversion"/>
  </si>
  <si>
    <t>민경휘</t>
  </si>
  <si>
    <t>0504196</t>
    <phoneticPr fontId="1" type="noConversion"/>
  </si>
  <si>
    <t>권근영</t>
  </si>
  <si>
    <t>0753623</t>
    <phoneticPr fontId="1" type="noConversion"/>
  </si>
  <si>
    <t>한용희</t>
  </si>
  <si>
    <t>1645805</t>
    <phoneticPr fontId="1" type="noConversion"/>
  </si>
  <si>
    <t>권미혜</t>
  </si>
  <si>
    <t>2569626</t>
    <phoneticPr fontId="1" type="noConversion"/>
  </si>
  <si>
    <t>1297583</t>
    <phoneticPr fontId="1" type="noConversion"/>
  </si>
  <si>
    <t>이동미</t>
  </si>
  <si>
    <t>0250139</t>
    <phoneticPr fontId="1" type="noConversion"/>
  </si>
  <si>
    <t>유지웅</t>
  </si>
  <si>
    <t>2206491</t>
    <phoneticPr fontId="1" type="noConversion"/>
  </si>
  <si>
    <t>이양현</t>
  </si>
  <si>
    <t>0532872</t>
    <phoneticPr fontId="1" type="noConversion"/>
  </si>
  <si>
    <t>장희</t>
  </si>
  <si>
    <t>0082428</t>
    <phoneticPr fontId="1" type="noConversion"/>
  </si>
  <si>
    <t>이가지</t>
  </si>
  <si>
    <t>2569695</t>
    <phoneticPr fontId="1" type="noConversion"/>
  </si>
  <si>
    <t>오광석</t>
  </si>
  <si>
    <t>2566755</t>
    <phoneticPr fontId="1" type="noConversion"/>
  </si>
  <si>
    <t>2552002</t>
    <phoneticPr fontId="1" type="noConversion"/>
  </si>
  <si>
    <t>2569386</t>
    <phoneticPr fontId="1" type="noConversion"/>
  </si>
  <si>
    <t>양진주</t>
  </si>
  <si>
    <t>7054263</t>
    <phoneticPr fontId="1" type="noConversion"/>
  </si>
  <si>
    <t>2025870</t>
    <phoneticPr fontId="1" type="noConversion"/>
  </si>
  <si>
    <t>2565303</t>
    <phoneticPr fontId="1" type="noConversion"/>
  </si>
  <si>
    <t>김창호</t>
  </si>
  <si>
    <t>1851061</t>
  </si>
  <si>
    <t>2020355</t>
  </si>
  <si>
    <t>2571734</t>
  </si>
  <si>
    <t>고영애</t>
  </si>
  <si>
    <t>2013833</t>
  </si>
  <si>
    <t>2487462</t>
  </si>
  <si>
    <t>이운봉</t>
  </si>
  <si>
    <t>0223535</t>
    <phoneticPr fontId="1" type="noConversion"/>
  </si>
  <si>
    <t>구문회</t>
  </si>
  <si>
    <t>1498402</t>
    <phoneticPr fontId="1" type="noConversion"/>
  </si>
  <si>
    <t>주보욱</t>
  </si>
  <si>
    <t>1421095</t>
    <phoneticPr fontId="1" type="noConversion"/>
  </si>
  <si>
    <t>소신영</t>
  </si>
  <si>
    <t>0704234</t>
    <phoneticPr fontId="1" type="noConversion"/>
  </si>
  <si>
    <t>성영희</t>
  </si>
  <si>
    <t>2030640</t>
    <phoneticPr fontId="1" type="noConversion"/>
  </si>
  <si>
    <t>전정유</t>
  </si>
  <si>
    <t>2556211</t>
    <phoneticPr fontId="1" type="noConversion"/>
  </si>
  <si>
    <t>최외식</t>
  </si>
  <si>
    <t>2409555</t>
    <phoneticPr fontId="1" type="noConversion"/>
  </si>
  <si>
    <t>안영진</t>
  </si>
  <si>
    <t>1600020</t>
    <phoneticPr fontId="1" type="noConversion"/>
  </si>
  <si>
    <t>2559835</t>
    <phoneticPr fontId="1" type="noConversion"/>
  </si>
  <si>
    <t>한지원</t>
  </si>
  <si>
    <t>2546466</t>
    <phoneticPr fontId="1" type="noConversion"/>
  </si>
  <si>
    <t>장은현</t>
  </si>
  <si>
    <t>0452125</t>
    <phoneticPr fontId="1" type="noConversion"/>
  </si>
  <si>
    <t>김대인</t>
  </si>
  <si>
    <t>1732254</t>
    <phoneticPr fontId="1" type="noConversion"/>
  </si>
  <si>
    <t>신효순</t>
  </si>
  <si>
    <t>2480161</t>
    <phoneticPr fontId="1" type="noConversion"/>
  </si>
  <si>
    <t>최영주</t>
  </si>
  <si>
    <t>0400616</t>
    <phoneticPr fontId="1" type="noConversion"/>
  </si>
  <si>
    <t>명한나</t>
  </si>
  <si>
    <t>2413897</t>
    <phoneticPr fontId="1" type="noConversion"/>
  </si>
  <si>
    <t>최현준</t>
  </si>
  <si>
    <t>1839447</t>
    <phoneticPr fontId="1" type="noConversion"/>
  </si>
  <si>
    <t>0170812</t>
    <phoneticPr fontId="1" type="noConversion"/>
  </si>
  <si>
    <t>1965027</t>
    <phoneticPr fontId="1" type="noConversion"/>
  </si>
  <si>
    <t>0323610</t>
    <phoneticPr fontId="1" type="noConversion"/>
  </si>
  <si>
    <t>서정찬</t>
  </si>
  <si>
    <t>2245577</t>
    <phoneticPr fontId="1" type="noConversion"/>
  </si>
  <si>
    <t>강현진</t>
  </si>
  <si>
    <t>1847528</t>
    <phoneticPr fontId="1" type="noConversion"/>
  </si>
  <si>
    <t>고희숙</t>
  </si>
  <si>
    <t>1044031</t>
    <phoneticPr fontId="1" type="noConversion"/>
  </si>
  <si>
    <t>0568687</t>
    <phoneticPr fontId="1" type="noConversion"/>
  </si>
  <si>
    <t>0196662</t>
    <phoneticPr fontId="1" type="noConversion"/>
  </si>
  <si>
    <t>안연서</t>
  </si>
  <si>
    <t>2171298</t>
    <phoneticPr fontId="1" type="noConversion"/>
  </si>
  <si>
    <t>전옥순</t>
  </si>
  <si>
    <t>2562409</t>
    <phoneticPr fontId="1" type="noConversion"/>
  </si>
  <si>
    <t>박용희</t>
  </si>
  <si>
    <t>2562587</t>
    <phoneticPr fontId="1" type="noConversion"/>
  </si>
  <si>
    <t>주연록</t>
  </si>
  <si>
    <t>2561831</t>
    <phoneticPr fontId="1" type="noConversion"/>
  </si>
  <si>
    <t>2553195</t>
    <phoneticPr fontId="1" type="noConversion"/>
  </si>
  <si>
    <t>2249453</t>
    <phoneticPr fontId="1" type="noConversion"/>
  </si>
  <si>
    <t>2563835</t>
    <phoneticPr fontId="1" type="noConversion"/>
  </si>
  <si>
    <t>최남성</t>
  </si>
  <si>
    <t>0103855</t>
    <phoneticPr fontId="1" type="noConversion"/>
  </si>
  <si>
    <t>0535653</t>
    <phoneticPr fontId="1" type="noConversion"/>
  </si>
  <si>
    <t>양미선</t>
  </si>
  <si>
    <t>0437721</t>
    <phoneticPr fontId="1" type="noConversion"/>
  </si>
  <si>
    <t>1834387</t>
    <phoneticPr fontId="1" type="noConversion"/>
  </si>
  <si>
    <t>0321285</t>
    <phoneticPr fontId="1" type="noConversion"/>
  </si>
  <si>
    <t>최희순</t>
  </si>
  <si>
    <t>1432104</t>
    <phoneticPr fontId="1" type="noConversion"/>
  </si>
  <si>
    <t>1052901</t>
    <phoneticPr fontId="1" type="noConversion"/>
  </si>
  <si>
    <t>2563771</t>
    <phoneticPr fontId="1" type="noConversion"/>
  </si>
  <si>
    <t>권오은</t>
  </si>
  <si>
    <t>2561990</t>
    <phoneticPr fontId="1" type="noConversion"/>
  </si>
  <si>
    <t>염경수</t>
  </si>
  <si>
    <t>1518208</t>
    <phoneticPr fontId="1" type="noConversion"/>
  </si>
  <si>
    <t>이동천</t>
  </si>
  <si>
    <t>2552913</t>
    <phoneticPr fontId="1" type="noConversion"/>
  </si>
  <si>
    <t>정미경</t>
  </si>
  <si>
    <t>1862917</t>
    <phoneticPr fontId="1" type="noConversion"/>
  </si>
  <si>
    <t>2303742</t>
    <phoneticPr fontId="1" type="noConversion"/>
  </si>
  <si>
    <t>김금덕</t>
  </si>
  <si>
    <t>1890797</t>
    <phoneticPr fontId="1" type="noConversion"/>
  </si>
  <si>
    <t>강영애</t>
  </si>
  <si>
    <t>2073508</t>
    <phoneticPr fontId="1" type="noConversion"/>
  </si>
  <si>
    <t>2330783</t>
    <phoneticPr fontId="1" type="noConversion"/>
  </si>
  <si>
    <t>권소영</t>
  </si>
  <si>
    <t>2551448</t>
    <phoneticPr fontId="1" type="noConversion"/>
  </si>
  <si>
    <t>정현교</t>
  </si>
  <si>
    <t>1205681</t>
    <phoneticPr fontId="1" type="noConversion"/>
  </si>
  <si>
    <t>김태은</t>
  </si>
  <si>
    <t>2561967</t>
    <phoneticPr fontId="1" type="noConversion"/>
  </si>
  <si>
    <t>0041219</t>
    <phoneticPr fontId="1" type="noConversion"/>
  </si>
  <si>
    <t>이복희</t>
  </si>
  <si>
    <t>0717669</t>
    <phoneticPr fontId="1" type="noConversion"/>
  </si>
  <si>
    <t>박유순</t>
  </si>
  <si>
    <t>0484019</t>
    <phoneticPr fontId="1" type="noConversion"/>
  </si>
  <si>
    <t>박성철</t>
  </si>
  <si>
    <t>2276661</t>
    <phoneticPr fontId="1" type="noConversion"/>
  </si>
  <si>
    <t>정진희</t>
  </si>
  <si>
    <t>2360601</t>
    <phoneticPr fontId="1" type="noConversion"/>
  </si>
  <si>
    <t>구병완</t>
  </si>
  <si>
    <t>1379106</t>
    <phoneticPr fontId="1" type="noConversion"/>
  </si>
  <si>
    <t>정낙준</t>
  </si>
  <si>
    <t>0239077</t>
    <phoneticPr fontId="1" type="noConversion"/>
  </si>
  <si>
    <t>권옥경</t>
  </si>
  <si>
    <t>1756092</t>
    <phoneticPr fontId="1" type="noConversion"/>
  </si>
  <si>
    <t>강애경</t>
  </si>
  <si>
    <t>1956968</t>
    <phoneticPr fontId="1" type="noConversion"/>
  </si>
  <si>
    <t>2407027</t>
    <phoneticPr fontId="1" type="noConversion"/>
  </si>
  <si>
    <t>서도현</t>
  </si>
  <si>
    <t>0103113</t>
    <phoneticPr fontId="1" type="noConversion"/>
  </si>
  <si>
    <t>임현덕</t>
  </si>
  <si>
    <t>1042238</t>
    <phoneticPr fontId="1" type="noConversion"/>
  </si>
  <si>
    <t>0910295</t>
    <phoneticPr fontId="1" type="noConversion"/>
  </si>
  <si>
    <t>0181692</t>
    <phoneticPr fontId="1" type="noConversion"/>
  </si>
  <si>
    <t>김복남</t>
  </si>
  <si>
    <t>1839287</t>
    <phoneticPr fontId="1" type="noConversion"/>
  </si>
  <si>
    <t>조계자</t>
  </si>
  <si>
    <t>1176881</t>
    <phoneticPr fontId="1" type="noConversion"/>
  </si>
  <si>
    <t>송재영</t>
  </si>
  <si>
    <t>1658463</t>
    <phoneticPr fontId="1" type="noConversion"/>
  </si>
  <si>
    <t>0717338</t>
    <phoneticPr fontId="1" type="noConversion"/>
  </si>
  <si>
    <t>홍미자</t>
  </si>
  <si>
    <t>1131781</t>
    <phoneticPr fontId="1" type="noConversion"/>
  </si>
  <si>
    <t>1041804</t>
    <phoneticPr fontId="1" type="noConversion"/>
  </si>
  <si>
    <t>이원영</t>
  </si>
  <si>
    <t>0313194</t>
    <phoneticPr fontId="1" type="noConversion"/>
  </si>
  <si>
    <t>위유진</t>
  </si>
  <si>
    <t>2557356</t>
    <phoneticPr fontId="1" type="noConversion"/>
  </si>
  <si>
    <t>박민화</t>
  </si>
  <si>
    <t>1798280</t>
    <phoneticPr fontId="1" type="noConversion"/>
  </si>
  <si>
    <t>0508934</t>
    <phoneticPr fontId="1" type="noConversion"/>
  </si>
  <si>
    <t>0704846</t>
    <phoneticPr fontId="1" type="noConversion"/>
  </si>
  <si>
    <t>0499518</t>
    <phoneticPr fontId="1" type="noConversion"/>
  </si>
  <si>
    <t>유여진</t>
  </si>
  <si>
    <t>2565287</t>
    <phoneticPr fontId="1" type="noConversion"/>
  </si>
  <si>
    <t>조병수</t>
  </si>
  <si>
    <t>2199827</t>
    <phoneticPr fontId="1" type="noConversion"/>
  </si>
  <si>
    <t>조채원</t>
  </si>
  <si>
    <t>2566608</t>
    <phoneticPr fontId="1" type="noConversion"/>
  </si>
  <si>
    <t>최현</t>
  </si>
  <si>
    <t>2551173</t>
    <phoneticPr fontId="1" type="noConversion"/>
  </si>
  <si>
    <t>문성근</t>
  </si>
  <si>
    <t>1382914</t>
    <phoneticPr fontId="1" type="noConversion"/>
  </si>
  <si>
    <t>한미영</t>
  </si>
  <si>
    <t>0734785</t>
    <phoneticPr fontId="1" type="noConversion"/>
  </si>
  <si>
    <t>2547259</t>
    <phoneticPr fontId="1" type="noConversion"/>
  </si>
  <si>
    <t>김윤태</t>
  </si>
  <si>
    <t>1062158</t>
    <phoneticPr fontId="1" type="noConversion"/>
  </si>
  <si>
    <t>홍성규</t>
  </si>
  <si>
    <t>2566863</t>
    <phoneticPr fontId="1" type="noConversion"/>
  </si>
  <si>
    <t>유용섭2</t>
  </si>
  <si>
    <t>1790760</t>
    <phoneticPr fontId="1" type="noConversion"/>
  </si>
  <si>
    <t>정난기</t>
  </si>
  <si>
    <t>1402260</t>
    <phoneticPr fontId="1" type="noConversion"/>
  </si>
  <si>
    <t>0276212</t>
    <phoneticPr fontId="1" type="noConversion"/>
  </si>
  <si>
    <t>최탁상</t>
  </si>
  <si>
    <t>1140597</t>
    <phoneticPr fontId="1" type="noConversion"/>
  </si>
  <si>
    <t>장주희</t>
  </si>
  <si>
    <t>1764727</t>
    <phoneticPr fontId="1" type="noConversion"/>
  </si>
  <si>
    <t>함순기</t>
  </si>
  <si>
    <t>2488523</t>
    <phoneticPr fontId="1" type="noConversion"/>
  </si>
  <si>
    <t>정복순</t>
  </si>
  <si>
    <t>0691848</t>
    <phoneticPr fontId="1" type="noConversion"/>
  </si>
  <si>
    <t>어보선</t>
  </si>
  <si>
    <t>2566849</t>
    <phoneticPr fontId="1" type="noConversion"/>
  </si>
  <si>
    <t>김현표</t>
  </si>
  <si>
    <t>2537327</t>
    <phoneticPr fontId="1" type="noConversion"/>
  </si>
  <si>
    <t>김대붕</t>
  </si>
  <si>
    <t>2567612</t>
    <phoneticPr fontId="1" type="noConversion"/>
  </si>
  <si>
    <t>오미라</t>
  </si>
  <si>
    <t>2518882</t>
    <phoneticPr fontId="1" type="noConversion"/>
  </si>
  <si>
    <t>2524376</t>
    <phoneticPr fontId="1" type="noConversion"/>
  </si>
  <si>
    <t>안광식</t>
  </si>
  <si>
    <t>0110077</t>
    <phoneticPr fontId="1" type="noConversion"/>
  </si>
  <si>
    <t>오세정</t>
  </si>
  <si>
    <t>2222452</t>
    <phoneticPr fontId="1" type="noConversion"/>
  </si>
  <si>
    <t>1947813</t>
    <phoneticPr fontId="1" type="noConversion"/>
  </si>
  <si>
    <t>김지연</t>
  </si>
  <si>
    <t>1366240</t>
    <phoneticPr fontId="1" type="noConversion"/>
  </si>
  <si>
    <t>0801683</t>
    <phoneticPr fontId="1" type="noConversion"/>
  </si>
  <si>
    <t>0376059</t>
    <phoneticPr fontId="1" type="noConversion"/>
  </si>
  <si>
    <t>황희하</t>
  </si>
  <si>
    <t>2478040</t>
    <phoneticPr fontId="1" type="noConversion"/>
  </si>
  <si>
    <t>2568215</t>
    <phoneticPr fontId="1" type="noConversion"/>
  </si>
  <si>
    <t>박연제</t>
  </si>
  <si>
    <t>0778033</t>
    <phoneticPr fontId="1" type="noConversion"/>
  </si>
  <si>
    <t>7283085</t>
    <phoneticPr fontId="1" type="noConversion"/>
  </si>
  <si>
    <t>최주열</t>
  </si>
  <si>
    <t>2423015</t>
    <phoneticPr fontId="1" type="noConversion"/>
  </si>
  <si>
    <t>1126502</t>
    <phoneticPr fontId="1" type="noConversion"/>
  </si>
  <si>
    <t>홍병목</t>
  </si>
  <si>
    <t>2063039</t>
    <phoneticPr fontId="1" type="noConversion"/>
  </si>
  <si>
    <t>2410463</t>
    <phoneticPr fontId="1" type="noConversion"/>
  </si>
  <si>
    <t>조현복</t>
  </si>
  <si>
    <t>2273812</t>
    <phoneticPr fontId="1" type="noConversion"/>
  </si>
  <si>
    <t>0575338</t>
    <phoneticPr fontId="1" type="noConversion"/>
  </si>
  <si>
    <t>김효덕</t>
  </si>
  <si>
    <t>2346425</t>
    <phoneticPr fontId="1" type="noConversion"/>
  </si>
  <si>
    <t>안혜환</t>
  </si>
  <si>
    <t>0180612</t>
    <phoneticPr fontId="1" type="noConversion"/>
  </si>
  <si>
    <t>1639253</t>
    <phoneticPr fontId="1" type="noConversion"/>
  </si>
  <si>
    <t>이언용</t>
  </si>
  <si>
    <t>1443387</t>
    <phoneticPr fontId="1" type="noConversion"/>
  </si>
  <si>
    <t>1703512</t>
    <phoneticPr fontId="1" type="noConversion"/>
  </si>
  <si>
    <t>이경덕</t>
  </si>
  <si>
    <t>0356428</t>
    <phoneticPr fontId="1" type="noConversion"/>
  </si>
  <si>
    <t>이세월</t>
  </si>
  <si>
    <t>2507084</t>
    <phoneticPr fontId="1" type="noConversion"/>
  </si>
  <si>
    <t>2364538</t>
    <phoneticPr fontId="1" type="noConversion"/>
  </si>
  <si>
    <t>0304405</t>
    <phoneticPr fontId="1" type="noConversion"/>
  </si>
  <si>
    <t>유재훈</t>
  </si>
  <si>
    <t>1770896</t>
    <phoneticPr fontId="1" type="noConversion"/>
  </si>
  <si>
    <t>김홍이</t>
  </si>
  <si>
    <t>1977863</t>
    <phoneticPr fontId="1" type="noConversion"/>
  </si>
  <si>
    <t>유병목</t>
  </si>
  <si>
    <t>0080660</t>
    <phoneticPr fontId="1" type="noConversion"/>
  </si>
  <si>
    <t>길필순</t>
  </si>
  <si>
    <t>1389361</t>
    <phoneticPr fontId="1" type="noConversion"/>
  </si>
  <si>
    <t>허지영</t>
  </si>
  <si>
    <t>2504798</t>
    <phoneticPr fontId="1" type="noConversion"/>
  </si>
  <si>
    <t>0943350</t>
    <phoneticPr fontId="1" type="noConversion"/>
  </si>
  <si>
    <t>2567087</t>
    <phoneticPr fontId="1" type="noConversion"/>
  </si>
  <si>
    <t>최화철</t>
  </si>
  <si>
    <t>2429811</t>
    <phoneticPr fontId="1" type="noConversion"/>
  </si>
  <si>
    <t>2350070</t>
    <phoneticPr fontId="1" type="noConversion"/>
  </si>
  <si>
    <t>이명월</t>
  </si>
  <si>
    <t>2130171</t>
    <phoneticPr fontId="1" type="noConversion"/>
  </si>
  <si>
    <t>양선화</t>
  </si>
  <si>
    <t>2171859</t>
    <phoneticPr fontId="1" type="noConversion"/>
  </si>
  <si>
    <t>2321831</t>
    <phoneticPr fontId="1" type="noConversion"/>
  </si>
  <si>
    <t>원지은</t>
  </si>
  <si>
    <t>1694421</t>
    <phoneticPr fontId="1" type="noConversion"/>
  </si>
  <si>
    <t>0495889</t>
    <phoneticPr fontId="1" type="noConversion"/>
  </si>
  <si>
    <t>김성식</t>
  </si>
  <si>
    <t>1927576</t>
    <phoneticPr fontId="1" type="noConversion"/>
  </si>
  <si>
    <t>2075745</t>
    <phoneticPr fontId="1" type="noConversion"/>
  </si>
  <si>
    <t>1904038</t>
    <phoneticPr fontId="1" type="noConversion"/>
  </si>
  <si>
    <t>2178479</t>
    <phoneticPr fontId="1" type="noConversion"/>
  </si>
  <si>
    <t>2421156</t>
    <phoneticPr fontId="1" type="noConversion"/>
  </si>
  <si>
    <t>1483723</t>
    <phoneticPr fontId="1" type="noConversion"/>
  </si>
  <si>
    <t>윤종임</t>
  </si>
  <si>
    <t>2570617</t>
    <phoneticPr fontId="1" type="noConversion"/>
  </si>
  <si>
    <t>이성열</t>
  </si>
  <si>
    <t>2519161</t>
    <phoneticPr fontId="1" type="noConversion"/>
  </si>
  <si>
    <t>임익재</t>
  </si>
  <si>
    <t>2181534</t>
    <phoneticPr fontId="1" type="noConversion"/>
  </si>
  <si>
    <t>차영숙</t>
  </si>
  <si>
    <t>0644222</t>
    <phoneticPr fontId="1" type="noConversion"/>
  </si>
  <si>
    <t>2000082</t>
    <phoneticPr fontId="1" type="noConversion"/>
  </si>
  <si>
    <t>김규리</t>
  </si>
  <si>
    <t>2106967</t>
    <phoneticPr fontId="1" type="noConversion"/>
  </si>
  <si>
    <t>2535777</t>
    <phoneticPr fontId="1" type="noConversion"/>
  </si>
  <si>
    <t>백옥진</t>
  </si>
  <si>
    <t>2018747</t>
    <phoneticPr fontId="1" type="noConversion"/>
  </si>
  <si>
    <t>권정남</t>
  </si>
  <si>
    <t>0233995</t>
    <phoneticPr fontId="1" type="noConversion"/>
  </si>
  <si>
    <t>박완숙</t>
  </si>
  <si>
    <t>2534917</t>
    <phoneticPr fontId="1" type="noConversion"/>
  </si>
  <si>
    <t>2567215</t>
    <phoneticPr fontId="1" type="noConversion"/>
  </si>
  <si>
    <t>박옥진</t>
  </si>
  <si>
    <t>1869218</t>
    <phoneticPr fontId="1" type="noConversion"/>
  </si>
  <si>
    <t>박경운</t>
  </si>
  <si>
    <t>1850429</t>
    <phoneticPr fontId="1" type="noConversion"/>
  </si>
  <si>
    <t>0351204</t>
    <phoneticPr fontId="1" type="noConversion"/>
  </si>
  <si>
    <t>1176971</t>
    <phoneticPr fontId="1" type="noConversion"/>
  </si>
  <si>
    <t>2494931</t>
    <phoneticPr fontId="1" type="noConversion"/>
  </si>
  <si>
    <t>박은숙</t>
  </si>
  <si>
    <t>1508628</t>
    <phoneticPr fontId="1" type="noConversion"/>
  </si>
  <si>
    <t>박동명</t>
  </si>
  <si>
    <t>2446736</t>
    <phoneticPr fontId="1" type="noConversion"/>
  </si>
  <si>
    <t>박복용</t>
  </si>
  <si>
    <t>2419446</t>
  </si>
  <si>
    <t>이순남</t>
  </si>
  <si>
    <t>2070412</t>
  </si>
  <si>
    <t>1828854</t>
  </si>
  <si>
    <t>한서영</t>
  </si>
  <si>
    <t>2556419</t>
  </si>
  <si>
    <t>0059794</t>
  </si>
  <si>
    <t>장순이</t>
  </si>
  <si>
    <t>1637399</t>
  </si>
  <si>
    <t>0736012</t>
  </si>
  <si>
    <t>김덕수</t>
  </si>
  <si>
    <t>0270606</t>
  </si>
  <si>
    <t>김흥수</t>
  </si>
  <si>
    <t>1505127</t>
    <phoneticPr fontId="1" type="noConversion"/>
  </si>
  <si>
    <t>김해순</t>
  </si>
  <si>
    <t>2562304</t>
    <phoneticPr fontId="1" type="noConversion"/>
  </si>
  <si>
    <t>1372649</t>
    <phoneticPr fontId="1" type="noConversion"/>
  </si>
  <si>
    <t>2334153</t>
    <phoneticPr fontId="1" type="noConversion"/>
  </si>
  <si>
    <t>1147647</t>
    <phoneticPr fontId="1" type="noConversion"/>
  </si>
  <si>
    <t>염영순</t>
  </si>
  <si>
    <t>2311981</t>
    <phoneticPr fontId="1" type="noConversion"/>
  </si>
  <si>
    <t>2562019</t>
    <phoneticPr fontId="1" type="noConversion"/>
  </si>
  <si>
    <t>서우석</t>
  </si>
  <si>
    <t>2454921</t>
    <phoneticPr fontId="1" type="noConversion"/>
  </si>
  <si>
    <t>최선자</t>
  </si>
  <si>
    <t>2552256</t>
    <phoneticPr fontId="1" type="noConversion"/>
  </si>
  <si>
    <t>이상윤</t>
  </si>
  <si>
    <t>7059010</t>
    <phoneticPr fontId="1" type="noConversion"/>
  </si>
  <si>
    <t>조덕이</t>
  </si>
  <si>
    <t>1838439</t>
    <phoneticPr fontId="1" type="noConversion"/>
  </si>
  <si>
    <t>송경숙</t>
  </si>
  <si>
    <t>7057918</t>
    <phoneticPr fontId="1" type="noConversion"/>
  </si>
  <si>
    <t>한혜동</t>
  </si>
  <si>
    <t>0781850</t>
    <phoneticPr fontId="1" type="noConversion"/>
  </si>
  <si>
    <t>한상분</t>
  </si>
  <si>
    <t>2123046</t>
    <phoneticPr fontId="1" type="noConversion"/>
  </si>
  <si>
    <t>0866757</t>
    <phoneticPr fontId="1" type="noConversion"/>
  </si>
  <si>
    <t>2561564</t>
    <phoneticPr fontId="1" type="noConversion"/>
  </si>
  <si>
    <t>0155610</t>
    <phoneticPr fontId="1" type="noConversion"/>
  </si>
  <si>
    <t>1666098</t>
    <phoneticPr fontId="1" type="noConversion"/>
  </si>
  <si>
    <t>박혜정</t>
  </si>
  <si>
    <t>0212965</t>
    <phoneticPr fontId="1" type="noConversion"/>
  </si>
  <si>
    <t>1933526</t>
    <phoneticPr fontId="1" type="noConversion"/>
  </si>
  <si>
    <t>권숙영</t>
  </si>
  <si>
    <t>2562906</t>
    <phoneticPr fontId="1" type="noConversion"/>
  </si>
  <si>
    <t>신숙연</t>
  </si>
  <si>
    <t>0051720</t>
    <phoneticPr fontId="1" type="noConversion"/>
  </si>
  <si>
    <t>김진미</t>
  </si>
  <si>
    <t>0366201</t>
    <phoneticPr fontId="1" type="noConversion"/>
  </si>
  <si>
    <t>박영복</t>
  </si>
  <si>
    <t>0730436</t>
    <phoneticPr fontId="1" type="noConversion"/>
  </si>
  <si>
    <t>가옥순</t>
  </si>
  <si>
    <t>2142923</t>
    <phoneticPr fontId="1" type="noConversion"/>
  </si>
  <si>
    <t>류향자</t>
  </si>
  <si>
    <t>2101270</t>
    <phoneticPr fontId="1" type="noConversion"/>
  </si>
  <si>
    <t>이재선</t>
  </si>
  <si>
    <t>2402758</t>
    <phoneticPr fontId="1" type="noConversion"/>
  </si>
  <si>
    <t>장선옥</t>
  </si>
  <si>
    <t>2563207</t>
    <phoneticPr fontId="1" type="noConversion"/>
  </si>
  <si>
    <t>김상수</t>
  </si>
  <si>
    <t>2176805</t>
    <phoneticPr fontId="1" type="noConversion"/>
  </si>
  <si>
    <t>김용암</t>
  </si>
  <si>
    <t>7239501</t>
    <phoneticPr fontId="1" type="noConversion"/>
  </si>
  <si>
    <t>손윤희</t>
  </si>
  <si>
    <t>2495262</t>
    <phoneticPr fontId="1" type="noConversion"/>
  </si>
  <si>
    <t>우미애</t>
  </si>
  <si>
    <t>2374493</t>
    <phoneticPr fontId="1" type="noConversion"/>
  </si>
  <si>
    <t>정택훈</t>
  </si>
  <si>
    <t>7021319</t>
    <phoneticPr fontId="1" type="noConversion"/>
  </si>
  <si>
    <t>장태희</t>
  </si>
  <si>
    <t>2498170</t>
    <phoneticPr fontId="1" type="noConversion"/>
  </si>
  <si>
    <t>최경아</t>
  </si>
  <si>
    <t>1865747</t>
    <phoneticPr fontId="1" type="noConversion"/>
  </si>
  <si>
    <t>2211792</t>
    <phoneticPr fontId="1" type="noConversion"/>
  </si>
  <si>
    <t>김순금</t>
  </si>
  <si>
    <t>2564686</t>
    <phoneticPr fontId="1" type="noConversion"/>
  </si>
  <si>
    <t>성재용</t>
  </si>
  <si>
    <t>0632847</t>
    <phoneticPr fontId="1" type="noConversion"/>
  </si>
  <si>
    <t>0832910</t>
    <phoneticPr fontId="1" type="noConversion"/>
  </si>
  <si>
    <t>전거만</t>
  </si>
  <si>
    <t>2560626</t>
    <phoneticPr fontId="1" type="noConversion"/>
  </si>
  <si>
    <t>2564893</t>
    <phoneticPr fontId="1" type="noConversion"/>
  </si>
  <si>
    <t>김재홍</t>
  </si>
  <si>
    <t>0246821</t>
    <phoneticPr fontId="1" type="noConversion"/>
  </si>
  <si>
    <t>서성심</t>
  </si>
  <si>
    <t>2030105</t>
    <phoneticPr fontId="1" type="noConversion"/>
  </si>
  <si>
    <t>이길용</t>
  </si>
  <si>
    <t>1770096</t>
    <phoneticPr fontId="1" type="noConversion"/>
  </si>
  <si>
    <t>백종수</t>
  </si>
  <si>
    <t>0045060</t>
    <phoneticPr fontId="1" type="noConversion"/>
  </si>
  <si>
    <t>차미영</t>
  </si>
  <si>
    <t>1641049</t>
    <phoneticPr fontId="1" type="noConversion"/>
  </si>
  <si>
    <t>안서정</t>
  </si>
  <si>
    <t>2240926</t>
    <phoneticPr fontId="1" type="noConversion"/>
  </si>
  <si>
    <t>0803033</t>
    <phoneticPr fontId="1" type="noConversion"/>
  </si>
  <si>
    <t>심난영</t>
  </si>
  <si>
    <t>0514563</t>
    <phoneticPr fontId="1" type="noConversion"/>
  </si>
  <si>
    <t>7078107</t>
    <phoneticPr fontId="1" type="noConversion"/>
  </si>
  <si>
    <t>서명옥</t>
  </si>
  <si>
    <t>2564279</t>
    <phoneticPr fontId="1" type="noConversion"/>
  </si>
  <si>
    <t>장영이</t>
  </si>
  <si>
    <t>2056886</t>
    <phoneticPr fontId="1" type="noConversion"/>
  </si>
  <si>
    <t>유혜순</t>
  </si>
  <si>
    <t>0290675</t>
    <phoneticPr fontId="1" type="noConversion"/>
  </si>
  <si>
    <t>2485420</t>
    <phoneticPr fontId="1" type="noConversion"/>
  </si>
  <si>
    <t>홍은자</t>
  </si>
  <si>
    <t>7051378</t>
    <phoneticPr fontId="1" type="noConversion"/>
  </si>
  <si>
    <t>주윤경</t>
  </si>
  <si>
    <t>7190646</t>
    <phoneticPr fontId="1" type="noConversion"/>
  </si>
  <si>
    <t>이은조</t>
  </si>
  <si>
    <t>2362640</t>
    <phoneticPr fontId="1" type="noConversion"/>
  </si>
  <si>
    <t>조복화</t>
  </si>
  <si>
    <t>2402886</t>
    <phoneticPr fontId="1" type="noConversion"/>
  </si>
  <si>
    <t>유순금</t>
  </si>
  <si>
    <t>2215886</t>
    <phoneticPr fontId="1" type="noConversion"/>
  </si>
  <si>
    <t>2481561</t>
    <phoneticPr fontId="1" type="noConversion"/>
  </si>
  <si>
    <t>장희진</t>
  </si>
  <si>
    <t>2551734</t>
    <phoneticPr fontId="1" type="noConversion"/>
  </si>
  <si>
    <t>송태호</t>
  </si>
  <si>
    <t>0444045</t>
    <phoneticPr fontId="1" type="noConversion"/>
  </si>
  <si>
    <t>전성은</t>
  </si>
  <si>
    <t>2365247</t>
    <phoneticPr fontId="1" type="noConversion"/>
  </si>
  <si>
    <t>곽나현</t>
  </si>
  <si>
    <t>2493667</t>
    <phoneticPr fontId="1" type="noConversion"/>
  </si>
  <si>
    <t>한송이</t>
  </si>
  <si>
    <t>0993118</t>
    <phoneticPr fontId="1" type="noConversion"/>
  </si>
  <si>
    <t>1640918</t>
    <phoneticPr fontId="1" type="noConversion"/>
  </si>
  <si>
    <t>2563943</t>
    <phoneticPr fontId="1" type="noConversion"/>
  </si>
  <si>
    <t>김송희</t>
  </si>
  <si>
    <t>1679166</t>
    <phoneticPr fontId="1" type="noConversion"/>
  </si>
  <si>
    <t>1294994</t>
    <phoneticPr fontId="1" type="noConversion"/>
  </si>
  <si>
    <t>0106154</t>
    <phoneticPr fontId="1" type="noConversion"/>
  </si>
  <si>
    <t>2392865</t>
    <phoneticPr fontId="1" type="noConversion"/>
  </si>
  <si>
    <t>7067204</t>
    <phoneticPr fontId="1" type="noConversion"/>
  </si>
  <si>
    <t>1910622</t>
    <phoneticPr fontId="1" type="noConversion"/>
  </si>
  <si>
    <t>이명옥</t>
  </si>
  <si>
    <t>1826417</t>
    <phoneticPr fontId="1" type="noConversion"/>
  </si>
  <si>
    <t>0895837</t>
    <phoneticPr fontId="1" type="noConversion"/>
  </si>
  <si>
    <t>오은경</t>
  </si>
  <si>
    <t>2562798</t>
    <phoneticPr fontId="1" type="noConversion"/>
  </si>
  <si>
    <t>윤맹현</t>
  </si>
  <si>
    <t>2493467</t>
    <phoneticPr fontId="1" type="noConversion"/>
  </si>
  <si>
    <t>차승희</t>
  </si>
  <si>
    <t>2355221</t>
    <phoneticPr fontId="1" type="noConversion"/>
  </si>
  <si>
    <t>0467492</t>
    <phoneticPr fontId="1" type="noConversion"/>
  </si>
  <si>
    <t>이영이</t>
  </si>
  <si>
    <t>2480090</t>
    <phoneticPr fontId="1" type="noConversion"/>
  </si>
  <si>
    <t>강정순</t>
  </si>
  <si>
    <t>2354297</t>
    <phoneticPr fontId="1" type="noConversion"/>
  </si>
  <si>
    <t>홍미정</t>
  </si>
  <si>
    <t>1320022</t>
    <phoneticPr fontId="1" type="noConversion"/>
  </si>
  <si>
    <t>2480189</t>
    <phoneticPr fontId="1" type="noConversion"/>
  </si>
  <si>
    <t>2239035</t>
    <phoneticPr fontId="1" type="noConversion"/>
  </si>
  <si>
    <t>7258137</t>
    <phoneticPr fontId="1" type="noConversion"/>
  </si>
  <si>
    <t>금하연</t>
  </si>
  <si>
    <t>0415638</t>
    <phoneticPr fontId="1" type="noConversion"/>
  </si>
  <si>
    <t>왕진희</t>
  </si>
  <si>
    <t>0067252</t>
    <phoneticPr fontId="1" type="noConversion"/>
  </si>
  <si>
    <t>0544224</t>
    <phoneticPr fontId="1" type="noConversion"/>
  </si>
  <si>
    <t>이애숙</t>
  </si>
  <si>
    <t>2566214</t>
    <phoneticPr fontId="1" type="noConversion"/>
  </si>
  <si>
    <t>박재명</t>
  </si>
  <si>
    <t>2423091</t>
    <phoneticPr fontId="1" type="noConversion"/>
  </si>
  <si>
    <t>박순순</t>
  </si>
  <si>
    <t>2341413</t>
    <phoneticPr fontId="1" type="noConversion"/>
  </si>
  <si>
    <t>박유정</t>
  </si>
  <si>
    <t>2249528</t>
    <phoneticPr fontId="1" type="noConversion"/>
  </si>
  <si>
    <t>7158640</t>
    <phoneticPr fontId="1" type="noConversion"/>
  </si>
  <si>
    <t>2566239</t>
    <phoneticPr fontId="1" type="noConversion"/>
  </si>
  <si>
    <t>장인심</t>
  </si>
  <si>
    <t>1283315</t>
    <phoneticPr fontId="1" type="noConversion"/>
  </si>
  <si>
    <t>2455688</t>
    <phoneticPr fontId="1" type="noConversion"/>
  </si>
  <si>
    <t>이현영</t>
  </si>
  <si>
    <t>2566847</t>
    <phoneticPr fontId="1" type="noConversion"/>
  </si>
  <si>
    <t>신순옥</t>
  </si>
  <si>
    <t>2409438</t>
    <phoneticPr fontId="1" type="noConversion"/>
  </si>
  <si>
    <t>송종갑</t>
  </si>
  <si>
    <t>2471406</t>
    <phoneticPr fontId="1" type="noConversion"/>
  </si>
  <si>
    <t>유해경</t>
  </si>
  <si>
    <t>1979633</t>
    <phoneticPr fontId="1" type="noConversion"/>
  </si>
  <si>
    <t>윤태희</t>
  </si>
  <si>
    <t>2026066</t>
    <phoneticPr fontId="1" type="noConversion"/>
  </si>
  <si>
    <t>0382314</t>
    <phoneticPr fontId="1" type="noConversion"/>
  </si>
  <si>
    <t>손희정</t>
  </si>
  <si>
    <t>7219113</t>
    <phoneticPr fontId="1" type="noConversion"/>
  </si>
  <si>
    <t>2563168</t>
    <phoneticPr fontId="1" type="noConversion"/>
  </si>
  <si>
    <t>정경일</t>
  </si>
  <si>
    <t>2566820</t>
    <phoneticPr fontId="1" type="noConversion"/>
  </si>
  <si>
    <t>정갑철</t>
  </si>
  <si>
    <t>0942144</t>
    <phoneticPr fontId="1" type="noConversion"/>
  </si>
  <si>
    <t>윤정심</t>
  </si>
  <si>
    <t>2267572</t>
    <phoneticPr fontId="1" type="noConversion"/>
  </si>
  <si>
    <t>2056603</t>
    <phoneticPr fontId="1" type="noConversion"/>
  </si>
  <si>
    <t>박성아</t>
  </si>
  <si>
    <t>0218853</t>
    <phoneticPr fontId="1" type="noConversion"/>
  </si>
  <si>
    <t>0711444</t>
    <phoneticPr fontId="1" type="noConversion"/>
  </si>
  <si>
    <t>2428519</t>
    <phoneticPr fontId="1" type="noConversion"/>
  </si>
  <si>
    <t>1658175</t>
    <phoneticPr fontId="1" type="noConversion"/>
  </si>
  <si>
    <t>0208327</t>
    <phoneticPr fontId="1" type="noConversion"/>
  </si>
  <si>
    <t>이봉순</t>
  </si>
  <si>
    <t>2474997</t>
    <phoneticPr fontId="1" type="noConversion"/>
  </si>
  <si>
    <t>선미향</t>
  </si>
  <si>
    <t>0689582</t>
    <phoneticPr fontId="1" type="noConversion"/>
  </si>
  <si>
    <t>손학준</t>
  </si>
  <si>
    <t>1350009</t>
    <phoneticPr fontId="1" type="noConversion"/>
  </si>
  <si>
    <t>양민영</t>
  </si>
  <si>
    <t>2179820</t>
    <phoneticPr fontId="1" type="noConversion"/>
  </si>
  <si>
    <t>0152686</t>
    <phoneticPr fontId="1" type="noConversion"/>
  </si>
  <si>
    <t>이정연</t>
  </si>
  <si>
    <t>0561687</t>
    <phoneticPr fontId="1" type="noConversion"/>
  </si>
  <si>
    <t>신영란</t>
  </si>
  <si>
    <t>2208516</t>
    <phoneticPr fontId="1" type="noConversion"/>
  </si>
  <si>
    <t>2294554</t>
    <phoneticPr fontId="1" type="noConversion"/>
  </si>
  <si>
    <t>1825586</t>
    <phoneticPr fontId="1" type="noConversion"/>
  </si>
  <si>
    <t>1212707</t>
    <phoneticPr fontId="1" type="noConversion"/>
  </si>
  <si>
    <t>2342898</t>
    <phoneticPr fontId="1" type="noConversion"/>
  </si>
  <si>
    <t>정서연</t>
  </si>
  <si>
    <t>2529806</t>
    <phoneticPr fontId="1" type="noConversion"/>
  </si>
  <si>
    <t>고재영</t>
  </si>
  <si>
    <t>1994014</t>
    <phoneticPr fontId="1" type="noConversion"/>
  </si>
  <si>
    <t>리군자</t>
  </si>
  <si>
    <t>0592821</t>
    <phoneticPr fontId="1" type="noConversion"/>
  </si>
  <si>
    <t>서상원</t>
  </si>
  <si>
    <t>2567627</t>
    <phoneticPr fontId="1" type="noConversion"/>
  </si>
  <si>
    <t>이광일</t>
  </si>
  <si>
    <t>1637422</t>
    <phoneticPr fontId="1" type="noConversion"/>
  </si>
  <si>
    <t>2283595</t>
    <phoneticPr fontId="1" type="noConversion"/>
  </si>
  <si>
    <t>7154499</t>
    <phoneticPr fontId="1" type="noConversion"/>
  </si>
  <si>
    <t>남정건</t>
  </si>
  <si>
    <t>1709241</t>
    <phoneticPr fontId="1" type="noConversion"/>
  </si>
  <si>
    <t>2248941</t>
    <phoneticPr fontId="1" type="noConversion"/>
  </si>
  <si>
    <t>2415857</t>
    <phoneticPr fontId="1" type="noConversion"/>
  </si>
  <si>
    <t>방정희</t>
  </si>
  <si>
    <t>0642718</t>
    <phoneticPr fontId="1" type="noConversion"/>
  </si>
  <si>
    <t>조성희</t>
  </si>
  <si>
    <t>0511394</t>
    <phoneticPr fontId="1" type="noConversion"/>
  </si>
  <si>
    <t>이철옥</t>
  </si>
  <si>
    <t>7299601</t>
    <phoneticPr fontId="1" type="noConversion"/>
  </si>
  <si>
    <t>2254890</t>
    <phoneticPr fontId="1" type="noConversion"/>
  </si>
  <si>
    <t>박만섭</t>
  </si>
  <si>
    <t>2424423</t>
    <phoneticPr fontId="1" type="noConversion"/>
  </si>
  <si>
    <t>조경석</t>
  </si>
  <si>
    <t>2568686</t>
    <phoneticPr fontId="1" type="noConversion"/>
  </si>
  <si>
    <t>이승규</t>
  </si>
  <si>
    <t>1772397</t>
    <phoneticPr fontId="1" type="noConversion"/>
  </si>
  <si>
    <t>2248209</t>
    <phoneticPr fontId="1" type="noConversion"/>
  </si>
  <si>
    <t>김경리</t>
  </si>
  <si>
    <t>2428248</t>
    <phoneticPr fontId="1" type="noConversion"/>
  </si>
  <si>
    <t>유인자</t>
  </si>
  <si>
    <t>2316806</t>
    <phoneticPr fontId="1" type="noConversion"/>
  </si>
  <si>
    <t>7183727</t>
    <phoneticPr fontId="1" type="noConversion"/>
  </si>
  <si>
    <t>용은주</t>
  </si>
  <si>
    <t>2554437</t>
    <phoneticPr fontId="1" type="noConversion"/>
  </si>
  <si>
    <t>박학천</t>
  </si>
  <si>
    <t>2568971</t>
    <phoneticPr fontId="1" type="noConversion"/>
  </si>
  <si>
    <t>이정훈</t>
  </si>
  <si>
    <t>2299840</t>
    <phoneticPr fontId="1" type="noConversion"/>
  </si>
  <si>
    <t>2568494</t>
    <phoneticPr fontId="1" type="noConversion"/>
  </si>
  <si>
    <t>안순옥</t>
  </si>
  <si>
    <t>2486638</t>
    <phoneticPr fontId="1" type="noConversion"/>
  </si>
  <si>
    <t>박지숙</t>
  </si>
  <si>
    <t>2490481</t>
    <phoneticPr fontId="1" type="noConversion"/>
  </si>
  <si>
    <t>0772869</t>
    <phoneticPr fontId="1" type="noConversion"/>
  </si>
  <si>
    <t>2412584</t>
    <phoneticPr fontId="1" type="noConversion"/>
  </si>
  <si>
    <t>최명란</t>
  </si>
  <si>
    <t>2230702</t>
    <phoneticPr fontId="1" type="noConversion"/>
  </si>
  <si>
    <t>2540530</t>
    <phoneticPr fontId="1" type="noConversion"/>
  </si>
  <si>
    <t>2189172</t>
    <phoneticPr fontId="1" type="noConversion"/>
  </si>
  <si>
    <t>신영복</t>
  </si>
  <si>
    <t>2309621</t>
    <phoneticPr fontId="1" type="noConversion"/>
  </si>
  <si>
    <t>민희정</t>
  </si>
  <si>
    <t>0242935</t>
    <phoneticPr fontId="1" type="noConversion"/>
  </si>
  <si>
    <t>한운석</t>
  </si>
  <si>
    <t>2508793</t>
    <phoneticPr fontId="1" type="noConversion"/>
  </si>
  <si>
    <t>2567000</t>
    <phoneticPr fontId="1" type="noConversion"/>
  </si>
  <si>
    <t>2059535</t>
    <phoneticPr fontId="1" type="noConversion"/>
  </si>
  <si>
    <t>0286222</t>
    <phoneticPr fontId="1" type="noConversion"/>
  </si>
  <si>
    <t>2569090</t>
    <phoneticPr fontId="1" type="noConversion"/>
  </si>
  <si>
    <t>이재인</t>
  </si>
  <si>
    <t>0031122</t>
    <phoneticPr fontId="1" type="noConversion"/>
  </si>
  <si>
    <t>1976184</t>
    <phoneticPr fontId="1" type="noConversion"/>
  </si>
  <si>
    <t>2330862</t>
    <phoneticPr fontId="1" type="noConversion"/>
  </si>
  <si>
    <t>1037047</t>
    <phoneticPr fontId="1" type="noConversion"/>
  </si>
  <si>
    <t>2428142</t>
    <phoneticPr fontId="1" type="noConversion"/>
  </si>
  <si>
    <t>0146165</t>
    <phoneticPr fontId="1" type="noConversion"/>
  </si>
  <si>
    <t>1248561</t>
    <phoneticPr fontId="1" type="noConversion"/>
  </si>
  <si>
    <t>2568414</t>
    <phoneticPr fontId="1" type="noConversion"/>
  </si>
  <si>
    <t>정춘호</t>
  </si>
  <si>
    <t>0573310</t>
    <phoneticPr fontId="1" type="noConversion"/>
  </si>
  <si>
    <t>2362950</t>
    <phoneticPr fontId="1" type="noConversion"/>
  </si>
  <si>
    <t>2206212</t>
    <phoneticPr fontId="1" type="noConversion"/>
  </si>
  <si>
    <t>0498728</t>
    <phoneticPr fontId="1" type="noConversion"/>
  </si>
  <si>
    <t>0701276</t>
    <phoneticPr fontId="1" type="noConversion"/>
  </si>
  <si>
    <t>2499540</t>
    <phoneticPr fontId="1" type="noConversion"/>
  </si>
  <si>
    <t>설혜안</t>
  </si>
  <si>
    <t>2029516</t>
    <phoneticPr fontId="1" type="noConversion"/>
  </si>
  <si>
    <t>백연기</t>
  </si>
  <si>
    <t>0424423</t>
    <phoneticPr fontId="1" type="noConversion"/>
  </si>
  <si>
    <t>최미자</t>
  </si>
  <si>
    <t>1556187</t>
    <phoneticPr fontId="1" type="noConversion"/>
  </si>
  <si>
    <t>박선영</t>
  </si>
  <si>
    <t>2367688</t>
    <phoneticPr fontId="1" type="noConversion"/>
  </si>
  <si>
    <t>홍진숙</t>
  </si>
  <si>
    <t>0766836</t>
    <phoneticPr fontId="1" type="noConversion"/>
  </si>
  <si>
    <t>0876926</t>
    <phoneticPr fontId="1" type="noConversion"/>
  </si>
  <si>
    <t>이유경</t>
  </si>
  <si>
    <t>1660111</t>
    <phoneticPr fontId="1" type="noConversion"/>
  </si>
  <si>
    <t>김종열</t>
  </si>
  <si>
    <t>0483512</t>
    <phoneticPr fontId="1" type="noConversion"/>
  </si>
  <si>
    <t>서정애</t>
  </si>
  <si>
    <t>1955017</t>
    <phoneticPr fontId="1" type="noConversion"/>
  </si>
  <si>
    <t>전춘란</t>
  </si>
  <si>
    <t>2338415</t>
    <phoneticPr fontId="1" type="noConversion"/>
  </si>
  <si>
    <t>서원이</t>
  </si>
  <si>
    <t>2570120</t>
    <phoneticPr fontId="1" type="noConversion"/>
  </si>
  <si>
    <t>정문주</t>
  </si>
  <si>
    <t>2569495</t>
    <phoneticPr fontId="1" type="noConversion"/>
  </si>
  <si>
    <t>한병례</t>
  </si>
  <si>
    <t>2548667</t>
    <phoneticPr fontId="1" type="noConversion"/>
  </si>
  <si>
    <t>강민경</t>
  </si>
  <si>
    <t>2254362</t>
    <phoneticPr fontId="1" type="noConversion"/>
  </si>
  <si>
    <t>조영란</t>
  </si>
  <si>
    <t>0201600</t>
    <phoneticPr fontId="1" type="noConversion"/>
  </si>
  <si>
    <t>0954593</t>
    <phoneticPr fontId="1" type="noConversion"/>
  </si>
  <si>
    <t>0455147</t>
    <phoneticPr fontId="1" type="noConversion"/>
  </si>
  <si>
    <t>장혜진</t>
  </si>
  <si>
    <t>1840747</t>
    <phoneticPr fontId="1" type="noConversion"/>
  </si>
  <si>
    <t>금현자</t>
  </si>
  <si>
    <t>1780556</t>
    <phoneticPr fontId="1" type="noConversion"/>
  </si>
  <si>
    <t>2569939</t>
    <phoneticPr fontId="1" type="noConversion"/>
  </si>
  <si>
    <t>김영찬</t>
  </si>
  <si>
    <t>1750401</t>
    <phoneticPr fontId="1" type="noConversion"/>
  </si>
  <si>
    <t>정현자</t>
  </si>
  <si>
    <t>7188374</t>
    <phoneticPr fontId="1" type="noConversion"/>
  </si>
  <si>
    <t>고미환</t>
  </si>
  <si>
    <t>0095757</t>
    <phoneticPr fontId="1" type="noConversion"/>
  </si>
  <si>
    <t>이춘옥</t>
  </si>
  <si>
    <t>2152491</t>
    <phoneticPr fontId="1" type="noConversion"/>
  </si>
  <si>
    <t>김영님</t>
  </si>
  <si>
    <t>2562754</t>
    <phoneticPr fontId="1" type="noConversion"/>
  </si>
  <si>
    <t>2565721</t>
  </si>
  <si>
    <t>1262232</t>
  </si>
  <si>
    <t>최병순</t>
  </si>
  <si>
    <t>2161409</t>
  </si>
  <si>
    <t>송윤숙</t>
  </si>
  <si>
    <t>0544818</t>
  </si>
  <si>
    <t>조현숙</t>
  </si>
  <si>
    <t>2571840</t>
  </si>
  <si>
    <t>함승선</t>
  </si>
  <si>
    <t>1829502</t>
  </si>
  <si>
    <t>2571942</t>
  </si>
  <si>
    <t>이연옥</t>
  </si>
  <si>
    <t>2557992</t>
  </si>
  <si>
    <t>2035518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</si>
</sst>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000000"/>
    <numFmt numFmtId="177" formatCode="0.000"/>
    <numFmt numFmtId="178" formatCode="0.0000"/>
    <numFmt numFmtId="179" formatCode="h:mm;@"/>
    <numFmt numFmtId="180" formatCode="0.000%"/>
    <numFmt numFmtId="181" formatCode="0.000_ "/>
    <numFmt numFmtId="182" formatCode="0.000_);[Red]\(0.00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2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170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14" fontId="0" fillId="0" borderId="0" xfId="0" applyNumberFormat="1" applyBorder="1">
      <alignment vertical="center"/>
    </xf>
    <xf numFmtId="22" fontId="0" fillId="0" borderId="0" xfId="0" applyNumberFormat="1" applyBorder="1">
      <alignment vertical="center"/>
    </xf>
    <xf numFmtId="177" fontId="0" fillId="0" borderId="0" xfId="0" applyNumberFormat="1" applyBorder="1">
      <alignment vertical="center"/>
    </xf>
    <xf numFmtId="178" fontId="0" fillId="0" borderId="0" xfId="0" applyNumberFormat="1" applyBorder="1">
      <alignment vertical="center"/>
    </xf>
    <xf numFmtId="0" fontId="0" fillId="0" borderId="9" xfId="0" applyBorder="1">
      <alignment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10" xfId="0" applyBorder="1">
      <alignment vertical="center"/>
    </xf>
    <xf numFmtId="0" fontId="2" fillId="2" borderId="0" xfId="1" applyBorder="1">
      <alignment vertical="center"/>
    </xf>
    <xf numFmtId="14" fontId="2" fillId="2" borderId="0" xfId="1" applyNumberFormat="1" applyBorder="1">
      <alignment vertical="center"/>
    </xf>
    <xf numFmtId="22" fontId="2" fillId="2" borderId="0" xfId="1" applyNumberFormat="1" applyBorder="1">
      <alignment vertical="center"/>
    </xf>
    <xf numFmtId="177" fontId="2" fillId="2" borderId="0" xfId="1" applyNumberFormat="1" applyBorder="1">
      <alignment vertical="center"/>
    </xf>
    <xf numFmtId="178" fontId="0" fillId="0" borderId="9" xfId="0" applyNumberFormat="1" applyBorder="1">
      <alignment vertical="center"/>
    </xf>
    <xf numFmtId="178" fontId="0" fillId="0" borderId="8" xfId="0" applyNumberForma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178" fontId="0" fillId="0" borderId="15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178" fontId="0" fillId="0" borderId="16" xfId="0" applyNumberFormat="1" applyBorder="1">
      <alignment vertical="center"/>
    </xf>
    <xf numFmtId="0" fontId="0" fillId="0" borderId="0" xfId="0" applyFill="1" applyBorder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77" fontId="0" fillId="0" borderId="15" xfId="0" applyNumberFormat="1" applyBorder="1">
      <alignment vertical="center"/>
    </xf>
    <xf numFmtId="1" fontId="0" fillId="0" borderId="0" xfId="0" applyNumberFormat="1" applyBorder="1">
      <alignment vertical="center"/>
    </xf>
    <xf numFmtId="177" fontId="0" fillId="0" borderId="14" xfId="0" applyNumberFormat="1" applyBorder="1">
      <alignment vertical="center"/>
    </xf>
    <xf numFmtId="177" fontId="5" fillId="0" borderId="15" xfId="0" applyNumberFormat="1" applyFont="1" applyBorder="1">
      <alignment vertical="center"/>
    </xf>
    <xf numFmtId="177" fontId="5" fillId="0" borderId="13" xfId="0" applyNumberFormat="1" applyFont="1" applyBorder="1">
      <alignment vertical="center"/>
    </xf>
    <xf numFmtId="179" fontId="0" fillId="0" borderId="0" xfId="0" applyNumberFormat="1">
      <alignment vertical="center"/>
    </xf>
    <xf numFmtId="179" fontId="0" fillId="0" borderId="5" xfId="0" applyNumberFormat="1" applyBorder="1">
      <alignment vertical="center"/>
    </xf>
    <xf numFmtId="179" fontId="0" fillId="0" borderId="4" xfId="0" applyNumberFormat="1" applyBorder="1">
      <alignment vertical="center"/>
    </xf>
    <xf numFmtId="179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20" fontId="0" fillId="0" borderId="0" xfId="0" applyNumberFormat="1" applyBorder="1">
      <alignment vertical="center"/>
    </xf>
    <xf numFmtId="176" fontId="0" fillId="0" borderId="15" xfId="0" applyNumberFormat="1" applyBorder="1">
      <alignment vertical="center"/>
    </xf>
    <xf numFmtId="1" fontId="0" fillId="0" borderId="15" xfId="0" applyNumberFormat="1" applyBorder="1">
      <alignment vertical="center"/>
    </xf>
    <xf numFmtId="176" fontId="2" fillId="2" borderId="0" xfId="1" applyNumberFormat="1" applyBorder="1">
      <alignment vertical="center"/>
    </xf>
    <xf numFmtId="1" fontId="0" fillId="0" borderId="5" xfId="0" applyNumberFormat="1" applyBorder="1">
      <alignment vertical="center"/>
    </xf>
    <xf numFmtId="1" fontId="0" fillId="0" borderId="4" xfId="0" applyNumberFormat="1" applyBorder="1">
      <alignment vertical="center"/>
    </xf>
    <xf numFmtId="20" fontId="0" fillId="0" borderId="0" xfId="0" applyNumberFormat="1">
      <alignment vertical="center"/>
    </xf>
    <xf numFmtId="177" fontId="5" fillId="0" borderId="5" xfId="0" applyNumberFormat="1" applyFont="1" applyBorder="1">
      <alignment vertical="center"/>
    </xf>
    <xf numFmtId="14" fontId="0" fillId="0" borderId="15" xfId="0" applyNumberFormat="1" applyBorder="1">
      <alignment vertical="center"/>
    </xf>
    <xf numFmtId="22" fontId="0" fillId="0" borderId="9" xfId="0" applyNumberFormat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NumberFormat="1" applyFill="1">
      <alignment vertical="center"/>
    </xf>
    <xf numFmtId="49" fontId="0" fillId="0" borderId="5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0" borderId="15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0" xfId="0" applyNumberFormat="1">
      <alignment vertical="center"/>
    </xf>
    <xf numFmtId="49" fontId="0" fillId="0" borderId="14" xfId="0" applyNumberFormat="1" applyBorder="1">
      <alignment vertical="center"/>
    </xf>
    <xf numFmtId="178" fontId="0" fillId="0" borderId="5" xfId="0" applyNumberFormat="1" applyBorder="1">
      <alignment vertical="center"/>
    </xf>
    <xf numFmtId="179" fontId="0" fillId="0" borderId="1" xfId="0" applyNumberFormat="1" applyBorder="1">
      <alignment vertical="center"/>
    </xf>
    <xf numFmtId="177" fontId="5" fillId="0" borderId="6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80" fontId="0" fillId="0" borderId="15" xfId="2" applyNumberFormat="1" applyFont="1" applyBorder="1">
      <alignment vertical="center"/>
    </xf>
    <xf numFmtId="180" fontId="0" fillId="0" borderId="9" xfId="2" applyNumberFormat="1" applyFont="1" applyBorder="1">
      <alignment vertical="center"/>
    </xf>
    <xf numFmtId="180" fontId="0" fillId="0" borderId="18" xfId="2" applyNumberFormat="1" applyFont="1" applyBorder="1">
      <alignment vertical="center"/>
    </xf>
    <xf numFmtId="180" fontId="0" fillId="0" borderId="0" xfId="2" applyNumberFormat="1" applyFont="1" applyBorder="1">
      <alignment vertical="center"/>
    </xf>
    <xf numFmtId="180" fontId="0" fillId="0" borderId="1" xfId="2" applyNumberFormat="1" applyFont="1" applyBorder="1">
      <alignment vertical="center"/>
    </xf>
    <xf numFmtId="180" fontId="0" fillId="0" borderId="0" xfId="2" applyNumberFormat="1" applyFont="1">
      <alignment vertical="center"/>
    </xf>
    <xf numFmtId="180" fontId="0" fillId="0" borderId="8" xfId="2" applyNumberFormat="1" applyFont="1" applyBorder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7" fontId="0" fillId="0" borderId="15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0" fillId="0" borderId="19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14" fontId="0" fillId="0" borderId="28" xfId="0" applyNumberFormat="1" applyBorder="1">
      <alignment vertical="center"/>
    </xf>
    <xf numFmtId="22" fontId="0" fillId="0" borderId="28" xfId="0" applyNumberFormat="1" applyBorder="1">
      <alignment vertical="center"/>
    </xf>
    <xf numFmtId="0" fontId="0" fillId="0" borderId="29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177" fontId="0" fillId="0" borderId="28" xfId="0" applyNumberFormat="1" applyBorder="1">
      <alignment vertical="center"/>
    </xf>
    <xf numFmtId="0" fontId="0" fillId="0" borderId="32" xfId="0" applyBorder="1">
      <alignment vertical="center"/>
    </xf>
    <xf numFmtId="20" fontId="0" fillId="0" borderId="32" xfId="0" applyNumberFormat="1" applyBorder="1">
      <alignment vertical="center"/>
    </xf>
    <xf numFmtId="0" fontId="0" fillId="0" borderId="33" xfId="0" applyBorder="1">
      <alignment vertical="center"/>
    </xf>
    <xf numFmtId="14" fontId="0" fillId="0" borderId="25" xfId="0" applyNumberFormat="1" applyBorder="1">
      <alignment vertical="center"/>
    </xf>
    <xf numFmtId="22" fontId="0" fillId="0" borderId="26" xfId="0" applyNumberFormat="1" applyBorder="1">
      <alignment vertical="center"/>
    </xf>
    <xf numFmtId="179" fontId="0" fillId="0" borderId="25" xfId="0" applyNumberFormat="1" applyBorder="1">
      <alignment vertical="center"/>
    </xf>
    <xf numFmtId="179" fontId="0" fillId="0" borderId="26" xfId="0" applyNumberFormat="1" applyBorder="1">
      <alignment vertical="center"/>
    </xf>
    <xf numFmtId="20" fontId="0" fillId="0" borderId="25" xfId="0" applyNumberFormat="1" applyBorder="1">
      <alignment vertical="center"/>
    </xf>
    <xf numFmtId="20" fontId="0" fillId="0" borderId="26" xfId="0" applyNumberFormat="1" applyBorder="1">
      <alignment vertical="center"/>
    </xf>
    <xf numFmtId="20" fontId="0" fillId="0" borderId="27" xfId="0" applyNumberFormat="1" applyBorder="1">
      <alignment vertical="center"/>
    </xf>
    <xf numFmtId="20" fontId="0" fillId="0" borderId="29" xfId="0" applyNumberFormat="1" applyBorder="1">
      <alignment vertical="center"/>
    </xf>
    <xf numFmtId="179" fontId="0" fillId="0" borderId="32" xfId="0" applyNumberFormat="1" applyBorder="1">
      <alignment vertical="center"/>
    </xf>
    <xf numFmtId="179" fontId="0" fillId="0" borderId="33" xfId="0" applyNumberFormat="1" applyBorder="1">
      <alignment vertical="center"/>
    </xf>
    <xf numFmtId="177" fontId="0" fillId="0" borderId="32" xfId="0" applyNumberFormat="1" applyBorder="1">
      <alignment vertical="center"/>
    </xf>
    <xf numFmtId="181" fontId="0" fillId="0" borderId="0" xfId="0" applyNumberFormat="1">
      <alignment vertical="center"/>
    </xf>
    <xf numFmtId="0" fontId="0" fillId="3" borderId="0" xfId="0" applyFill="1">
      <alignment vertical="center"/>
    </xf>
    <xf numFmtId="181" fontId="0" fillId="0" borderId="0" xfId="0" applyNumberFormat="1" applyBorder="1">
      <alignment vertical="center"/>
    </xf>
    <xf numFmtId="0" fontId="0" fillId="0" borderId="0" xfId="0" applyFill="1">
      <alignment vertical="center"/>
    </xf>
    <xf numFmtId="182" fontId="0" fillId="0" borderId="0" xfId="0" applyNumberFormat="1">
      <alignment vertical="center"/>
    </xf>
    <xf numFmtId="182" fontId="0" fillId="0" borderId="1" xfId="0" applyNumberFormat="1" applyBorder="1">
      <alignment vertical="center"/>
    </xf>
    <xf numFmtId="182" fontId="0" fillId="0" borderId="28" xfId="0" applyNumberFormat="1" applyBorder="1">
      <alignment vertical="center"/>
    </xf>
    <xf numFmtId="182" fontId="0" fillId="0" borderId="0" xfId="0" applyNumberForma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79" fontId="0" fillId="0" borderId="9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5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77" fontId="8" fillId="0" borderId="6" xfId="0" applyNumberFormat="1" applyFont="1" applyBorder="1" applyAlignment="1">
      <alignment horizontal="center" vertical="center"/>
    </xf>
    <xf numFmtId="177" fontId="8" fillId="0" borderId="7" xfId="0" applyNumberFormat="1" applyFont="1" applyBorder="1" applyAlignment="1">
      <alignment horizontal="center" vertical="center"/>
    </xf>
    <xf numFmtId="177" fontId="5" fillId="0" borderId="6" xfId="0" applyNumberFormat="1" applyFont="1" applyBorder="1" applyAlignment="1">
      <alignment horizontal="center" vertical="center"/>
    </xf>
    <xf numFmtId="177" fontId="7" fillId="0" borderId="19" xfId="0" applyNumberFormat="1" applyFont="1" applyBorder="1" applyAlignment="1">
      <alignment horizontal="center" vertical="center"/>
    </xf>
    <xf numFmtId="177" fontId="7" fillId="0" borderId="16" xfId="0" applyNumberFormat="1" applyFont="1" applyBorder="1" applyAlignment="1">
      <alignment horizontal="center" vertical="center"/>
    </xf>
    <xf numFmtId="177" fontId="7" fillId="0" borderId="17" xfId="0" applyNumberFormat="1" applyFont="1" applyBorder="1" applyAlignment="1">
      <alignment horizontal="center" vertical="center"/>
    </xf>
    <xf numFmtId="177" fontId="9" fillId="0" borderId="0" xfId="0" applyNumberFormat="1" applyFont="1" applyBorder="1" applyAlignment="1">
      <alignment horizontal="center" vertical="center"/>
    </xf>
    <xf numFmtId="177" fontId="9" fillId="0" borderId="6" xfId="0" applyNumberFormat="1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5" fillId="0" borderId="13" xfId="0" applyNumberFormat="1" applyFont="1" applyBorder="1" applyAlignment="1">
      <alignment horizontal="center" vertical="center"/>
    </xf>
    <xf numFmtId="177" fontId="5" fillId="0" borderId="15" xfId="0" applyNumberFormat="1" applyFont="1" applyBorder="1" applyAlignment="1">
      <alignment horizontal="center" vertical="center"/>
    </xf>
    <xf numFmtId="177" fontId="6" fillId="0" borderId="16" xfId="0" applyNumberFormat="1" applyFont="1" applyBorder="1" applyAlignment="1">
      <alignment horizontal="center" vertical="center"/>
    </xf>
    <xf numFmtId="177" fontId="6" fillId="0" borderId="17" xfId="0" applyNumberFormat="1" applyFont="1" applyBorder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177" fontId="5" fillId="0" borderId="9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3">
    <cellStyle name="나쁨" xfId="1" builtinId="27"/>
    <cellStyle name="백분율" xfId="2" builtinId="5"/>
    <cellStyle name="표준" xfId="0" builtinId="0"/>
  </cellStyles>
  <dxfs count="207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Age'!$C$56</c:f>
              <c:strCache>
                <c:ptCount val="1"/>
                <c:pt idx="0">
                  <c:v>Infi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Age'!$D$58:$D$65</c:f>
                <c:numCache>
                  <c:formatCode>General</c:formatCode>
                  <c:ptCount val="8"/>
                  <c:pt idx="0">
                    <c:v>2.248100655639508</c:v>
                  </c:pt>
                  <c:pt idx="1">
                    <c:v>0.71720280750841603</c:v>
                  </c:pt>
                  <c:pt idx="2">
                    <c:v>0.86432973475991681</c:v>
                  </c:pt>
                  <c:pt idx="3">
                    <c:v>0.99689926754556568</c:v>
                  </c:pt>
                  <c:pt idx="4">
                    <c:v>1.3756557197539983</c:v>
                  </c:pt>
                  <c:pt idx="5">
                    <c:v>1.2400563593077227</c:v>
                  </c:pt>
                  <c:pt idx="6">
                    <c:v>1.0371008996898865</c:v>
                  </c:pt>
                  <c:pt idx="7">
                    <c:v>0.88146791578815442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~10s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Age'!$C$58:$C$65</c:f>
              <c:numCache>
                <c:formatCode>0.000</c:formatCode>
                <c:ptCount val="8"/>
                <c:pt idx="0">
                  <c:v>5.2345599474375826</c:v>
                </c:pt>
                <c:pt idx="1">
                  <c:v>2.8510376791453274</c:v>
                </c:pt>
                <c:pt idx="2">
                  <c:v>3.3706896097166745</c:v>
                </c:pt>
                <c:pt idx="3">
                  <c:v>3.9103118313666076</c:v>
                </c:pt>
                <c:pt idx="4">
                  <c:v>4.3553188480076761</c:v>
                </c:pt>
                <c:pt idx="5">
                  <c:v>3.9956878253563963</c:v>
                </c:pt>
                <c:pt idx="6">
                  <c:v>3.4068089762481546</c:v>
                </c:pt>
                <c:pt idx="7">
                  <c:v>3.0155992856547984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7A-4DD6-8F9F-57DF25CBC4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43637344"/>
        <c:axId val="143637736"/>
      </c:barChart>
      <c:catAx>
        <c:axId val="14363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637736"/>
        <c:crosses val="autoZero"/>
        <c:auto val="1"/>
        <c:lblAlgn val="ctr"/>
        <c:lblOffset val="100"/>
        <c:noMultiLvlLbl val="0"/>
      </c:catAx>
      <c:valAx>
        <c:axId val="14363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63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Age'!$E$56</c:f>
              <c:strCache>
                <c:ptCount val="1"/>
                <c:pt idx="0">
                  <c:v>NMCT670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Age'!$F$58:$F$65</c:f>
                <c:numCache>
                  <c:formatCode>General</c:formatCode>
                  <c:ptCount val="8"/>
                  <c:pt idx="0">
                    <c:v>2.4072467578959853</c:v>
                  </c:pt>
                  <c:pt idx="1">
                    <c:v>0.78643736045901824</c:v>
                  </c:pt>
                  <c:pt idx="2">
                    <c:v>0.85706350779872387</c:v>
                  </c:pt>
                  <c:pt idx="3">
                    <c:v>1.0005301210111885</c:v>
                  </c:pt>
                  <c:pt idx="4">
                    <c:v>1.3280042172145574</c:v>
                  </c:pt>
                  <c:pt idx="5">
                    <c:v>1.3655188743303499</c:v>
                  </c:pt>
                  <c:pt idx="6">
                    <c:v>1.1926735399773407</c:v>
                  </c:pt>
                  <c:pt idx="7">
                    <c:v>0.80044604169526945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~10s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Age'!$E$58:$E$65</c:f>
              <c:numCache>
                <c:formatCode>0.000</c:formatCode>
                <c:ptCount val="8"/>
                <c:pt idx="0">
                  <c:v>5.5184260812978394</c:v>
                </c:pt>
                <c:pt idx="1">
                  <c:v>2.9982867974344489</c:v>
                </c:pt>
                <c:pt idx="2">
                  <c:v>3.6135917789906489</c:v>
                </c:pt>
                <c:pt idx="3">
                  <c:v>4.0598978083298425</c:v>
                </c:pt>
                <c:pt idx="4">
                  <c:v>4.5095768890262917</c:v>
                </c:pt>
                <c:pt idx="5">
                  <c:v>4.3424820014088983</c:v>
                </c:pt>
                <c:pt idx="6">
                  <c:v>3.7833953859610427</c:v>
                </c:pt>
                <c:pt idx="7">
                  <c:v>2.8648930713474194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3C-4EE0-B82C-D8E8605D008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43638520"/>
        <c:axId val="424805280"/>
      </c:barChart>
      <c:catAx>
        <c:axId val="143638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805280"/>
        <c:crosses val="autoZero"/>
        <c:auto val="1"/>
        <c:lblAlgn val="ctr"/>
        <c:lblOffset val="100"/>
        <c:noMultiLvlLbl val="0"/>
      </c:catAx>
      <c:valAx>
        <c:axId val="42480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63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Age'!$G$56</c:f>
              <c:strCache>
                <c:ptCount val="1"/>
                <c:pt idx="0">
                  <c:v>Sym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Age'!$H$58:$H$65</c:f>
                <c:numCache>
                  <c:formatCode>General</c:formatCode>
                  <c:ptCount val="8"/>
                  <c:pt idx="0">
                    <c:v>2.3036112360569296</c:v>
                  </c:pt>
                  <c:pt idx="1">
                    <c:v>0.71381782722025899</c:v>
                  </c:pt>
                  <c:pt idx="2">
                    <c:v>31.943960332831008</c:v>
                  </c:pt>
                  <c:pt idx="3">
                    <c:v>1.0324444850740928</c:v>
                  </c:pt>
                  <c:pt idx="4">
                    <c:v>1.4787728356430607</c:v>
                  </c:pt>
                  <c:pt idx="5">
                    <c:v>1.2463910095915307</c:v>
                  </c:pt>
                  <c:pt idx="6">
                    <c:v>1.1497023970861184</c:v>
                  </c:pt>
                  <c:pt idx="7">
                    <c:v>0.85398691472852406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~10s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Age'!$G$58:$G$65</c:f>
              <c:numCache>
                <c:formatCode>0.000</c:formatCode>
                <c:ptCount val="8"/>
                <c:pt idx="0">
                  <c:v>6.0575416557511854</c:v>
                </c:pt>
                <c:pt idx="1">
                  <c:v>3.0972311957175651</c:v>
                </c:pt>
                <c:pt idx="2">
                  <c:v>6.7395078246791549</c:v>
                </c:pt>
                <c:pt idx="3">
                  <c:v>4.0652224467867919</c:v>
                </c:pt>
                <c:pt idx="4">
                  <c:v>4.5073625762820715</c:v>
                </c:pt>
                <c:pt idx="5">
                  <c:v>4.0960571359286604</c:v>
                </c:pt>
                <c:pt idx="6">
                  <c:v>3.3841324689484216</c:v>
                </c:pt>
                <c:pt idx="7">
                  <c:v>2.9436112456244343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7D-440F-A430-447A7FF003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24806064"/>
        <c:axId val="424806456"/>
      </c:barChart>
      <c:catAx>
        <c:axId val="42480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806456"/>
        <c:crosses val="autoZero"/>
        <c:auto val="1"/>
        <c:lblAlgn val="ctr"/>
        <c:lblOffset val="100"/>
        <c:noMultiLvlLbl val="0"/>
      </c:catAx>
      <c:valAx>
        <c:axId val="42480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80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Age'!$I$56</c:f>
              <c:strCache>
                <c:ptCount val="1"/>
                <c:pt idx="0">
                  <c:v>NM830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Age'!$J$58:$J$65</c:f>
                <c:numCache>
                  <c:formatCode>General</c:formatCode>
                  <c:ptCount val="8"/>
                  <c:pt idx="0">
                    <c:v>1.2845134299508993</c:v>
                  </c:pt>
                  <c:pt idx="1">
                    <c:v>0.73655109481472791</c:v>
                  </c:pt>
                  <c:pt idx="2">
                    <c:v>0.71044680755233069</c:v>
                  </c:pt>
                  <c:pt idx="3">
                    <c:v>1.0155777081175297</c:v>
                  </c:pt>
                  <c:pt idx="4">
                    <c:v>1.2556145378253252</c:v>
                  </c:pt>
                  <c:pt idx="5">
                    <c:v>1.1000764966935681</c:v>
                  </c:pt>
                  <c:pt idx="6">
                    <c:v>0.8878678713131577</c:v>
                  </c:pt>
                  <c:pt idx="7">
                    <c:v>1.081529807680971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~10s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Age'!$I$58:$I$65</c:f>
              <c:numCache>
                <c:formatCode>0.000</c:formatCode>
                <c:ptCount val="8"/>
                <c:pt idx="0">
                  <c:v>3.6159149080817645</c:v>
                </c:pt>
                <c:pt idx="1">
                  <c:v>3.1417466821880544</c:v>
                </c:pt>
                <c:pt idx="2">
                  <c:v>3.2399817426618811</c:v>
                </c:pt>
                <c:pt idx="3">
                  <c:v>3.9239107418717216</c:v>
                </c:pt>
                <c:pt idx="4">
                  <c:v>4.2666339762679719</c:v>
                </c:pt>
                <c:pt idx="5">
                  <c:v>4.3668568869442774</c:v>
                </c:pt>
                <c:pt idx="6">
                  <c:v>3.2620459299087394</c:v>
                </c:pt>
                <c:pt idx="7">
                  <c:v>2.7542611126964665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B4B-45D6-A0EE-15E34C807A9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24807240"/>
        <c:axId val="424807632"/>
      </c:barChart>
      <c:catAx>
        <c:axId val="424807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807632"/>
        <c:crosses val="autoZero"/>
        <c:auto val="1"/>
        <c:lblAlgn val="ctr"/>
        <c:lblOffset val="100"/>
        <c:noMultiLvlLbl val="0"/>
      </c:catAx>
      <c:valAx>
        <c:axId val="42480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80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669948</xdr:colOff>
      <xdr:row>65</xdr:row>
      <xdr:rowOff>177691</xdr:rowOff>
    </xdr:from>
    <xdr:to>
      <xdr:col>6</xdr:col>
      <xdr:colOff>996521</xdr:colOff>
      <xdr:row>82</xdr:row>
      <xdr:rowOff>30414</xdr:rowOff>
    </xdr:to>
    <xdr:graphicFrame macro="">
      <xdr:nvGraphicFramePr>
        <xdr:cNvPr id="4" name="차트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1074962</xdr:colOff>
      <xdr:row>65</xdr:row>
      <xdr:rowOff>163285</xdr:rowOff>
    </xdr:from>
    <xdr:to>
      <xdr:col>13</xdr:col>
      <xdr:colOff>585106</xdr:colOff>
      <xdr:row>82</xdr:row>
      <xdr:rowOff>16008</xdr:rowOff>
    </xdr:to>
    <xdr:graphicFrame macro="">
      <xdr:nvGraphicFramePr>
        <xdr:cNvPr id="5" name="차트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666746</xdr:colOff>
      <xdr:row>82</xdr:row>
      <xdr:rowOff>95250</xdr:rowOff>
    </xdr:from>
    <xdr:to>
      <xdr:col>6</xdr:col>
      <xdr:colOff>993319</xdr:colOff>
      <xdr:row>98</xdr:row>
      <xdr:rowOff>152080</xdr:rowOff>
    </xdr:to>
    <xdr:graphicFrame macro="">
      <xdr:nvGraphicFramePr>
        <xdr:cNvPr id="6" name="차트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1074962</xdr:colOff>
      <xdr:row>82</xdr:row>
      <xdr:rowOff>95250</xdr:rowOff>
    </xdr:from>
    <xdr:to>
      <xdr:col>13</xdr:col>
      <xdr:colOff>585106</xdr:colOff>
      <xdr:row>100</xdr:row>
      <xdr:rowOff>2401</xdr:rowOff>
    </xdr:to>
    <xdr:graphicFrame macro="">
      <xdr:nvGraphicFramePr>
        <xdr:cNvPr id="8" name="차트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631"/>
  <sheetViews>
    <sheetView zoomScale="70" zoomScaleNormal="70" workbookViewId="0">
      <pane xSplit="1" ySplit="2" topLeftCell="B1528" activePane="bottomRight" state="frozen"/>
      <selection pane="topRight" activeCell="B1" sqref="B1"/>
      <selection pane="bottomLeft" activeCell="A3" sqref="A3"/>
      <selection pane="bottomRight" activeCell="P1609" sqref="P1609"/>
    </sheetView>
  </sheetViews>
  <sheetFormatPr defaultRowHeight="16.5" x14ac:dyDescent="0.3"/>
  <cols>
    <col min="1" max="1" width="9.625" style="4" bestFit="1" customWidth="1"/>
    <col min="2" max="2" width="23.125" bestFit="1" customWidth="1"/>
    <col min="3" max="3" width="5.25" bestFit="1" customWidth="1"/>
    <col min="4" max="4" width="7.375" bestFit="1" customWidth="1"/>
    <col min="5" max="5" width="12.25" bestFit="1" customWidth="1"/>
    <col min="6" max="6" width="18.375" bestFit="1" customWidth="1"/>
    <col min="7" max="7" width="23.625" bestFit="1" customWidth="1"/>
    <col min="8" max="8" width="11.125" bestFit="1" customWidth="1"/>
    <col min="9" max="9" width="17.625" bestFit="1" customWidth="1"/>
    <col min="10" max="10" width="19.875" bestFit="1" customWidth="1"/>
    <col min="11" max="11" width="9.25" bestFit="1" customWidth="1"/>
    <col min="12" max="12" width="11.125" bestFit="1" customWidth="1"/>
    <col min="13" max="13" width="17.125" bestFit="1" customWidth="1"/>
    <col min="14" max="14" width="17.25" bestFit="1" customWidth="1"/>
    <col min="15" max="15" width="9.25" bestFit="1" customWidth="1"/>
    <col min="16" max="16" width="12.5" bestFit="1" customWidth="1"/>
    <col min="17" max="17" width="13.5" bestFit="1" customWidth="1"/>
    <col min="18" max="18" width="8.75" bestFit="1" customWidth="1"/>
    <col min="19" max="20" width="9.375" bestFit="1" customWidth="1"/>
    <col min="24" max="24" width="14.875" bestFit="1" customWidth="1"/>
    <col min="29" max="29" width="12.25" bestFit="1" customWidth="1"/>
    <col min="30" max="30" width="18.375" bestFit="1" customWidth="1"/>
  </cols>
  <sheetData>
    <row r="1" spans="1:32" s="2" customFormat="1" x14ac:dyDescent="0.3">
      <c r="A1" s="126" t="s">
        <v>667</v>
      </c>
      <c r="B1" s="128" t="s">
        <v>668</v>
      </c>
      <c r="C1" s="130" t="s">
        <v>669</v>
      </c>
      <c r="D1" s="130" t="s">
        <v>670</v>
      </c>
      <c r="E1" s="130" t="s">
        <v>671</v>
      </c>
      <c r="F1" s="130" t="s">
        <v>672</v>
      </c>
      <c r="G1" s="140" t="s">
        <v>673</v>
      </c>
      <c r="H1" s="142" t="s">
        <v>677</v>
      </c>
      <c r="I1" s="142"/>
      <c r="J1" s="142"/>
      <c r="K1" s="142"/>
      <c r="L1" s="128" t="s">
        <v>678</v>
      </c>
      <c r="M1" s="130"/>
      <c r="N1" s="130"/>
      <c r="O1" s="140"/>
      <c r="P1" s="142" t="s">
        <v>688</v>
      </c>
      <c r="Q1" s="138" t="s">
        <v>725</v>
      </c>
      <c r="R1" s="142" t="s">
        <v>679</v>
      </c>
      <c r="S1" s="142"/>
      <c r="T1" s="142"/>
      <c r="U1" s="142"/>
      <c r="V1" s="128" t="s">
        <v>950</v>
      </c>
      <c r="W1" s="140" t="s">
        <v>951</v>
      </c>
      <c r="X1" s="138" t="s">
        <v>1392</v>
      </c>
    </row>
    <row r="2" spans="1:32" s="2" customFormat="1" ht="17.25" thickBot="1" x14ac:dyDescent="0.35">
      <c r="A2" s="127"/>
      <c r="B2" s="129"/>
      <c r="C2" s="131"/>
      <c r="D2" s="131"/>
      <c r="E2" s="131"/>
      <c r="F2" s="131"/>
      <c r="G2" s="141"/>
      <c r="H2" s="3" t="s">
        <v>674</v>
      </c>
      <c r="I2" s="3" t="s">
        <v>675</v>
      </c>
      <c r="J2" s="3" t="s">
        <v>699</v>
      </c>
      <c r="K2" s="3" t="s">
        <v>676</v>
      </c>
      <c r="L2" s="101" t="s">
        <v>674</v>
      </c>
      <c r="M2" s="3" t="s">
        <v>675</v>
      </c>
      <c r="N2" s="3" t="s">
        <v>699</v>
      </c>
      <c r="O2" s="102" t="s">
        <v>676</v>
      </c>
      <c r="P2" s="131"/>
      <c r="Q2" s="143"/>
      <c r="R2" s="131"/>
      <c r="S2" s="131"/>
      <c r="T2" s="131"/>
      <c r="U2" s="131"/>
      <c r="V2" s="129"/>
      <c r="W2" s="141"/>
      <c r="X2" s="139"/>
      <c r="Z2" s="32"/>
      <c r="AF2" s="2">
        <v>32</v>
      </c>
    </row>
    <row r="3" spans="1:32" x14ac:dyDescent="0.3">
      <c r="A3" s="60" t="s">
        <v>2052</v>
      </c>
      <c r="B3" s="94" t="s">
        <v>1402</v>
      </c>
      <c r="C3" s="2" t="s">
        <v>1</v>
      </c>
      <c r="D3" s="2">
        <v>50</v>
      </c>
      <c r="E3" s="9">
        <v>25077</v>
      </c>
      <c r="F3" s="10">
        <v>43647.534722222219</v>
      </c>
      <c r="G3" s="95" t="s">
        <v>4</v>
      </c>
      <c r="H3">
        <v>2728</v>
      </c>
      <c r="I3" s="1">
        <f t="shared" ref="I3:I66" si="0">H3/K3</f>
        <v>22.733333333333334</v>
      </c>
      <c r="J3" s="1">
        <v>5.1040000000000001</v>
      </c>
      <c r="K3">
        <v>120</v>
      </c>
      <c r="L3" s="94">
        <v>1192</v>
      </c>
      <c r="M3" s="11">
        <f t="shared" ref="M3:M66" si="1">L3/O3</f>
        <v>9.9333333333333336</v>
      </c>
      <c r="N3" s="11">
        <v>3.266</v>
      </c>
      <c r="O3" s="95">
        <f t="shared" ref="O3:O66" si="2">K3</f>
        <v>120</v>
      </c>
      <c r="P3" s="12">
        <f t="shared" ref="P3:P66" si="3">I3/M3</f>
        <v>2.2885906040268456</v>
      </c>
      <c r="Q3" s="104" t="s">
        <v>726</v>
      </c>
      <c r="V3" s="94"/>
      <c r="W3" s="95"/>
      <c r="X3" s="115" t="str">
        <f t="shared" ref="X3:X66" si="4">IF(AND(W3&lt;&gt;0,V3&lt;&gt;0),W3-V3,"No Data")</f>
        <v>No Data</v>
      </c>
      <c r="AC3" s="33"/>
      <c r="AD3" s="34"/>
    </row>
    <row r="4" spans="1:32" x14ac:dyDescent="0.3">
      <c r="A4" s="60" t="s">
        <v>2053</v>
      </c>
      <c r="B4" s="94" t="s">
        <v>1403</v>
      </c>
      <c r="C4" s="2" t="s">
        <v>1</v>
      </c>
      <c r="D4" s="2">
        <v>48</v>
      </c>
      <c r="E4" s="9">
        <v>26067</v>
      </c>
      <c r="F4" s="10">
        <v>43647.548379629632</v>
      </c>
      <c r="G4" s="95" t="s">
        <v>4</v>
      </c>
      <c r="H4">
        <v>1858</v>
      </c>
      <c r="I4" s="1">
        <f t="shared" si="0"/>
        <v>13.463768115942029</v>
      </c>
      <c r="J4" s="1">
        <v>4.4379999999999997</v>
      </c>
      <c r="K4">
        <v>138</v>
      </c>
      <c r="L4" s="94">
        <v>354</v>
      </c>
      <c r="M4" s="11">
        <f t="shared" si="1"/>
        <v>2.5652173913043477</v>
      </c>
      <c r="N4" s="11">
        <v>1.6739999999999999</v>
      </c>
      <c r="O4" s="95">
        <f t="shared" si="2"/>
        <v>138</v>
      </c>
      <c r="P4" s="12">
        <f t="shared" si="3"/>
        <v>5.2485875706214697</v>
      </c>
      <c r="Q4" s="104" t="s">
        <v>726</v>
      </c>
      <c r="V4" s="107"/>
      <c r="W4" s="108"/>
      <c r="X4" s="115" t="str">
        <f t="shared" si="4"/>
        <v>No Data</v>
      </c>
      <c r="AC4" s="33"/>
      <c r="AD4" s="34"/>
    </row>
    <row r="5" spans="1:32" x14ac:dyDescent="0.3">
      <c r="A5" s="60" t="s">
        <v>2054</v>
      </c>
      <c r="B5" s="94" t="s">
        <v>1404</v>
      </c>
      <c r="C5" s="2" t="s">
        <v>1</v>
      </c>
      <c r="D5" s="2">
        <v>64</v>
      </c>
      <c r="E5" s="9">
        <v>20245</v>
      </c>
      <c r="F5" s="10">
        <v>43647.567210648151</v>
      </c>
      <c r="G5" s="95" t="s">
        <v>4</v>
      </c>
      <c r="H5">
        <v>1783</v>
      </c>
      <c r="I5" s="1">
        <f t="shared" si="0"/>
        <v>16.50925925925926</v>
      </c>
      <c r="J5" s="1">
        <v>4.25</v>
      </c>
      <c r="K5">
        <v>108</v>
      </c>
      <c r="L5" s="94">
        <v>416</v>
      </c>
      <c r="M5" s="11">
        <f t="shared" si="1"/>
        <v>3.8518518518518516</v>
      </c>
      <c r="N5" s="11">
        <v>1.98</v>
      </c>
      <c r="O5" s="95">
        <f t="shared" si="2"/>
        <v>108</v>
      </c>
      <c r="P5" s="12">
        <f t="shared" si="3"/>
        <v>4.2860576923076925</v>
      </c>
      <c r="Q5" s="104" t="s">
        <v>726</v>
      </c>
      <c r="V5" s="107"/>
      <c r="W5" s="108"/>
      <c r="X5" s="115" t="str">
        <f t="shared" si="4"/>
        <v>No Data</v>
      </c>
      <c r="AC5" s="33"/>
      <c r="AD5" s="34"/>
    </row>
    <row r="6" spans="1:32" x14ac:dyDescent="0.3">
      <c r="A6" s="60" t="s">
        <v>2055</v>
      </c>
      <c r="B6" s="94" t="s">
        <v>1405</v>
      </c>
      <c r="C6" s="2" t="s">
        <v>1</v>
      </c>
      <c r="D6" s="2">
        <v>68</v>
      </c>
      <c r="E6" s="9">
        <v>18525</v>
      </c>
      <c r="F6" s="10">
        <v>43647.582777777781</v>
      </c>
      <c r="G6" s="95" t="s">
        <v>4</v>
      </c>
      <c r="H6">
        <v>2094</v>
      </c>
      <c r="I6" s="1">
        <f t="shared" si="0"/>
        <v>15.173913043478262</v>
      </c>
      <c r="J6" s="1">
        <v>4.5460000000000003</v>
      </c>
      <c r="K6">
        <v>138</v>
      </c>
      <c r="L6" s="94">
        <v>462</v>
      </c>
      <c r="M6" s="11">
        <f t="shared" si="1"/>
        <v>3.347826086956522</v>
      </c>
      <c r="N6" s="11">
        <v>2.0670000000000002</v>
      </c>
      <c r="O6" s="95">
        <f t="shared" si="2"/>
        <v>138</v>
      </c>
      <c r="P6" s="12">
        <f t="shared" si="3"/>
        <v>4.5324675324675328</v>
      </c>
      <c r="Q6" s="104" t="s">
        <v>726</v>
      </c>
      <c r="V6" s="107"/>
      <c r="W6" s="108"/>
      <c r="X6" s="115" t="str">
        <f t="shared" si="4"/>
        <v>No Data</v>
      </c>
      <c r="AC6" s="33"/>
      <c r="AD6" s="34"/>
    </row>
    <row r="7" spans="1:32" x14ac:dyDescent="0.3">
      <c r="A7" s="60" t="s">
        <v>2056</v>
      </c>
      <c r="B7" s="94" t="s">
        <v>1406</v>
      </c>
      <c r="C7" s="2" t="s">
        <v>1</v>
      </c>
      <c r="D7" s="2">
        <v>57</v>
      </c>
      <c r="E7" s="9">
        <v>22621</v>
      </c>
      <c r="F7" s="10">
        <v>43647.601041666669</v>
      </c>
      <c r="G7" s="95" t="s">
        <v>4</v>
      </c>
      <c r="H7">
        <v>2298</v>
      </c>
      <c r="I7" s="1">
        <f t="shared" si="0"/>
        <v>15.63265306122449</v>
      </c>
      <c r="J7" s="1">
        <v>4.2309999999999999</v>
      </c>
      <c r="K7">
        <v>147</v>
      </c>
      <c r="L7" s="94">
        <v>380</v>
      </c>
      <c r="M7" s="11">
        <f t="shared" si="1"/>
        <v>2.5850340136054424</v>
      </c>
      <c r="N7" s="11">
        <v>1.6459999999999999</v>
      </c>
      <c r="O7" s="95">
        <f t="shared" si="2"/>
        <v>147</v>
      </c>
      <c r="P7" s="12">
        <f t="shared" si="3"/>
        <v>6.0473684210526315</v>
      </c>
      <c r="Q7" s="104" t="s">
        <v>726</v>
      </c>
      <c r="V7" s="107"/>
      <c r="W7" s="108"/>
      <c r="X7" s="115" t="str">
        <f t="shared" si="4"/>
        <v>No Data</v>
      </c>
      <c r="AC7" s="33"/>
      <c r="AD7" s="34"/>
    </row>
    <row r="8" spans="1:32" x14ac:dyDescent="0.3">
      <c r="A8" s="60" t="s">
        <v>2057</v>
      </c>
      <c r="B8" s="94" t="s">
        <v>1407</v>
      </c>
      <c r="C8" s="2" t="s">
        <v>1</v>
      </c>
      <c r="D8" s="2">
        <v>55</v>
      </c>
      <c r="E8" s="9">
        <v>23552</v>
      </c>
      <c r="F8" s="10">
        <v>43647.61650462963</v>
      </c>
      <c r="G8" s="95" t="s">
        <v>4</v>
      </c>
      <c r="H8">
        <v>1726</v>
      </c>
      <c r="I8" s="1">
        <f t="shared" si="0"/>
        <v>15.690909090909091</v>
      </c>
      <c r="J8" s="1">
        <v>3.9740000000000002</v>
      </c>
      <c r="K8">
        <v>110</v>
      </c>
      <c r="L8" s="94">
        <v>371</v>
      </c>
      <c r="M8" s="11">
        <f t="shared" si="1"/>
        <v>3.3727272727272726</v>
      </c>
      <c r="N8" s="11">
        <v>1.68</v>
      </c>
      <c r="O8" s="95">
        <f t="shared" si="2"/>
        <v>110</v>
      </c>
      <c r="P8" s="12">
        <f t="shared" si="3"/>
        <v>4.6522911051212938</v>
      </c>
      <c r="Q8" s="104" t="s">
        <v>726</v>
      </c>
      <c r="V8" s="107"/>
      <c r="W8" s="108"/>
      <c r="X8" s="115" t="str">
        <f t="shared" si="4"/>
        <v>No Data</v>
      </c>
      <c r="AC8" s="33"/>
      <c r="AD8" s="34"/>
    </row>
    <row r="9" spans="1:32" x14ac:dyDescent="0.3">
      <c r="A9" s="60" t="s">
        <v>2058</v>
      </c>
      <c r="B9" s="94" t="s">
        <v>734</v>
      </c>
      <c r="C9" s="2" t="s">
        <v>1</v>
      </c>
      <c r="D9" s="2">
        <v>55</v>
      </c>
      <c r="E9" s="9">
        <v>23387</v>
      </c>
      <c r="F9" s="10">
        <v>43647.630740740744</v>
      </c>
      <c r="G9" s="95" t="s">
        <v>4</v>
      </c>
      <c r="H9">
        <v>2025</v>
      </c>
      <c r="I9" s="1">
        <f t="shared" si="0"/>
        <v>17.608695652173914</v>
      </c>
      <c r="J9" s="1">
        <v>4.3460000000000001</v>
      </c>
      <c r="K9">
        <v>115</v>
      </c>
      <c r="L9" s="94">
        <v>271</v>
      </c>
      <c r="M9" s="11">
        <f t="shared" si="1"/>
        <v>2.3565217391304349</v>
      </c>
      <c r="N9" s="11">
        <v>1.6759999999999999</v>
      </c>
      <c r="O9" s="95">
        <f t="shared" si="2"/>
        <v>115</v>
      </c>
      <c r="P9" s="12">
        <f t="shared" si="3"/>
        <v>7.4723247232472323</v>
      </c>
      <c r="Q9" s="104" t="s">
        <v>726</v>
      </c>
      <c r="V9" s="107"/>
      <c r="W9" s="108"/>
      <c r="X9" s="115" t="str">
        <f t="shared" si="4"/>
        <v>No Data</v>
      </c>
      <c r="AC9" s="33"/>
      <c r="AD9" s="34"/>
    </row>
    <row r="10" spans="1:32" x14ac:dyDescent="0.3">
      <c r="A10" s="60" t="s">
        <v>2059</v>
      </c>
      <c r="B10" s="94" t="s">
        <v>1408</v>
      </c>
      <c r="C10" s="2" t="s">
        <v>6</v>
      </c>
      <c r="D10" s="2">
        <v>22</v>
      </c>
      <c r="E10" s="9">
        <v>35360</v>
      </c>
      <c r="F10" s="10">
        <v>43647.647060185183</v>
      </c>
      <c r="G10" s="95" t="s">
        <v>4</v>
      </c>
      <c r="H10">
        <v>959</v>
      </c>
      <c r="I10" s="1">
        <f t="shared" si="0"/>
        <v>6.85</v>
      </c>
      <c r="J10" s="1">
        <v>2.5609999999999999</v>
      </c>
      <c r="K10">
        <v>140</v>
      </c>
      <c r="L10" s="94">
        <v>399</v>
      </c>
      <c r="M10" s="11">
        <f t="shared" si="1"/>
        <v>2.85</v>
      </c>
      <c r="N10" s="11">
        <v>1.8420000000000001</v>
      </c>
      <c r="O10" s="95">
        <f t="shared" si="2"/>
        <v>140</v>
      </c>
      <c r="P10" s="12">
        <f t="shared" si="3"/>
        <v>2.4035087719298245</v>
      </c>
      <c r="Q10" s="104" t="s">
        <v>726</v>
      </c>
      <c r="V10" s="107"/>
      <c r="W10" s="108"/>
      <c r="X10" s="115" t="str">
        <f t="shared" si="4"/>
        <v>No Data</v>
      </c>
      <c r="AC10" s="33"/>
      <c r="AD10" s="34"/>
    </row>
    <row r="11" spans="1:32" x14ac:dyDescent="0.3">
      <c r="A11" s="60" t="s">
        <v>2060</v>
      </c>
      <c r="B11" s="94" t="s">
        <v>1409</v>
      </c>
      <c r="C11" s="2" t="s">
        <v>1</v>
      </c>
      <c r="D11" s="2">
        <v>67</v>
      </c>
      <c r="E11" s="9">
        <v>19036</v>
      </c>
      <c r="F11" s="10">
        <v>43647.667175925926</v>
      </c>
      <c r="G11" s="95" t="s">
        <v>4</v>
      </c>
      <c r="H11">
        <v>2278</v>
      </c>
      <c r="I11" s="1">
        <f t="shared" si="0"/>
        <v>16.271428571428572</v>
      </c>
      <c r="J11" s="1">
        <v>4.4980000000000002</v>
      </c>
      <c r="K11">
        <v>140</v>
      </c>
      <c r="L11" s="94">
        <v>393</v>
      </c>
      <c r="M11" s="11">
        <f t="shared" si="1"/>
        <v>2.8071428571428569</v>
      </c>
      <c r="N11" s="11">
        <v>1.5589999999999999</v>
      </c>
      <c r="O11" s="95">
        <f t="shared" si="2"/>
        <v>140</v>
      </c>
      <c r="P11" s="12">
        <f t="shared" si="3"/>
        <v>5.7964376590330797</v>
      </c>
      <c r="Q11" s="104" t="s">
        <v>726</v>
      </c>
      <c r="V11" s="107"/>
      <c r="W11" s="108"/>
      <c r="X11" s="115" t="str">
        <f t="shared" si="4"/>
        <v>No Data</v>
      </c>
      <c r="AC11" s="33"/>
      <c r="AD11" s="34"/>
    </row>
    <row r="12" spans="1:32" x14ac:dyDescent="0.3">
      <c r="A12" s="60" t="s">
        <v>2061</v>
      </c>
      <c r="B12" s="94" t="s">
        <v>1410</v>
      </c>
      <c r="C12" s="2" t="s">
        <v>1</v>
      </c>
      <c r="D12" s="2">
        <v>43</v>
      </c>
      <c r="E12" s="9">
        <v>27798</v>
      </c>
      <c r="F12" s="10">
        <v>43647.70579861111</v>
      </c>
      <c r="G12" s="95" t="s">
        <v>4</v>
      </c>
      <c r="H12">
        <v>1334</v>
      </c>
      <c r="I12" s="1">
        <f t="shared" si="0"/>
        <v>9.013513513513514</v>
      </c>
      <c r="J12" s="1">
        <v>3.5030000000000001</v>
      </c>
      <c r="K12">
        <v>148</v>
      </c>
      <c r="L12" s="94">
        <v>310</v>
      </c>
      <c r="M12" s="11">
        <f t="shared" si="1"/>
        <v>2.0945945945945947</v>
      </c>
      <c r="N12" s="11">
        <v>1.468</v>
      </c>
      <c r="O12" s="95">
        <f t="shared" si="2"/>
        <v>148</v>
      </c>
      <c r="P12" s="12">
        <f t="shared" si="3"/>
        <v>4.3032258064516125</v>
      </c>
      <c r="Q12" s="104" t="s">
        <v>726</v>
      </c>
      <c r="V12" s="107"/>
      <c r="W12" s="108"/>
      <c r="X12" s="115" t="str">
        <f t="shared" si="4"/>
        <v>No Data</v>
      </c>
      <c r="AC12" s="33"/>
      <c r="AD12" s="34"/>
    </row>
    <row r="13" spans="1:32" x14ac:dyDescent="0.3">
      <c r="A13" s="60" t="s">
        <v>2062</v>
      </c>
      <c r="B13" s="94" t="s">
        <v>1411</v>
      </c>
      <c r="C13" s="2" t="s">
        <v>6</v>
      </c>
      <c r="D13" s="2">
        <v>45</v>
      </c>
      <c r="E13" s="9">
        <v>26885</v>
      </c>
      <c r="F13" s="10">
        <v>43647.722268518519</v>
      </c>
      <c r="G13" s="95" t="s">
        <v>4</v>
      </c>
      <c r="H13">
        <v>694</v>
      </c>
      <c r="I13" s="1">
        <f t="shared" si="0"/>
        <v>5.9827586206896548</v>
      </c>
      <c r="J13" s="1">
        <v>2.8530000000000002</v>
      </c>
      <c r="K13">
        <v>116</v>
      </c>
      <c r="L13" s="94">
        <v>272</v>
      </c>
      <c r="M13" s="11">
        <f t="shared" si="1"/>
        <v>2.3448275862068964</v>
      </c>
      <c r="N13" s="11">
        <v>1.589</v>
      </c>
      <c r="O13" s="95">
        <f t="shared" si="2"/>
        <v>116</v>
      </c>
      <c r="P13" s="12">
        <f t="shared" si="3"/>
        <v>2.5514705882352944</v>
      </c>
      <c r="Q13" s="104" t="s">
        <v>726</v>
      </c>
      <c r="V13" s="107"/>
      <c r="W13" s="108"/>
      <c r="X13" s="115" t="str">
        <f t="shared" si="4"/>
        <v>No Data</v>
      </c>
      <c r="AC13" s="33"/>
      <c r="AD13" s="34"/>
    </row>
    <row r="14" spans="1:32" x14ac:dyDescent="0.3">
      <c r="A14" s="60" t="s">
        <v>2063</v>
      </c>
      <c r="B14" s="94" t="s">
        <v>1412</v>
      </c>
      <c r="C14" s="2" t="s">
        <v>6</v>
      </c>
      <c r="D14" s="2">
        <v>30</v>
      </c>
      <c r="E14" s="9">
        <v>32510</v>
      </c>
      <c r="F14" s="10">
        <v>43648.517025462963</v>
      </c>
      <c r="G14" s="95" t="s">
        <v>4</v>
      </c>
      <c r="H14">
        <v>1202</v>
      </c>
      <c r="I14" s="1">
        <f t="shared" si="0"/>
        <v>8.9037037037037035</v>
      </c>
      <c r="J14" s="1">
        <v>3.42</v>
      </c>
      <c r="K14">
        <v>135</v>
      </c>
      <c r="L14" s="94">
        <v>428</v>
      </c>
      <c r="M14" s="11">
        <f t="shared" si="1"/>
        <v>3.1703703703703705</v>
      </c>
      <c r="N14" s="11">
        <v>1.839</v>
      </c>
      <c r="O14" s="95">
        <f t="shared" si="2"/>
        <v>135</v>
      </c>
      <c r="P14" s="12">
        <f t="shared" si="3"/>
        <v>2.8084112149532707</v>
      </c>
      <c r="Q14" s="104" t="s">
        <v>726</v>
      </c>
      <c r="V14" s="107"/>
      <c r="W14" s="108"/>
      <c r="X14" s="115" t="str">
        <f t="shared" si="4"/>
        <v>No Data</v>
      </c>
      <c r="AC14" s="33"/>
      <c r="AD14" s="34"/>
    </row>
    <row r="15" spans="1:32" x14ac:dyDescent="0.3">
      <c r="A15" s="60" t="s">
        <v>2064</v>
      </c>
      <c r="B15" s="94" t="s">
        <v>1413</v>
      </c>
      <c r="C15" s="2" t="s">
        <v>1</v>
      </c>
      <c r="D15" s="2">
        <v>57</v>
      </c>
      <c r="E15" s="9">
        <v>22692</v>
      </c>
      <c r="F15" s="10">
        <v>43648.527743055558</v>
      </c>
      <c r="G15" s="95" t="s">
        <v>4</v>
      </c>
      <c r="H15">
        <v>3478</v>
      </c>
      <c r="I15" s="1">
        <f t="shared" si="0"/>
        <v>18.209424083769633</v>
      </c>
      <c r="J15" s="1">
        <v>4.6890000000000001</v>
      </c>
      <c r="K15">
        <v>191</v>
      </c>
      <c r="L15" s="94">
        <v>842</v>
      </c>
      <c r="M15" s="11">
        <f t="shared" si="1"/>
        <v>4.4083769633507854</v>
      </c>
      <c r="N15" s="11">
        <v>2.1789999999999998</v>
      </c>
      <c r="O15" s="95">
        <f t="shared" si="2"/>
        <v>191</v>
      </c>
      <c r="P15" s="12">
        <f t="shared" si="3"/>
        <v>4.130641330166271</v>
      </c>
      <c r="Q15" s="104" t="s">
        <v>726</v>
      </c>
      <c r="V15" s="107"/>
      <c r="W15" s="108"/>
      <c r="X15" s="115" t="str">
        <f t="shared" si="4"/>
        <v>No Data</v>
      </c>
      <c r="AC15" s="33"/>
      <c r="AD15" s="34"/>
    </row>
    <row r="16" spans="1:32" x14ac:dyDescent="0.3">
      <c r="A16" s="60" t="s">
        <v>2065</v>
      </c>
      <c r="B16" s="94" t="s">
        <v>1414</v>
      </c>
      <c r="C16" s="2" t="s">
        <v>1</v>
      </c>
      <c r="D16" s="2">
        <v>40</v>
      </c>
      <c r="E16" s="9">
        <v>28986</v>
      </c>
      <c r="F16" s="10">
        <v>43648.542650462965</v>
      </c>
      <c r="G16" s="95" t="s">
        <v>4</v>
      </c>
      <c r="H16">
        <v>1408</v>
      </c>
      <c r="I16" s="1">
        <f t="shared" si="0"/>
        <v>10.42962962962963</v>
      </c>
      <c r="J16" s="1">
        <v>3.4630000000000001</v>
      </c>
      <c r="K16">
        <v>135</v>
      </c>
      <c r="L16" s="94">
        <v>278</v>
      </c>
      <c r="M16" s="11">
        <f t="shared" si="1"/>
        <v>2.0592592592592593</v>
      </c>
      <c r="N16" s="11">
        <v>1.4850000000000001</v>
      </c>
      <c r="O16" s="95">
        <f t="shared" si="2"/>
        <v>135</v>
      </c>
      <c r="P16" s="12">
        <f t="shared" si="3"/>
        <v>5.0647482014388494</v>
      </c>
      <c r="Q16" s="104" t="s">
        <v>726</v>
      </c>
      <c r="V16" s="107"/>
      <c r="W16" s="108"/>
      <c r="X16" s="115" t="str">
        <f t="shared" si="4"/>
        <v>No Data</v>
      </c>
      <c r="AC16" s="33"/>
      <c r="AD16" s="34"/>
    </row>
    <row r="17" spans="1:30" x14ac:dyDescent="0.3">
      <c r="A17" s="60" t="s">
        <v>2066</v>
      </c>
      <c r="B17" s="94" t="s">
        <v>1415</v>
      </c>
      <c r="C17" s="2" t="s">
        <v>1</v>
      </c>
      <c r="D17" s="2">
        <v>62</v>
      </c>
      <c r="E17" s="9">
        <v>20782</v>
      </c>
      <c r="F17" s="10">
        <v>43648.558194444442</v>
      </c>
      <c r="G17" s="95" t="s">
        <v>4</v>
      </c>
      <c r="H17">
        <v>2888</v>
      </c>
      <c r="I17" s="1">
        <f t="shared" si="0"/>
        <v>19.253333333333334</v>
      </c>
      <c r="J17" s="1">
        <v>4.5810000000000004</v>
      </c>
      <c r="K17">
        <v>150</v>
      </c>
      <c r="L17" s="94">
        <v>665</v>
      </c>
      <c r="M17" s="11">
        <f t="shared" si="1"/>
        <v>4.4333333333333336</v>
      </c>
      <c r="N17" s="11">
        <v>1.9710000000000001</v>
      </c>
      <c r="O17" s="95">
        <f t="shared" si="2"/>
        <v>150</v>
      </c>
      <c r="P17" s="12">
        <f t="shared" si="3"/>
        <v>4.3428571428571425</v>
      </c>
      <c r="Q17" s="104" t="s">
        <v>726</v>
      </c>
      <c r="V17" s="107"/>
      <c r="W17" s="108"/>
      <c r="X17" s="115" t="str">
        <f t="shared" si="4"/>
        <v>No Data</v>
      </c>
      <c r="AC17" s="33"/>
      <c r="AD17" s="34"/>
    </row>
    <row r="18" spans="1:30" x14ac:dyDescent="0.3">
      <c r="A18" s="60" t="s">
        <v>2067</v>
      </c>
      <c r="B18" s="94" t="s">
        <v>1416</v>
      </c>
      <c r="C18" s="2" t="s">
        <v>1</v>
      </c>
      <c r="D18" s="2">
        <v>49</v>
      </c>
      <c r="E18" s="9">
        <v>25515</v>
      </c>
      <c r="F18" s="10">
        <v>43648.56832175926</v>
      </c>
      <c r="G18" s="95" t="s">
        <v>4</v>
      </c>
      <c r="H18">
        <v>1804</v>
      </c>
      <c r="I18" s="1">
        <f t="shared" si="0"/>
        <v>15.551724137931034</v>
      </c>
      <c r="J18" s="1">
        <v>4.0650000000000004</v>
      </c>
      <c r="K18">
        <v>116</v>
      </c>
      <c r="L18" s="94">
        <v>353</v>
      </c>
      <c r="M18" s="11">
        <f t="shared" si="1"/>
        <v>3.0431034482758621</v>
      </c>
      <c r="N18" s="11">
        <v>1.867</v>
      </c>
      <c r="O18" s="95">
        <f t="shared" si="2"/>
        <v>116</v>
      </c>
      <c r="P18" s="12">
        <f t="shared" si="3"/>
        <v>5.1104815864022664</v>
      </c>
      <c r="Q18" s="104" t="s">
        <v>726</v>
      </c>
      <c r="V18" s="107"/>
      <c r="W18" s="108"/>
      <c r="X18" s="115" t="str">
        <f t="shared" si="4"/>
        <v>No Data</v>
      </c>
      <c r="AC18" s="33"/>
      <c r="AD18" s="34"/>
    </row>
    <row r="19" spans="1:30" x14ac:dyDescent="0.3">
      <c r="A19" s="60" t="s">
        <v>2068</v>
      </c>
      <c r="B19" s="94" t="s">
        <v>1417</v>
      </c>
      <c r="C19" s="2" t="s">
        <v>6</v>
      </c>
      <c r="D19" s="2">
        <v>62</v>
      </c>
      <c r="E19" s="9">
        <v>20777</v>
      </c>
      <c r="F19" s="10">
        <v>43648.587002314816</v>
      </c>
      <c r="G19" s="95" t="s">
        <v>4</v>
      </c>
      <c r="H19">
        <v>1228</v>
      </c>
      <c r="I19" s="1">
        <f t="shared" si="0"/>
        <v>10.233333333333333</v>
      </c>
      <c r="J19" s="1">
        <v>2.9870000000000001</v>
      </c>
      <c r="K19">
        <v>120</v>
      </c>
      <c r="L19" s="94">
        <v>491</v>
      </c>
      <c r="M19" s="11">
        <f t="shared" si="1"/>
        <v>4.0916666666666668</v>
      </c>
      <c r="N19" s="11">
        <v>2.004</v>
      </c>
      <c r="O19" s="95">
        <f t="shared" si="2"/>
        <v>120</v>
      </c>
      <c r="P19" s="12">
        <f t="shared" si="3"/>
        <v>2.5010183299388999</v>
      </c>
      <c r="Q19" s="104" t="s">
        <v>726</v>
      </c>
      <c r="V19" s="107"/>
      <c r="W19" s="108"/>
      <c r="X19" s="115" t="str">
        <f t="shared" si="4"/>
        <v>No Data</v>
      </c>
      <c r="AC19" s="33"/>
      <c r="AD19" s="34"/>
    </row>
    <row r="20" spans="1:30" x14ac:dyDescent="0.3">
      <c r="A20" s="60" t="s">
        <v>2069</v>
      </c>
      <c r="B20" s="94" t="s">
        <v>1418</v>
      </c>
      <c r="C20" s="2" t="s">
        <v>1</v>
      </c>
      <c r="D20" s="2">
        <v>47</v>
      </c>
      <c r="E20" s="9">
        <v>26421</v>
      </c>
      <c r="F20" s="10">
        <v>43648.607743055552</v>
      </c>
      <c r="G20" s="95" t="s">
        <v>4</v>
      </c>
      <c r="H20">
        <v>1285</v>
      </c>
      <c r="I20" s="1">
        <f t="shared" si="0"/>
        <v>16.474358974358974</v>
      </c>
      <c r="J20" s="1">
        <v>4.3239999999999998</v>
      </c>
      <c r="K20">
        <v>78</v>
      </c>
      <c r="L20" s="94">
        <v>229</v>
      </c>
      <c r="M20" s="11">
        <f t="shared" si="1"/>
        <v>2.9358974358974357</v>
      </c>
      <c r="N20" s="11">
        <v>1.746</v>
      </c>
      <c r="O20" s="95">
        <f t="shared" si="2"/>
        <v>78</v>
      </c>
      <c r="P20" s="12">
        <f t="shared" si="3"/>
        <v>5.6113537117903931</v>
      </c>
      <c r="Q20" s="104" t="s">
        <v>726</v>
      </c>
      <c r="V20" s="107"/>
      <c r="W20" s="108"/>
      <c r="X20" s="115" t="str">
        <f t="shared" si="4"/>
        <v>No Data</v>
      </c>
      <c r="AC20" s="33"/>
      <c r="AD20" s="34"/>
    </row>
    <row r="21" spans="1:30" x14ac:dyDescent="0.3">
      <c r="A21" s="60" t="s">
        <v>2070</v>
      </c>
      <c r="B21" s="94" t="s">
        <v>1419</v>
      </c>
      <c r="C21" s="2" t="s">
        <v>1</v>
      </c>
      <c r="D21" s="2">
        <v>58</v>
      </c>
      <c r="E21" s="9">
        <v>22439</v>
      </c>
      <c r="F21" s="10">
        <v>43648.623541666668</v>
      </c>
      <c r="G21" s="95" t="s">
        <v>4</v>
      </c>
      <c r="H21">
        <v>1712</v>
      </c>
      <c r="I21" s="1">
        <f t="shared" si="0"/>
        <v>14.266666666666667</v>
      </c>
      <c r="J21" s="1">
        <v>4.1920000000000002</v>
      </c>
      <c r="K21">
        <v>120</v>
      </c>
      <c r="L21" s="94">
        <v>369</v>
      </c>
      <c r="M21" s="11">
        <f t="shared" si="1"/>
        <v>3.0750000000000002</v>
      </c>
      <c r="N21" s="11">
        <v>1.671</v>
      </c>
      <c r="O21" s="95">
        <f t="shared" si="2"/>
        <v>120</v>
      </c>
      <c r="P21" s="12">
        <f t="shared" si="3"/>
        <v>4.639566395663957</v>
      </c>
      <c r="Q21" s="104" t="s">
        <v>726</v>
      </c>
      <c r="V21" s="107"/>
      <c r="W21" s="108"/>
      <c r="X21" s="115" t="str">
        <f t="shared" si="4"/>
        <v>No Data</v>
      </c>
      <c r="AC21" s="33"/>
      <c r="AD21" s="34"/>
    </row>
    <row r="22" spans="1:30" x14ac:dyDescent="0.3">
      <c r="A22" s="60" t="s">
        <v>2071</v>
      </c>
      <c r="B22" s="94" t="s">
        <v>1420</v>
      </c>
      <c r="C22" s="2" t="s">
        <v>1</v>
      </c>
      <c r="D22" s="2">
        <v>58</v>
      </c>
      <c r="E22" s="9">
        <v>22315</v>
      </c>
      <c r="F22" s="10">
        <v>43648.633344907408</v>
      </c>
      <c r="G22" s="95" t="s">
        <v>4</v>
      </c>
      <c r="H22">
        <v>1658</v>
      </c>
      <c r="I22" s="1">
        <f t="shared" si="0"/>
        <v>12.014492753623188</v>
      </c>
      <c r="J22" s="1">
        <v>3.4980000000000002</v>
      </c>
      <c r="K22">
        <v>138</v>
      </c>
      <c r="L22" s="94">
        <v>630</v>
      </c>
      <c r="M22" s="11">
        <f t="shared" si="1"/>
        <v>4.5652173913043477</v>
      </c>
      <c r="N22" s="11">
        <v>2.2570000000000001</v>
      </c>
      <c r="O22" s="95">
        <f t="shared" si="2"/>
        <v>138</v>
      </c>
      <c r="P22" s="12">
        <f t="shared" si="3"/>
        <v>2.6317460317460317</v>
      </c>
      <c r="Q22" s="104" t="s">
        <v>726</v>
      </c>
      <c r="V22" s="107"/>
      <c r="W22" s="108"/>
      <c r="X22" s="115" t="str">
        <f t="shared" si="4"/>
        <v>No Data</v>
      </c>
      <c r="AC22" s="33"/>
      <c r="AD22" s="34"/>
    </row>
    <row r="23" spans="1:30" x14ac:dyDescent="0.3">
      <c r="A23" s="60" t="s">
        <v>2072</v>
      </c>
      <c r="B23" s="94" t="s">
        <v>1421</v>
      </c>
      <c r="C23" s="2" t="s">
        <v>1</v>
      </c>
      <c r="D23" s="2">
        <v>58</v>
      </c>
      <c r="E23" s="9">
        <v>22340</v>
      </c>
      <c r="F23" s="10">
        <v>43648.657372685186</v>
      </c>
      <c r="G23" s="95" t="s">
        <v>4</v>
      </c>
      <c r="H23">
        <v>2318</v>
      </c>
      <c r="I23" s="1">
        <f t="shared" si="0"/>
        <v>18.544</v>
      </c>
      <c r="J23" s="1">
        <v>4.5410000000000004</v>
      </c>
      <c r="K23">
        <v>125</v>
      </c>
      <c r="L23" s="94">
        <v>490</v>
      </c>
      <c r="M23" s="11">
        <f t="shared" si="1"/>
        <v>3.92</v>
      </c>
      <c r="N23" s="11">
        <v>1.899</v>
      </c>
      <c r="O23" s="95">
        <f t="shared" si="2"/>
        <v>125</v>
      </c>
      <c r="P23" s="12">
        <f t="shared" si="3"/>
        <v>4.7306122448979595</v>
      </c>
      <c r="Q23" s="104" t="s">
        <v>726</v>
      </c>
      <c r="V23" s="107"/>
      <c r="W23" s="108"/>
      <c r="X23" s="115" t="str">
        <f t="shared" si="4"/>
        <v>No Data</v>
      </c>
      <c r="AC23" s="33"/>
      <c r="AD23" s="34"/>
    </row>
    <row r="24" spans="1:30" x14ac:dyDescent="0.3">
      <c r="A24" s="60" t="s">
        <v>2073</v>
      </c>
      <c r="B24" s="94" t="s">
        <v>1422</v>
      </c>
      <c r="C24" s="2" t="s">
        <v>6</v>
      </c>
      <c r="D24" s="2">
        <v>61</v>
      </c>
      <c r="E24" s="9">
        <v>21174</v>
      </c>
      <c r="F24" s="10">
        <v>43648.667361111111</v>
      </c>
      <c r="G24" s="95" t="s">
        <v>4</v>
      </c>
      <c r="H24">
        <v>2287</v>
      </c>
      <c r="I24" s="1">
        <f t="shared" si="0"/>
        <v>14.117283950617283</v>
      </c>
      <c r="J24" s="1">
        <v>3.6890000000000001</v>
      </c>
      <c r="K24">
        <v>162</v>
      </c>
      <c r="L24" s="94">
        <v>691</v>
      </c>
      <c r="M24" s="11">
        <f t="shared" si="1"/>
        <v>4.2654320987654319</v>
      </c>
      <c r="N24" s="11">
        <v>2.149</v>
      </c>
      <c r="O24" s="95">
        <f t="shared" si="2"/>
        <v>162</v>
      </c>
      <c r="P24" s="12">
        <f t="shared" si="3"/>
        <v>3.3096960926193919</v>
      </c>
      <c r="Q24" s="104" t="s">
        <v>726</v>
      </c>
      <c r="V24" s="107"/>
      <c r="W24" s="108"/>
      <c r="X24" s="115" t="str">
        <f t="shared" si="4"/>
        <v>No Data</v>
      </c>
      <c r="AC24" s="33"/>
      <c r="AD24" s="34"/>
    </row>
    <row r="25" spans="1:30" x14ac:dyDescent="0.3">
      <c r="A25" s="60" t="s">
        <v>2074</v>
      </c>
      <c r="B25" s="94" t="s">
        <v>1083</v>
      </c>
      <c r="C25" s="2" t="s">
        <v>1</v>
      </c>
      <c r="D25" s="2">
        <v>59</v>
      </c>
      <c r="E25" s="9">
        <v>21753</v>
      </c>
      <c r="F25" s="10">
        <v>43649.52034722222</v>
      </c>
      <c r="G25" s="95" t="s">
        <v>4</v>
      </c>
      <c r="H25">
        <v>1534</v>
      </c>
      <c r="I25" s="1">
        <f t="shared" si="0"/>
        <v>10.957142857142857</v>
      </c>
      <c r="J25" s="1">
        <v>3.5539999999999998</v>
      </c>
      <c r="K25">
        <v>140</v>
      </c>
      <c r="L25" s="94">
        <v>428</v>
      </c>
      <c r="M25" s="11">
        <f t="shared" si="1"/>
        <v>3.0571428571428569</v>
      </c>
      <c r="N25" s="11">
        <v>1.8140000000000001</v>
      </c>
      <c r="O25" s="95">
        <f t="shared" si="2"/>
        <v>140</v>
      </c>
      <c r="P25" s="12">
        <f t="shared" si="3"/>
        <v>3.5841121495327104</v>
      </c>
      <c r="Q25" s="104" t="s">
        <v>726</v>
      </c>
      <c r="V25" s="107"/>
      <c r="W25" s="108"/>
      <c r="X25" s="115" t="str">
        <f t="shared" si="4"/>
        <v>No Data</v>
      </c>
      <c r="AC25" s="33"/>
      <c r="AD25" s="34"/>
    </row>
    <row r="26" spans="1:30" x14ac:dyDescent="0.3">
      <c r="A26" s="60" t="s">
        <v>2075</v>
      </c>
      <c r="B26" s="94" t="s">
        <v>1423</v>
      </c>
      <c r="C26" s="2" t="s">
        <v>1</v>
      </c>
      <c r="D26" s="2">
        <v>44</v>
      </c>
      <c r="E26" s="9">
        <v>27469</v>
      </c>
      <c r="F26" s="10">
        <v>43649.537222222221</v>
      </c>
      <c r="G26" s="95" t="s">
        <v>4</v>
      </c>
      <c r="H26">
        <v>1743</v>
      </c>
      <c r="I26" s="1">
        <f t="shared" si="0"/>
        <v>17.43</v>
      </c>
      <c r="J26" s="1">
        <v>3.9630000000000001</v>
      </c>
      <c r="K26">
        <v>100</v>
      </c>
      <c r="L26" s="94">
        <v>351</v>
      </c>
      <c r="M26" s="11">
        <f t="shared" si="1"/>
        <v>3.51</v>
      </c>
      <c r="N26" s="11">
        <v>1.8779999999999999</v>
      </c>
      <c r="O26" s="95">
        <f t="shared" si="2"/>
        <v>100</v>
      </c>
      <c r="P26" s="12">
        <f t="shared" si="3"/>
        <v>4.9658119658119659</v>
      </c>
      <c r="Q26" s="104" t="s">
        <v>726</v>
      </c>
      <c r="V26" s="107"/>
      <c r="W26" s="108"/>
      <c r="X26" s="115" t="str">
        <f t="shared" si="4"/>
        <v>No Data</v>
      </c>
      <c r="AC26" s="33"/>
      <c r="AD26" s="34"/>
    </row>
    <row r="27" spans="1:30" x14ac:dyDescent="0.3">
      <c r="A27" s="60" t="s">
        <v>2076</v>
      </c>
      <c r="B27" s="94" t="s">
        <v>1424</v>
      </c>
      <c r="C27" s="2" t="s">
        <v>1</v>
      </c>
      <c r="D27" s="2">
        <v>77</v>
      </c>
      <c r="E27" s="9">
        <v>15475</v>
      </c>
      <c r="F27" s="10">
        <v>43649.553506944445</v>
      </c>
      <c r="G27" s="95" t="s">
        <v>4</v>
      </c>
      <c r="H27">
        <v>1784</v>
      </c>
      <c r="I27" s="1">
        <f t="shared" si="0"/>
        <v>16.072072072072071</v>
      </c>
      <c r="J27" s="1">
        <v>3.7959999999999998</v>
      </c>
      <c r="K27">
        <v>111</v>
      </c>
      <c r="L27" s="94">
        <v>485</v>
      </c>
      <c r="M27" s="11">
        <f t="shared" si="1"/>
        <v>4.3693693693693696</v>
      </c>
      <c r="N27" s="11">
        <v>1.8480000000000001</v>
      </c>
      <c r="O27" s="95">
        <f t="shared" si="2"/>
        <v>111</v>
      </c>
      <c r="P27" s="12">
        <f t="shared" si="3"/>
        <v>3.6783505154639173</v>
      </c>
      <c r="Q27" s="104" t="s">
        <v>726</v>
      </c>
      <c r="V27" s="107"/>
      <c r="W27" s="108"/>
      <c r="X27" s="115" t="str">
        <f t="shared" si="4"/>
        <v>No Data</v>
      </c>
      <c r="AC27" s="33"/>
      <c r="AD27" s="34"/>
    </row>
    <row r="28" spans="1:30" x14ac:dyDescent="0.3">
      <c r="A28" s="60" t="s">
        <v>2077</v>
      </c>
      <c r="B28" s="94" t="s">
        <v>1425</v>
      </c>
      <c r="C28" s="2" t="s">
        <v>1</v>
      </c>
      <c r="D28" s="2">
        <v>53</v>
      </c>
      <c r="E28" s="9">
        <v>24086</v>
      </c>
      <c r="F28" s="10">
        <v>43649.571226851855</v>
      </c>
      <c r="G28" s="95" t="s">
        <v>4</v>
      </c>
      <c r="H28">
        <v>1976</v>
      </c>
      <c r="I28" s="1">
        <f t="shared" si="0"/>
        <v>14.969696969696969</v>
      </c>
      <c r="J28" s="1">
        <v>3.8239999999999998</v>
      </c>
      <c r="K28">
        <v>132</v>
      </c>
      <c r="L28" s="94">
        <v>320</v>
      </c>
      <c r="M28" s="11">
        <f t="shared" si="1"/>
        <v>2.4242424242424243</v>
      </c>
      <c r="N28" s="11">
        <v>1.573</v>
      </c>
      <c r="O28" s="95">
        <f t="shared" si="2"/>
        <v>132</v>
      </c>
      <c r="P28" s="12">
        <f t="shared" si="3"/>
        <v>6.1749999999999998</v>
      </c>
      <c r="Q28" s="104" t="s">
        <v>726</v>
      </c>
      <c r="V28" s="107"/>
      <c r="W28" s="108"/>
      <c r="X28" s="115" t="str">
        <f t="shared" si="4"/>
        <v>No Data</v>
      </c>
      <c r="AC28" s="33"/>
      <c r="AD28" s="34"/>
    </row>
    <row r="29" spans="1:30" x14ac:dyDescent="0.3">
      <c r="A29" s="60" t="s">
        <v>2078</v>
      </c>
      <c r="B29" s="94" t="s">
        <v>1426</v>
      </c>
      <c r="C29" s="2" t="s">
        <v>1</v>
      </c>
      <c r="D29" s="2">
        <v>39</v>
      </c>
      <c r="E29" s="9">
        <v>29401</v>
      </c>
      <c r="F29" s="10">
        <v>43649.584398148145</v>
      </c>
      <c r="G29" s="95" t="s">
        <v>4</v>
      </c>
      <c r="H29">
        <v>1328</v>
      </c>
      <c r="I29" s="1">
        <f t="shared" si="0"/>
        <v>9.837037037037037</v>
      </c>
      <c r="J29" s="1">
        <v>3.0550000000000002</v>
      </c>
      <c r="K29">
        <v>135</v>
      </c>
      <c r="L29" s="94">
        <v>215</v>
      </c>
      <c r="M29" s="11">
        <f t="shared" si="1"/>
        <v>1.5925925925925926</v>
      </c>
      <c r="N29" s="11">
        <v>1.236</v>
      </c>
      <c r="O29" s="95">
        <f t="shared" si="2"/>
        <v>135</v>
      </c>
      <c r="P29" s="12">
        <f t="shared" si="3"/>
        <v>6.1767441860465118</v>
      </c>
      <c r="Q29" s="104" t="s">
        <v>726</v>
      </c>
      <c r="V29" s="107"/>
      <c r="W29" s="108"/>
      <c r="X29" s="115" t="str">
        <f t="shared" si="4"/>
        <v>No Data</v>
      </c>
      <c r="AC29" s="33"/>
      <c r="AD29" s="34"/>
    </row>
    <row r="30" spans="1:30" x14ac:dyDescent="0.3">
      <c r="A30" s="60" t="s">
        <v>2079</v>
      </c>
      <c r="B30" s="94" t="s">
        <v>1427</v>
      </c>
      <c r="C30" s="2" t="s">
        <v>1</v>
      </c>
      <c r="D30" s="2">
        <v>37</v>
      </c>
      <c r="E30" s="9">
        <v>29897</v>
      </c>
      <c r="F30" s="10">
        <v>43649.598773148151</v>
      </c>
      <c r="G30" s="95" t="s">
        <v>4</v>
      </c>
      <c r="H30">
        <v>1383</v>
      </c>
      <c r="I30" s="1">
        <f t="shared" si="0"/>
        <v>9.5379310344827584</v>
      </c>
      <c r="J30" s="1">
        <v>3.47</v>
      </c>
      <c r="K30">
        <v>145</v>
      </c>
      <c r="L30" s="94">
        <v>297</v>
      </c>
      <c r="M30" s="11">
        <f t="shared" si="1"/>
        <v>2.0482758620689654</v>
      </c>
      <c r="N30" s="11">
        <v>1.464</v>
      </c>
      <c r="O30" s="95">
        <f t="shared" si="2"/>
        <v>145</v>
      </c>
      <c r="P30" s="12">
        <f t="shared" si="3"/>
        <v>4.6565656565656566</v>
      </c>
      <c r="Q30" s="104" t="s">
        <v>726</v>
      </c>
      <c r="V30" s="107"/>
      <c r="W30" s="108"/>
      <c r="X30" s="115" t="str">
        <f t="shared" si="4"/>
        <v>No Data</v>
      </c>
      <c r="AC30" s="33"/>
      <c r="AD30" s="34"/>
    </row>
    <row r="31" spans="1:30" x14ac:dyDescent="0.3">
      <c r="A31" s="60" t="s">
        <v>2080</v>
      </c>
      <c r="B31" s="94" t="s">
        <v>1428</v>
      </c>
      <c r="C31" s="2" t="s">
        <v>6</v>
      </c>
      <c r="D31" s="2">
        <v>70</v>
      </c>
      <c r="E31" s="9">
        <v>17964</v>
      </c>
      <c r="F31" s="10">
        <v>43649.61278935185</v>
      </c>
      <c r="G31" s="95" t="s">
        <v>4</v>
      </c>
      <c r="H31">
        <v>3830</v>
      </c>
      <c r="I31" s="1">
        <f t="shared" si="0"/>
        <v>21.277777777777779</v>
      </c>
      <c r="J31" s="1">
        <v>4.8410000000000002</v>
      </c>
      <c r="K31">
        <v>180</v>
      </c>
      <c r="L31" s="94">
        <v>800</v>
      </c>
      <c r="M31" s="11">
        <f t="shared" si="1"/>
        <v>4.4444444444444446</v>
      </c>
      <c r="N31" s="11">
        <v>2.3279999999999998</v>
      </c>
      <c r="O31" s="95">
        <f t="shared" si="2"/>
        <v>180</v>
      </c>
      <c r="P31" s="12">
        <f t="shared" si="3"/>
        <v>4.7874999999999996</v>
      </c>
      <c r="Q31" s="104" t="s">
        <v>726</v>
      </c>
      <c r="V31" s="107"/>
      <c r="W31" s="108"/>
      <c r="X31" s="115" t="str">
        <f t="shared" si="4"/>
        <v>No Data</v>
      </c>
      <c r="AC31" s="33"/>
      <c r="AD31" s="34"/>
    </row>
    <row r="32" spans="1:30" x14ac:dyDescent="0.3">
      <c r="A32" s="60" t="s">
        <v>2081</v>
      </c>
      <c r="B32" s="94" t="s">
        <v>1429</v>
      </c>
      <c r="C32" s="2" t="s">
        <v>1</v>
      </c>
      <c r="D32" s="2">
        <v>49</v>
      </c>
      <c r="E32" s="9">
        <v>25546</v>
      </c>
      <c r="F32" s="10">
        <v>43649.632094907407</v>
      </c>
      <c r="G32" s="95" t="s">
        <v>4</v>
      </c>
      <c r="H32">
        <v>1578</v>
      </c>
      <c r="I32" s="1">
        <f t="shared" si="0"/>
        <v>10.882758620689655</v>
      </c>
      <c r="J32" s="1">
        <v>3.72</v>
      </c>
      <c r="K32">
        <v>145</v>
      </c>
      <c r="L32" s="94">
        <v>322</v>
      </c>
      <c r="M32" s="11">
        <f t="shared" si="1"/>
        <v>2.2206896551724138</v>
      </c>
      <c r="N32" s="11">
        <v>1.484</v>
      </c>
      <c r="O32" s="95">
        <f t="shared" si="2"/>
        <v>145</v>
      </c>
      <c r="P32" s="12">
        <f t="shared" si="3"/>
        <v>4.9006211180124222</v>
      </c>
      <c r="Q32" s="104" t="s">
        <v>726</v>
      </c>
      <c r="V32" s="107"/>
      <c r="W32" s="108"/>
      <c r="X32" s="115" t="str">
        <f t="shared" si="4"/>
        <v>No Data</v>
      </c>
      <c r="AC32" s="33"/>
      <c r="AD32" s="34"/>
    </row>
    <row r="33" spans="1:30" x14ac:dyDescent="0.3">
      <c r="A33" s="60" t="s">
        <v>2082</v>
      </c>
      <c r="B33" s="94" t="s">
        <v>1430</v>
      </c>
      <c r="C33" s="2" t="s">
        <v>1</v>
      </c>
      <c r="D33" s="2">
        <v>77</v>
      </c>
      <c r="E33" s="9">
        <v>15162</v>
      </c>
      <c r="F33" s="10">
        <v>43649.645856481482</v>
      </c>
      <c r="G33" s="95" t="s">
        <v>4</v>
      </c>
      <c r="H33">
        <v>1298</v>
      </c>
      <c r="I33" s="1">
        <f t="shared" si="0"/>
        <v>9.5441176470588243</v>
      </c>
      <c r="J33" s="1">
        <v>3.306</v>
      </c>
      <c r="K33">
        <v>136</v>
      </c>
      <c r="L33" s="94">
        <v>384</v>
      </c>
      <c r="M33" s="11">
        <f t="shared" si="1"/>
        <v>2.8235294117647061</v>
      </c>
      <c r="N33" s="11">
        <v>1.48</v>
      </c>
      <c r="O33" s="95">
        <f t="shared" si="2"/>
        <v>136</v>
      </c>
      <c r="P33" s="12">
        <f t="shared" si="3"/>
        <v>3.3802083333333335</v>
      </c>
      <c r="Q33" s="104" t="s">
        <v>726</v>
      </c>
      <c r="V33" s="107"/>
      <c r="W33" s="108"/>
      <c r="X33" s="115" t="str">
        <f t="shared" si="4"/>
        <v>No Data</v>
      </c>
      <c r="AC33" s="33"/>
      <c r="AD33" s="34"/>
    </row>
    <row r="34" spans="1:30" x14ac:dyDescent="0.3">
      <c r="A34" s="60" t="s">
        <v>2083</v>
      </c>
      <c r="B34" s="94" t="s">
        <v>1431</v>
      </c>
      <c r="C34" s="2" t="s">
        <v>1</v>
      </c>
      <c r="D34" s="2">
        <v>54</v>
      </c>
      <c r="E34" s="9">
        <v>23816</v>
      </c>
      <c r="F34" s="10">
        <v>43649.667928240742</v>
      </c>
      <c r="G34" s="95" t="s">
        <v>4</v>
      </c>
      <c r="H34">
        <v>3277</v>
      </c>
      <c r="I34" s="1">
        <f t="shared" si="0"/>
        <v>17.067708333333332</v>
      </c>
      <c r="J34" s="1">
        <v>4.5960000000000001</v>
      </c>
      <c r="K34">
        <v>192</v>
      </c>
      <c r="L34" s="94">
        <v>595</v>
      </c>
      <c r="M34" s="11">
        <f t="shared" si="1"/>
        <v>3.0989583333333335</v>
      </c>
      <c r="N34" s="11">
        <v>1.6519999999999999</v>
      </c>
      <c r="O34" s="95">
        <f t="shared" si="2"/>
        <v>192</v>
      </c>
      <c r="P34" s="12">
        <f t="shared" si="3"/>
        <v>5.5075630252100831</v>
      </c>
      <c r="Q34" s="104" t="s">
        <v>726</v>
      </c>
      <c r="V34" s="107"/>
      <c r="W34" s="108"/>
      <c r="X34" s="115" t="str">
        <f t="shared" si="4"/>
        <v>No Data</v>
      </c>
      <c r="AC34" s="33"/>
      <c r="AD34" s="34"/>
    </row>
    <row r="35" spans="1:30" x14ac:dyDescent="0.3">
      <c r="A35" s="60" t="s">
        <v>2084</v>
      </c>
      <c r="B35" s="94" t="s">
        <v>553</v>
      </c>
      <c r="C35" s="2" t="s">
        <v>1</v>
      </c>
      <c r="D35" s="2">
        <v>75</v>
      </c>
      <c r="E35" s="9">
        <v>15956</v>
      </c>
      <c r="F35" s="10">
        <v>43649.681805555556</v>
      </c>
      <c r="G35" s="95" t="s">
        <v>4</v>
      </c>
      <c r="H35">
        <v>1200</v>
      </c>
      <c r="I35" s="1">
        <f t="shared" si="0"/>
        <v>10.084033613445378</v>
      </c>
      <c r="J35" s="1">
        <v>3.5430000000000001</v>
      </c>
      <c r="K35">
        <v>119</v>
      </c>
      <c r="L35" s="94">
        <v>299</v>
      </c>
      <c r="M35" s="11">
        <f t="shared" si="1"/>
        <v>2.5126050420168067</v>
      </c>
      <c r="N35" s="11">
        <v>1.5880000000000001</v>
      </c>
      <c r="O35" s="95">
        <f t="shared" si="2"/>
        <v>119</v>
      </c>
      <c r="P35" s="12">
        <f t="shared" si="3"/>
        <v>4.0133779264214047</v>
      </c>
      <c r="Q35" s="104" t="s">
        <v>726</v>
      </c>
      <c r="R35" t="s">
        <v>94</v>
      </c>
      <c r="V35" s="107"/>
      <c r="W35" s="108"/>
      <c r="X35" s="115" t="str">
        <f t="shared" si="4"/>
        <v>No Data</v>
      </c>
      <c r="AC35" s="33"/>
      <c r="AD35" s="34"/>
    </row>
    <row r="36" spans="1:30" x14ac:dyDescent="0.3">
      <c r="A36" s="60" t="s">
        <v>2085</v>
      </c>
      <c r="B36" s="94" t="s">
        <v>971</v>
      </c>
      <c r="C36" s="2" t="s">
        <v>1</v>
      </c>
      <c r="D36" s="2">
        <v>54</v>
      </c>
      <c r="E36" s="9">
        <v>23826</v>
      </c>
      <c r="F36" s="10">
        <v>43649.704085648147</v>
      </c>
      <c r="G36" s="95" t="s">
        <v>4</v>
      </c>
      <c r="H36">
        <v>2698</v>
      </c>
      <c r="I36" s="1">
        <f t="shared" si="0"/>
        <v>24.089285714285715</v>
      </c>
      <c r="J36" s="1">
        <v>4.72</v>
      </c>
      <c r="K36">
        <v>112</v>
      </c>
      <c r="L36" s="94">
        <v>357</v>
      </c>
      <c r="M36" s="11">
        <f t="shared" si="1"/>
        <v>3.1875</v>
      </c>
      <c r="N36" s="11">
        <v>1.6579999999999999</v>
      </c>
      <c r="O36" s="95">
        <f t="shared" si="2"/>
        <v>112</v>
      </c>
      <c r="P36" s="12">
        <f t="shared" si="3"/>
        <v>7.5574229691876758</v>
      </c>
      <c r="Q36" s="104" t="s">
        <v>726</v>
      </c>
      <c r="V36" s="107"/>
      <c r="W36" s="108"/>
      <c r="X36" s="115" t="str">
        <f t="shared" si="4"/>
        <v>No Data</v>
      </c>
      <c r="AC36" s="33"/>
      <c r="AD36" s="34"/>
    </row>
    <row r="37" spans="1:30" x14ac:dyDescent="0.3">
      <c r="A37" s="60" t="s">
        <v>2086</v>
      </c>
      <c r="B37" s="94" t="s">
        <v>599</v>
      </c>
      <c r="C37" s="2" t="s">
        <v>1</v>
      </c>
      <c r="D37" s="2">
        <v>45</v>
      </c>
      <c r="E37" s="9">
        <v>26916</v>
      </c>
      <c r="F37" s="10">
        <v>43649.715138888889</v>
      </c>
      <c r="G37" s="95" t="s">
        <v>4</v>
      </c>
      <c r="H37">
        <v>2067</v>
      </c>
      <c r="I37" s="1">
        <f t="shared" si="0"/>
        <v>15.778625954198473</v>
      </c>
      <c r="J37" s="1">
        <v>3.919</v>
      </c>
      <c r="K37">
        <v>131</v>
      </c>
      <c r="L37" s="94">
        <v>341</v>
      </c>
      <c r="M37" s="11">
        <f t="shared" si="1"/>
        <v>2.6030534351145036</v>
      </c>
      <c r="N37" s="11">
        <v>1.6859999999999999</v>
      </c>
      <c r="O37" s="95">
        <f t="shared" si="2"/>
        <v>131</v>
      </c>
      <c r="P37" s="12">
        <f t="shared" si="3"/>
        <v>6.0615835777126108</v>
      </c>
      <c r="Q37" s="104" t="s">
        <v>726</v>
      </c>
      <c r="V37" s="107"/>
      <c r="W37" s="108"/>
      <c r="X37" s="115" t="str">
        <f t="shared" si="4"/>
        <v>No Data</v>
      </c>
      <c r="AC37" s="33"/>
      <c r="AD37" s="34"/>
    </row>
    <row r="38" spans="1:30" x14ac:dyDescent="0.3">
      <c r="A38" s="60" t="s">
        <v>2087</v>
      </c>
      <c r="B38" s="94" t="s">
        <v>1432</v>
      </c>
      <c r="C38" s="2" t="s">
        <v>6</v>
      </c>
      <c r="D38" s="2">
        <v>75</v>
      </c>
      <c r="E38" s="9">
        <v>16029</v>
      </c>
      <c r="F38" s="10">
        <v>43650.519745370373</v>
      </c>
      <c r="G38" s="95" t="s">
        <v>4</v>
      </c>
      <c r="H38">
        <v>2197</v>
      </c>
      <c r="I38" s="1">
        <f t="shared" si="0"/>
        <v>16.899999999999999</v>
      </c>
      <c r="J38" s="1">
        <v>4.0339999999999998</v>
      </c>
      <c r="K38">
        <v>130</v>
      </c>
      <c r="L38" s="94">
        <v>895</v>
      </c>
      <c r="M38" s="11">
        <f t="shared" si="1"/>
        <v>6.884615384615385</v>
      </c>
      <c r="N38" s="11">
        <v>2.766</v>
      </c>
      <c r="O38" s="95">
        <f t="shared" si="2"/>
        <v>130</v>
      </c>
      <c r="P38" s="12">
        <f t="shared" si="3"/>
        <v>2.454748603351955</v>
      </c>
      <c r="Q38" s="104" t="s">
        <v>726</v>
      </c>
      <c r="V38" s="107"/>
      <c r="W38" s="108"/>
      <c r="X38" s="115" t="str">
        <f t="shared" si="4"/>
        <v>No Data</v>
      </c>
      <c r="AC38" s="33"/>
      <c r="AD38" s="34"/>
    </row>
    <row r="39" spans="1:30" x14ac:dyDescent="0.3">
      <c r="A39" s="60" t="s">
        <v>2088</v>
      </c>
      <c r="B39" s="94" t="s">
        <v>1433</v>
      </c>
      <c r="C39" s="2" t="s">
        <v>1</v>
      </c>
      <c r="D39" s="2">
        <v>44</v>
      </c>
      <c r="E39" s="9">
        <v>27442</v>
      </c>
      <c r="F39" s="10">
        <v>43650.532870370371</v>
      </c>
      <c r="G39" s="95" t="s">
        <v>4</v>
      </c>
      <c r="H39">
        <v>1974</v>
      </c>
      <c r="I39" s="1">
        <f t="shared" si="0"/>
        <v>12.818181818181818</v>
      </c>
      <c r="J39" s="1">
        <v>4.5140000000000002</v>
      </c>
      <c r="K39">
        <v>154</v>
      </c>
      <c r="L39" s="94">
        <v>558</v>
      </c>
      <c r="M39" s="11">
        <f t="shared" si="1"/>
        <v>3.6233766233766236</v>
      </c>
      <c r="N39" s="11">
        <v>1.907</v>
      </c>
      <c r="O39" s="95">
        <f t="shared" si="2"/>
        <v>154</v>
      </c>
      <c r="P39" s="12">
        <f t="shared" si="3"/>
        <v>3.5376344086021505</v>
      </c>
      <c r="Q39" s="104" t="s">
        <v>726</v>
      </c>
      <c r="V39" s="107"/>
      <c r="W39" s="108"/>
      <c r="X39" s="115" t="str">
        <f t="shared" si="4"/>
        <v>No Data</v>
      </c>
      <c r="AC39" s="33"/>
      <c r="AD39" s="34"/>
    </row>
    <row r="40" spans="1:30" x14ac:dyDescent="0.3">
      <c r="A40" s="60" t="s">
        <v>2089</v>
      </c>
      <c r="B40" s="94" t="s">
        <v>1434</v>
      </c>
      <c r="C40" s="2" t="s">
        <v>1</v>
      </c>
      <c r="D40" s="2">
        <v>58</v>
      </c>
      <c r="E40" s="9">
        <v>22355</v>
      </c>
      <c r="F40" s="10">
        <v>43650.553078703706</v>
      </c>
      <c r="G40" s="95" t="s">
        <v>4</v>
      </c>
      <c r="H40">
        <v>1965</v>
      </c>
      <c r="I40" s="1">
        <f t="shared" si="0"/>
        <v>13.551724137931034</v>
      </c>
      <c r="J40" s="1">
        <v>4.0309999999999997</v>
      </c>
      <c r="K40">
        <v>145</v>
      </c>
      <c r="L40" s="94">
        <v>462</v>
      </c>
      <c r="M40" s="11">
        <f t="shared" si="1"/>
        <v>3.1862068965517243</v>
      </c>
      <c r="N40" s="11">
        <v>1.889</v>
      </c>
      <c r="O40" s="95">
        <f t="shared" si="2"/>
        <v>145</v>
      </c>
      <c r="P40" s="12">
        <f t="shared" si="3"/>
        <v>4.2532467532467528</v>
      </c>
      <c r="Q40" s="104" t="s">
        <v>726</v>
      </c>
      <c r="V40" s="107"/>
      <c r="W40" s="108"/>
      <c r="X40" s="115" t="str">
        <f t="shared" si="4"/>
        <v>No Data</v>
      </c>
      <c r="AC40" s="33"/>
      <c r="AD40" s="34"/>
    </row>
    <row r="41" spans="1:30" x14ac:dyDescent="0.3">
      <c r="A41" s="60" t="s">
        <v>2090</v>
      </c>
      <c r="B41" s="94" t="s">
        <v>1435</v>
      </c>
      <c r="C41" s="2" t="s">
        <v>1</v>
      </c>
      <c r="D41" s="2">
        <v>58</v>
      </c>
      <c r="E41" s="9">
        <v>22388</v>
      </c>
      <c r="F41" s="10">
        <v>43650.563634259262</v>
      </c>
      <c r="G41" s="95" t="s">
        <v>4</v>
      </c>
      <c r="H41">
        <v>1754</v>
      </c>
      <c r="I41" s="1">
        <f t="shared" si="0"/>
        <v>15.660714285714286</v>
      </c>
      <c r="J41" s="1">
        <v>3.9670000000000001</v>
      </c>
      <c r="K41">
        <v>112</v>
      </c>
      <c r="L41" s="94">
        <v>353</v>
      </c>
      <c r="M41" s="11">
        <f t="shared" si="1"/>
        <v>3.1517857142857144</v>
      </c>
      <c r="N41" s="11">
        <v>1.8220000000000001</v>
      </c>
      <c r="O41" s="95">
        <f t="shared" si="2"/>
        <v>112</v>
      </c>
      <c r="P41" s="12">
        <f t="shared" si="3"/>
        <v>4.9688385269121813</v>
      </c>
      <c r="Q41" s="104" t="s">
        <v>726</v>
      </c>
      <c r="V41" s="107"/>
      <c r="W41" s="108"/>
      <c r="X41" s="115" t="str">
        <f t="shared" si="4"/>
        <v>No Data</v>
      </c>
      <c r="AC41" s="33"/>
      <c r="AD41" s="34"/>
    </row>
    <row r="42" spans="1:30" x14ac:dyDescent="0.3">
      <c r="A42" s="60" t="s">
        <v>2091</v>
      </c>
      <c r="B42" s="94" t="s">
        <v>1436</v>
      </c>
      <c r="C42" s="2" t="s">
        <v>1</v>
      </c>
      <c r="D42" s="2">
        <v>46</v>
      </c>
      <c r="E42" s="9">
        <v>26769</v>
      </c>
      <c r="F42" s="10">
        <v>43650.577418981484</v>
      </c>
      <c r="G42" s="95" t="s">
        <v>4</v>
      </c>
      <c r="H42">
        <v>1777</v>
      </c>
      <c r="I42" s="1">
        <f t="shared" si="0"/>
        <v>12.692857142857143</v>
      </c>
      <c r="J42" s="1">
        <v>3.7069999999999999</v>
      </c>
      <c r="K42">
        <v>140</v>
      </c>
      <c r="L42" s="94">
        <v>378</v>
      </c>
      <c r="M42" s="11">
        <f t="shared" si="1"/>
        <v>2.7</v>
      </c>
      <c r="N42" s="11">
        <v>1.63</v>
      </c>
      <c r="O42" s="95">
        <f t="shared" si="2"/>
        <v>140</v>
      </c>
      <c r="P42" s="12">
        <f t="shared" si="3"/>
        <v>4.7010582010582009</v>
      </c>
      <c r="Q42" s="104" t="s">
        <v>726</v>
      </c>
      <c r="V42" s="107"/>
      <c r="W42" s="108"/>
      <c r="X42" s="115" t="str">
        <f t="shared" si="4"/>
        <v>No Data</v>
      </c>
      <c r="AC42" s="33"/>
      <c r="AD42" s="34"/>
    </row>
    <row r="43" spans="1:30" x14ac:dyDescent="0.3">
      <c r="A43" s="60" t="s">
        <v>2092</v>
      </c>
      <c r="B43" s="94" t="s">
        <v>1437</v>
      </c>
      <c r="C43" s="2" t="s">
        <v>1</v>
      </c>
      <c r="D43" s="2">
        <v>58</v>
      </c>
      <c r="E43" s="9">
        <v>22111</v>
      </c>
      <c r="F43" s="10">
        <v>43650.601458333331</v>
      </c>
      <c r="G43" s="95" t="s">
        <v>4</v>
      </c>
      <c r="H43">
        <v>2167</v>
      </c>
      <c r="I43" s="1">
        <f t="shared" si="0"/>
        <v>18.681034482758619</v>
      </c>
      <c r="J43" s="1">
        <v>4.3170000000000002</v>
      </c>
      <c r="K43">
        <v>116</v>
      </c>
      <c r="L43" s="94">
        <v>467</v>
      </c>
      <c r="M43" s="11">
        <f t="shared" si="1"/>
        <v>4.0258620689655169</v>
      </c>
      <c r="N43" s="11">
        <v>2.2589999999999999</v>
      </c>
      <c r="O43" s="95">
        <f t="shared" si="2"/>
        <v>116</v>
      </c>
      <c r="P43" s="12">
        <f t="shared" si="3"/>
        <v>4.6402569593147751</v>
      </c>
      <c r="Q43" s="104" t="s">
        <v>726</v>
      </c>
      <c r="V43" s="107"/>
      <c r="W43" s="108"/>
      <c r="X43" s="115" t="str">
        <f t="shared" si="4"/>
        <v>No Data</v>
      </c>
      <c r="AC43" s="33"/>
      <c r="AD43" s="34"/>
    </row>
    <row r="44" spans="1:30" x14ac:dyDescent="0.3">
      <c r="A44" s="60" t="s">
        <v>2093</v>
      </c>
      <c r="B44" s="94" t="s">
        <v>1438</v>
      </c>
      <c r="C44" s="2" t="s">
        <v>1</v>
      </c>
      <c r="D44" s="2">
        <v>82</v>
      </c>
      <c r="E44" s="9">
        <v>13420</v>
      </c>
      <c r="F44" s="10">
        <v>43650.613703703704</v>
      </c>
      <c r="G44" s="95" t="s">
        <v>4</v>
      </c>
      <c r="H44">
        <v>2266</v>
      </c>
      <c r="I44" s="1">
        <f t="shared" si="0"/>
        <v>13.022988505747126</v>
      </c>
      <c r="J44" s="1">
        <v>4.2140000000000004</v>
      </c>
      <c r="K44">
        <v>174</v>
      </c>
      <c r="L44" s="94">
        <v>476</v>
      </c>
      <c r="M44" s="11">
        <f t="shared" si="1"/>
        <v>2.735632183908046</v>
      </c>
      <c r="N44" s="11">
        <v>1.5840000000000001</v>
      </c>
      <c r="O44" s="95">
        <f t="shared" si="2"/>
        <v>174</v>
      </c>
      <c r="P44" s="12">
        <f t="shared" si="3"/>
        <v>4.7605042016806722</v>
      </c>
      <c r="Q44" s="104" t="s">
        <v>726</v>
      </c>
      <c r="V44" s="107"/>
      <c r="W44" s="108"/>
      <c r="X44" s="115" t="str">
        <f t="shared" si="4"/>
        <v>No Data</v>
      </c>
      <c r="AC44" s="33"/>
      <c r="AD44" s="34"/>
    </row>
    <row r="45" spans="1:30" x14ac:dyDescent="0.3">
      <c r="A45" s="60" t="s">
        <v>2094</v>
      </c>
      <c r="B45" s="94" t="s">
        <v>888</v>
      </c>
      <c r="C45" s="2" t="s">
        <v>1</v>
      </c>
      <c r="D45" s="2">
        <v>51</v>
      </c>
      <c r="E45" s="9">
        <v>24761</v>
      </c>
      <c r="F45" s="10">
        <v>43650.629143518519</v>
      </c>
      <c r="G45" s="95" t="s">
        <v>4</v>
      </c>
      <c r="H45">
        <v>1930</v>
      </c>
      <c r="I45" s="1">
        <f t="shared" si="0"/>
        <v>16.637931034482758</v>
      </c>
      <c r="J45" s="1">
        <v>4.1059999999999999</v>
      </c>
      <c r="K45">
        <v>116</v>
      </c>
      <c r="L45" s="94">
        <v>237</v>
      </c>
      <c r="M45" s="11">
        <f t="shared" si="1"/>
        <v>2.0431034482758621</v>
      </c>
      <c r="N45" s="11">
        <v>1.367</v>
      </c>
      <c r="O45" s="95">
        <f t="shared" si="2"/>
        <v>116</v>
      </c>
      <c r="P45" s="12">
        <f t="shared" si="3"/>
        <v>8.1434599156118139</v>
      </c>
      <c r="Q45" s="104" t="s">
        <v>726</v>
      </c>
      <c r="V45" s="107"/>
      <c r="W45" s="108"/>
      <c r="X45" s="115" t="str">
        <f t="shared" si="4"/>
        <v>No Data</v>
      </c>
      <c r="AC45" s="33"/>
      <c r="AD45" s="34"/>
    </row>
    <row r="46" spans="1:30" x14ac:dyDescent="0.3">
      <c r="A46" s="60" t="s">
        <v>2095</v>
      </c>
      <c r="B46" s="94" t="s">
        <v>1439</v>
      </c>
      <c r="C46" s="2" t="s">
        <v>1</v>
      </c>
      <c r="D46" s="2">
        <v>50</v>
      </c>
      <c r="E46" s="9">
        <v>25258</v>
      </c>
      <c r="F46" s="10">
        <v>43650.643148148149</v>
      </c>
      <c r="G46" s="95" t="s">
        <v>4</v>
      </c>
      <c r="H46">
        <v>1477</v>
      </c>
      <c r="I46" s="1">
        <f t="shared" si="0"/>
        <v>11.816000000000001</v>
      </c>
      <c r="J46" s="1">
        <v>4.1340000000000003</v>
      </c>
      <c r="K46">
        <v>125</v>
      </c>
      <c r="L46" s="94">
        <v>441</v>
      </c>
      <c r="M46" s="11">
        <f t="shared" si="1"/>
        <v>3.528</v>
      </c>
      <c r="N46" s="11">
        <v>1.8120000000000001</v>
      </c>
      <c r="O46" s="95">
        <f t="shared" si="2"/>
        <v>125</v>
      </c>
      <c r="P46" s="12">
        <f t="shared" si="3"/>
        <v>3.3492063492063493</v>
      </c>
      <c r="Q46" s="104" t="s">
        <v>726</v>
      </c>
      <c r="V46" s="107"/>
      <c r="W46" s="108"/>
      <c r="X46" s="115" t="str">
        <f t="shared" si="4"/>
        <v>No Data</v>
      </c>
      <c r="AC46" s="33"/>
      <c r="AD46" s="34"/>
    </row>
    <row r="47" spans="1:30" x14ac:dyDescent="0.3">
      <c r="A47" s="60" t="s">
        <v>2096</v>
      </c>
      <c r="B47" s="94" t="s">
        <v>1440</v>
      </c>
      <c r="C47" s="2" t="s">
        <v>1</v>
      </c>
      <c r="D47" s="2">
        <v>49</v>
      </c>
      <c r="E47" s="9">
        <v>25672</v>
      </c>
      <c r="F47" s="10">
        <v>43650.655104166668</v>
      </c>
      <c r="G47" s="95" t="s">
        <v>4</v>
      </c>
      <c r="H47">
        <v>1854</v>
      </c>
      <c r="I47" s="1">
        <f t="shared" si="0"/>
        <v>12.36</v>
      </c>
      <c r="J47" s="1">
        <v>3.9</v>
      </c>
      <c r="K47">
        <v>150</v>
      </c>
      <c r="L47" s="94">
        <v>455</v>
      </c>
      <c r="M47" s="11">
        <f t="shared" si="1"/>
        <v>3.0333333333333332</v>
      </c>
      <c r="N47" s="11">
        <v>1.6279999999999999</v>
      </c>
      <c r="O47" s="95">
        <f t="shared" si="2"/>
        <v>150</v>
      </c>
      <c r="P47" s="12">
        <f t="shared" si="3"/>
        <v>4.0747252747252745</v>
      </c>
      <c r="Q47" s="104" t="s">
        <v>726</v>
      </c>
      <c r="V47" s="107"/>
      <c r="W47" s="108"/>
      <c r="X47" s="115" t="str">
        <f t="shared" si="4"/>
        <v>No Data</v>
      </c>
      <c r="AC47" s="33"/>
      <c r="AD47" s="34"/>
    </row>
    <row r="48" spans="1:30" x14ac:dyDescent="0.3">
      <c r="A48" s="60" t="s">
        <v>2097</v>
      </c>
      <c r="B48" s="94" t="s">
        <v>1441</v>
      </c>
      <c r="C48" s="2" t="s">
        <v>1</v>
      </c>
      <c r="D48" s="2">
        <v>57</v>
      </c>
      <c r="E48" s="9">
        <v>22795</v>
      </c>
      <c r="F48" s="10">
        <v>43650.674710648149</v>
      </c>
      <c r="G48" s="95" t="s">
        <v>4</v>
      </c>
      <c r="H48">
        <v>1975</v>
      </c>
      <c r="I48" s="1">
        <f t="shared" si="0"/>
        <v>19.75</v>
      </c>
      <c r="J48" s="1">
        <v>4.9980000000000002</v>
      </c>
      <c r="K48">
        <v>100</v>
      </c>
      <c r="L48" s="94">
        <v>272</v>
      </c>
      <c r="M48" s="11">
        <f t="shared" si="1"/>
        <v>2.72</v>
      </c>
      <c r="N48" s="11">
        <v>1.5960000000000001</v>
      </c>
      <c r="O48" s="95">
        <f t="shared" si="2"/>
        <v>100</v>
      </c>
      <c r="P48" s="12">
        <f t="shared" si="3"/>
        <v>7.2610294117647056</v>
      </c>
      <c r="Q48" s="104" t="s">
        <v>726</v>
      </c>
      <c r="V48" s="107"/>
      <c r="W48" s="108"/>
      <c r="X48" s="115" t="str">
        <f t="shared" si="4"/>
        <v>No Data</v>
      </c>
      <c r="AC48" s="33"/>
      <c r="AD48" s="34"/>
    </row>
    <row r="49" spans="1:30" x14ac:dyDescent="0.3">
      <c r="A49" s="60" t="s">
        <v>2098</v>
      </c>
      <c r="B49" s="94" t="s">
        <v>1442</v>
      </c>
      <c r="C49" s="2" t="s">
        <v>1</v>
      </c>
      <c r="D49" s="2">
        <v>48</v>
      </c>
      <c r="E49" s="9">
        <v>26002</v>
      </c>
      <c r="F49" s="10">
        <v>43650.69908564815</v>
      </c>
      <c r="G49" s="95" t="s">
        <v>4</v>
      </c>
      <c r="H49">
        <v>1140</v>
      </c>
      <c r="I49" s="1">
        <f t="shared" si="0"/>
        <v>9.9130434782608692</v>
      </c>
      <c r="J49" s="1">
        <v>3.1440000000000001</v>
      </c>
      <c r="K49">
        <v>115</v>
      </c>
      <c r="L49" s="94">
        <v>308</v>
      </c>
      <c r="M49" s="11">
        <f t="shared" si="1"/>
        <v>2.6782608695652175</v>
      </c>
      <c r="N49" s="11">
        <v>1.7749999999999999</v>
      </c>
      <c r="O49" s="95">
        <f t="shared" si="2"/>
        <v>115</v>
      </c>
      <c r="P49" s="12">
        <f t="shared" si="3"/>
        <v>3.7012987012987009</v>
      </c>
      <c r="Q49" s="104" t="s">
        <v>726</v>
      </c>
      <c r="V49" s="107"/>
      <c r="W49" s="108"/>
      <c r="X49" s="115" t="str">
        <f t="shared" si="4"/>
        <v>No Data</v>
      </c>
      <c r="AC49" s="33"/>
      <c r="AD49" s="34"/>
    </row>
    <row r="50" spans="1:30" x14ac:dyDescent="0.3">
      <c r="A50" s="60" t="s">
        <v>2099</v>
      </c>
      <c r="B50" s="94" t="s">
        <v>1443</v>
      </c>
      <c r="C50" s="2" t="s">
        <v>1</v>
      </c>
      <c r="D50" s="2">
        <v>34</v>
      </c>
      <c r="E50" s="9">
        <v>30930</v>
      </c>
      <c r="F50" s="10">
        <v>43650.711539351854</v>
      </c>
      <c r="G50" s="95" t="s">
        <v>4</v>
      </c>
      <c r="H50">
        <v>989</v>
      </c>
      <c r="I50" s="1">
        <f t="shared" si="0"/>
        <v>8.8303571428571423</v>
      </c>
      <c r="J50" s="1">
        <v>3.0550000000000002</v>
      </c>
      <c r="K50">
        <v>112</v>
      </c>
      <c r="L50" s="94">
        <v>234</v>
      </c>
      <c r="M50" s="11">
        <f t="shared" si="1"/>
        <v>2.0892857142857144</v>
      </c>
      <c r="N50" s="11">
        <v>1.5740000000000001</v>
      </c>
      <c r="O50" s="95">
        <f t="shared" si="2"/>
        <v>112</v>
      </c>
      <c r="P50" s="12">
        <f t="shared" si="3"/>
        <v>4.2264957264957257</v>
      </c>
      <c r="Q50" s="104" t="s">
        <v>726</v>
      </c>
      <c r="V50" s="107"/>
      <c r="W50" s="108"/>
      <c r="X50" s="115" t="str">
        <f t="shared" si="4"/>
        <v>No Data</v>
      </c>
      <c r="AC50" s="33"/>
      <c r="AD50" s="34"/>
    </row>
    <row r="51" spans="1:30" x14ac:dyDescent="0.3">
      <c r="A51" s="60" t="s">
        <v>2100</v>
      </c>
      <c r="B51" s="94" t="s">
        <v>1444</v>
      </c>
      <c r="C51" s="2" t="s">
        <v>1</v>
      </c>
      <c r="D51" s="2">
        <v>55</v>
      </c>
      <c r="E51" s="9">
        <v>23487</v>
      </c>
      <c r="F51" s="10">
        <v>43651.394884259258</v>
      </c>
      <c r="G51" s="95" t="s">
        <v>71</v>
      </c>
      <c r="H51">
        <v>2191</v>
      </c>
      <c r="I51" s="1">
        <f t="shared" si="0"/>
        <v>20.866666666666667</v>
      </c>
      <c r="J51" s="1">
        <v>4.0999999999999996</v>
      </c>
      <c r="K51">
        <v>105</v>
      </c>
      <c r="L51" s="94">
        <v>418</v>
      </c>
      <c r="M51" s="11">
        <f t="shared" si="1"/>
        <v>3.980952380952381</v>
      </c>
      <c r="N51" s="11">
        <v>1.891</v>
      </c>
      <c r="O51" s="95">
        <f t="shared" si="2"/>
        <v>105</v>
      </c>
      <c r="P51" s="12">
        <f t="shared" si="3"/>
        <v>5.241626794258373</v>
      </c>
      <c r="Q51" s="104" t="s">
        <v>726</v>
      </c>
      <c r="V51" s="107"/>
      <c r="W51" s="108"/>
      <c r="X51" s="115" t="str">
        <f t="shared" si="4"/>
        <v>No Data</v>
      </c>
      <c r="AC51" s="33"/>
      <c r="AD51" s="34"/>
    </row>
    <row r="52" spans="1:30" x14ac:dyDescent="0.3">
      <c r="A52" s="60" t="s">
        <v>2101</v>
      </c>
      <c r="B52" s="94" t="s">
        <v>1445</v>
      </c>
      <c r="C52" s="2" t="s">
        <v>6</v>
      </c>
      <c r="D52" s="2">
        <v>62</v>
      </c>
      <c r="E52" s="9">
        <v>20899</v>
      </c>
      <c r="F52" s="10">
        <v>43651.40384259259</v>
      </c>
      <c r="G52" s="95" t="s">
        <v>71</v>
      </c>
      <c r="H52">
        <v>1286</v>
      </c>
      <c r="I52" s="1">
        <f t="shared" si="0"/>
        <v>8.8689655172413797</v>
      </c>
      <c r="J52" s="1">
        <v>3.0960000000000001</v>
      </c>
      <c r="K52">
        <v>145</v>
      </c>
      <c r="L52" s="94">
        <v>473</v>
      </c>
      <c r="M52" s="11">
        <f t="shared" si="1"/>
        <v>3.2620689655172415</v>
      </c>
      <c r="N52" s="11">
        <v>1.7989999999999999</v>
      </c>
      <c r="O52" s="95">
        <f t="shared" si="2"/>
        <v>145</v>
      </c>
      <c r="P52" s="12">
        <f t="shared" si="3"/>
        <v>2.7188160676532771</v>
      </c>
      <c r="Q52" s="104" t="s">
        <v>726</v>
      </c>
      <c r="V52" s="107"/>
      <c r="W52" s="108"/>
      <c r="X52" s="115" t="str">
        <f t="shared" si="4"/>
        <v>No Data</v>
      </c>
      <c r="AC52" s="33"/>
      <c r="AD52" s="34"/>
    </row>
    <row r="53" spans="1:30" x14ac:dyDescent="0.3">
      <c r="A53" s="60" t="s">
        <v>2102</v>
      </c>
      <c r="B53" s="94" t="s">
        <v>1446</v>
      </c>
      <c r="C53" s="2" t="s">
        <v>1</v>
      </c>
      <c r="D53" s="2">
        <v>34</v>
      </c>
      <c r="E53" s="9">
        <v>31208</v>
      </c>
      <c r="F53" s="10">
        <v>43651.523032407407</v>
      </c>
      <c r="G53" s="95" t="s">
        <v>4</v>
      </c>
      <c r="H53">
        <v>1570</v>
      </c>
      <c r="I53" s="1">
        <f t="shared" si="0"/>
        <v>10.902777777777779</v>
      </c>
      <c r="J53" s="1">
        <v>3.8650000000000002</v>
      </c>
      <c r="K53">
        <v>144</v>
      </c>
      <c r="L53" s="94">
        <v>502</v>
      </c>
      <c r="M53" s="11">
        <f t="shared" si="1"/>
        <v>3.4861111111111112</v>
      </c>
      <c r="N53" s="11">
        <v>1.9139999999999999</v>
      </c>
      <c r="O53" s="95">
        <f t="shared" si="2"/>
        <v>144</v>
      </c>
      <c r="P53" s="12">
        <f t="shared" si="3"/>
        <v>3.1274900398406378</v>
      </c>
      <c r="Q53" s="104" t="s">
        <v>726</v>
      </c>
      <c r="V53" s="107"/>
      <c r="W53" s="108"/>
      <c r="X53" s="115" t="str">
        <f t="shared" si="4"/>
        <v>No Data</v>
      </c>
      <c r="AC53" s="33"/>
      <c r="AD53" s="34"/>
    </row>
    <row r="54" spans="1:30" x14ac:dyDescent="0.3">
      <c r="A54" s="60" t="s">
        <v>2103</v>
      </c>
      <c r="B54" s="94" t="s">
        <v>1447</v>
      </c>
      <c r="C54" s="2" t="s">
        <v>6</v>
      </c>
      <c r="D54" s="2">
        <v>50</v>
      </c>
      <c r="E54" s="9">
        <v>25025</v>
      </c>
      <c r="F54" s="10">
        <v>43651.532812500001</v>
      </c>
      <c r="G54" s="95" t="s">
        <v>4</v>
      </c>
      <c r="H54">
        <v>2532</v>
      </c>
      <c r="I54" s="1">
        <f t="shared" si="0"/>
        <v>16.335483870967742</v>
      </c>
      <c r="J54" s="1">
        <v>4.3099999999999996</v>
      </c>
      <c r="K54">
        <v>155</v>
      </c>
      <c r="L54" s="94">
        <v>594</v>
      </c>
      <c r="M54" s="11">
        <f t="shared" si="1"/>
        <v>3.8322580645161288</v>
      </c>
      <c r="N54" s="11">
        <v>2.0819999999999999</v>
      </c>
      <c r="O54" s="95">
        <f t="shared" si="2"/>
        <v>155</v>
      </c>
      <c r="P54" s="12">
        <f t="shared" si="3"/>
        <v>4.262626262626263</v>
      </c>
      <c r="Q54" s="104" t="s">
        <v>726</v>
      </c>
      <c r="V54" s="107"/>
      <c r="W54" s="108"/>
      <c r="X54" s="115" t="str">
        <f t="shared" si="4"/>
        <v>No Data</v>
      </c>
      <c r="AC54" s="33"/>
      <c r="AD54" s="34"/>
    </row>
    <row r="55" spans="1:30" x14ac:dyDescent="0.3">
      <c r="A55" s="60" t="s">
        <v>2104</v>
      </c>
      <c r="B55" s="94" t="s">
        <v>1448</v>
      </c>
      <c r="C55" s="2" t="s">
        <v>1</v>
      </c>
      <c r="D55" s="2">
        <v>45</v>
      </c>
      <c r="E55" s="9">
        <v>27173</v>
      </c>
      <c r="F55" s="10">
        <v>43651.555405092593</v>
      </c>
      <c r="G55" s="95" t="s">
        <v>4</v>
      </c>
      <c r="H55">
        <v>1819</v>
      </c>
      <c r="I55" s="1">
        <f t="shared" si="0"/>
        <v>13.780303030303031</v>
      </c>
      <c r="J55" s="1">
        <v>3.74</v>
      </c>
      <c r="K55">
        <v>132</v>
      </c>
      <c r="L55" s="94">
        <v>484</v>
      </c>
      <c r="M55" s="11">
        <f t="shared" si="1"/>
        <v>3.6666666666666665</v>
      </c>
      <c r="N55" s="11">
        <v>2.0369999999999999</v>
      </c>
      <c r="O55" s="95">
        <f t="shared" si="2"/>
        <v>132</v>
      </c>
      <c r="P55" s="12">
        <f t="shared" si="3"/>
        <v>3.7582644628099175</v>
      </c>
      <c r="Q55" s="104" t="s">
        <v>726</v>
      </c>
      <c r="V55" s="107"/>
      <c r="W55" s="108"/>
      <c r="X55" s="115" t="str">
        <f t="shared" si="4"/>
        <v>No Data</v>
      </c>
      <c r="AC55" s="33"/>
      <c r="AD55" s="34"/>
    </row>
    <row r="56" spans="1:30" x14ac:dyDescent="0.3">
      <c r="A56" s="60" t="s">
        <v>2105</v>
      </c>
      <c r="B56" s="94" t="s">
        <v>1449</v>
      </c>
      <c r="C56" s="2" t="s">
        <v>1</v>
      </c>
      <c r="D56" s="2">
        <v>46</v>
      </c>
      <c r="E56" s="9">
        <v>26658</v>
      </c>
      <c r="F56" s="10">
        <v>43651.602361111109</v>
      </c>
      <c r="G56" s="95" t="s">
        <v>4</v>
      </c>
      <c r="H56">
        <v>2334</v>
      </c>
      <c r="I56" s="1">
        <f t="shared" si="0"/>
        <v>17.288888888888888</v>
      </c>
      <c r="J56" s="1">
        <v>4.1619999999999999</v>
      </c>
      <c r="K56">
        <v>135</v>
      </c>
      <c r="L56" s="94">
        <v>588</v>
      </c>
      <c r="M56" s="11">
        <f t="shared" si="1"/>
        <v>4.3555555555555552</v>
      </c>
      <c r="N56" s="11">
        <v>2.1629999999999998</v>
      </c>
      <c r="O56" s="95">
        <f t="shared" si="2"/>
        <v>135</v>
      </c>
      <c r="P56" s="12">
        <f t="shared" si="3"/>
        <v>3.9693877551020411</v>
      </c>
      <c r="Q56" s="104" t="s">
        <v>726</v>
      </c>
      <c r="V56" s="107"/>
      <c r="W56" s="108"/>
      <c r="X56" s="115" t="str">
        <f t="shared" si="4"/>
        <v>No Data</v>
      </c>
      <c r="AC56" s="33"/>
      <c r="AD56" s="34"/>
    </row>
    <row r="57" spans="1:30" x14ac:dyDescent="0.3">
      <c r="A57" s="60" t="s">
        <v>2106</v>
      </c>
      <c r="B57" s="94" t="s">
        <v>1450</v>
      </c>
      <c r="C57" s="2" t="s">
        <v>1</v>
      </c>
      <c r="D57" s="2">
        <v>53</v>
      </c>
      <c r="E57" s="9">
        <v>24162</v>
      </c>
      <c r="F57" s="10">
        <v>43651.613240740742</v>
      </c>
      <c r="G57" s="95" t="s">
        <v>4</v>
      </c>
      <c r="H57">
        <v>1719</v>
      </c>
      <c r="I57" s="1">
        <f t="shared" si="0"/>
        <v>13.4296875</v>
      </c>
      <c r="J57" s="1">
        <v>3.8260000000000001</v>
      </c>
      <c r="K57">
        <v>128</v>
      </c>
      <c r="L57" s="94">
        <v>380</v>
      </c>
      <c r="M57" s="11">
        <f t="shared" si="1"/>
        <v>2.96875</v>
      </c>
      <c r="N57" s="11">
        <v>1.655</v>
      </c>
      <c r="O57" s="95">
        <f t="shared" si="2"/>
        <v>128</v>
      </c>
      <c r="P57" s="12">
        <f t="shared" si="3"/>
        <v>4.5236842105263158</v>
      </c>
      <c r="Q57" s="104" t="s">
        <v>726</v>
      </c>
      <c r="V57" s="107"/>
      <c r="W57" s="108"/>
      <c r="X57" s="115" t="str">
        <f t="shared" si="4"/>
        <v>No Data</v>
      </c>
      <c r="AC57" s="33"/>
      <c r="AD57" s="34"/>
    </row>
    <row r="58" spans="1:30" x14ac:dyDescent="0.3">
      <c r="A58" s="60" t="s">
        <v>2107</v>
      </c>
      <c r="B58" s="94" t="s">
        <v>1451</v>
      </c>
      <c r="C58" s="2" t="s">
        <v>1</v>
      </c>
      <c r="D58" s="2">
        <v>61</v>
      </c>
      <c r="E58" s="9">
        <v>21295</v>
      </c>
      <c r="F58" s="10">
        <v>43651.623344907406</v>
      </c>
      <c r="G58" s="95" t="s">
        <v>4</v>
      </c>
      <c r="H58">
        <v>2213</v>
      </c>
      <c r="I58" s="1">
        <f t="shared" si="0"/>
        <v>14.185897435897436</v>
      </c>
      <c r="J58" s="1">
        <v>4.0060000000000002</v>
      </c>
      <c r="K58">
        <v>156</v>
      </c>
      <c r="L58" s="94">
        <v>543</v>
      </c>
      <c r="M58" s="11">
        <f t="shared" si="1"/>
        <v>3.4807692307692308</v>
      </c>
      <c r="N58" s="11">
        <v>1.837</v>
      </c>
      <c r="O58" s="95">
        <f t="shared" si="2"/>
        <v>156</v>
      </c>
      <c r="P58" s="12">
        <f t="shared" si="3"/>
        <v>4.0755064456721914</v>
      </c>
      <c r="Q58" s="104" t="s">
        <v>726</v>
      </c>
      <c r="V58" s="107"/>
      <c r="W58" s="108"/>
      <c r="X58" s="115" t="str">
        <f t="shared" si="4"/>
        <v>No Data</v>
      </c>
      <c r="AC58" s="33"/>
      <c r="AD58" s="34"/>
    </row>
    <row r="59" spans="1:30" x14ac:dyDescent="0.3">
      <c r="A59" s="60" t="s">
        <v>2108</v>
      </c>
      <c r="B59" s="94" t="s">
        <v>1452</v>
      </c>
      <c r="C59" s="2" t="s">
        <v>1</v>
      </c>
      <c r="D59" s="2">
        <v>76</v>
      </c>
      <c r="E59" s="9">
        <v>15765</v>
      </c>
      <c r="F59" s="10">
        <v>43651.64234953704</v>
      </c>
      <c r="G59" s="95" t="s">
        <v>4</v>
      </c>
      <c r="H59">
        <v>2147</v>
      </c>
      <c r="I59" s="1">
        <f t="shared" si="0"/>
        <v>16.515384615384615</v>
      </c>
      <c r="J59" s="1">
        <v>4.3550000000000004</v>
      </c>
      <c r="K59">
        <v>130</v>
      </c>
      <c r="L59" s="94">
        <v>644</v>
      </c>
      <c r="M59" s="11">
        <f t="shared" si="1"/>
        <v>4.953846153846154</v>
      </c>
      <c r="N59" s="11">
        <v>2.1739999999999999</v>
      </c>
      <c r="O59" s="95">
        <f t="shared" si="2"/>
        <v>130</v>
      </c>
      <c r="P59" s="12">
        <f t="shared" si="3"/>
        <v>3.3338509316770186</v>
      </c>
      <c r="Q59" s="104" t="s">
        <v>726</v>
      </c>
      <c r="V59" s="107"/>
      <c r="W59" s="108"/>
      <c r="X59" s="115" t="str">
        <f t="shared" si="4"/>
        <v>No Data</v>
      </c>
      <c r="AC59" s="33"/>
      <c r="AD59" s="34"/>
    </row>
    <row r="60" spans="1:30" x14ac:dyDescent="0.3">
      <c r="A60" s="60" t="s">
        <v>2109</v>
      </c>
      <c r="B60" s="94" t="s">
        <v>1453</v>
      </c>
      <c r="C60" s="2" t="s">
        <v>1</v>
      </c>
      <c r="D60" s="2">
        <v>47</v>
      </c>
      <c r="E60" s="9">
        <v>26175</v>
      </c>
      <c r="F60" s="10">
        <v>43651.660624999997</v>
      </c>
      <c r="G60" s="95" t="s">
        <v>4</v>
      </c>
      <c r="H60">
        <v>1351</v>
      </c>
      <c r="I60" s="1">
        <f t="shared" si="0"/>
        <v>11.258333333333333</v>
      </c>
      <c r="J60" s="1">
        <v>3.823</v>
      </c>
      <c r="K60">
        <v>120</v>
      </c>
      <c r="L60" s="94">
        <v>357</v>
      </c>
      <c r="M60" s="11">
        <f t="shared" si="1"/>
        <v>2.9750000000000001</v>
      </c>
      <c r="N60" s="11">
        <v>1.673</v>
      </c>
      <c r="O60" s="95">
        <f t="shared" si="2"/>
        <v>120</v>
      </c>
      <c r="P60" s="12">
        <f t="shared" si="3"/>
        <v>3.784313725490196</v>
      </c>
      <c r="Q60" s="104" t="s">
        <v>726</v>
      </c>
      <c r="V60" s="107"/>
      <c r="W60" s="108"/>
      <c r="X60" s="115" t="str">
        <f t="shared" si="4"/>
        <v>No Data</v>
      </c>
      <c r="AC60" s="33"/>
      <c r="AD60" s="34"/>
    </row>
    <row r="61" spans="1:30" x14ac:dyDescent="0.3">
      <c r="A61" s="60" t="s">
        <v>2110</v>
      </c>
      <c r="B61" s="94" t="s">
        <v>1454</v>
      </c>
      <c r="C61" s="2" t="s">
        <v>6</v>
      </c>
      <c r="D61" s="2">
        <v>72</v>
      </c>
      <c r="E61" s="9">
        <v>17154</v>
      </c>
      <c r="F61" s="10">
        <v>43651.683391203704</v>
      </c>
      <c r="G61" s="95" t="s">
        <v>4</v>
      </c>
      <c r="H61">
        <v>820</v>
      </c>
      <c r="I61" s="1">
        <f t="shared" si="0"/>
        <v>5.4666666666666668</v>
      </c>
      <c r="J61" s="1">
        <v>2.3879999999999999</v>
      </c>
      <c r="K61">
        <v>150</v>
      </c>
      <c r="L61" s="94">
        <v>379</v>
      </c>
      <c r="M61" s="11">
        <f t="shared" si="1"/>
        <v>2.5266666666666668</v>
      </c>
      <c r="N61" s="11">
        <v>1.518</v>
      </c>
      <c r="O61" s="95">
        <f t="shared" si="2"/>
        <v>150</v>
      </c>
      <c r="P61" s="12">
        <f t="shared" si="3"/>
        <v>2.1635883905013191</v>
      </c>
      <c r="Q61" s="104" t="s">
        <v>726</v>
      </c>
      <c r="V61" s="107"/>
      <c r="W61" s="108"/>
      <c r="X61" s="115" t="str">
        <f t="shared" si="4"/>
        <v>No Data</v>
      </c>
      <c r="AC61" s="33"/>
      <c r="AD61" s="34"/>
    </row>
    <row r="62" spans="1:30" x14ac:dyDescent="0.3">
      <c r="A62" s="60" t="s">
        <v>2111</v>
      </c>
      <c r="B62" s="94" t="s">
        <v>1455</v>
      </c>
      <c r="C62" s="2" t="s">
        <v>1</v>
      </c>
      <c r="D62" s="2">
        <v>61</v>
      </c>
      <c r="E62" s="9">
        <v>21013</v>
      </c>
      <c r="F62" s="10">
        <v>43651.703599537039</v>
      </c>
      <c r="G62" s="95" t="s">
        <v>4</v>
      </c>
      <c r="H62">
        <v>2308</v>
      </c>
      <c r="I62" s="1">
        <f t="shared" si="0"/>
        <v>15.386666666666667</v>
      </c>
      <c r="J62" s="1">
        <v>4.4020000000000001</v>
      </c>
      <c r="K62">
        <v>150</v>
      </c>
      <c r="L62" s="94">
        <v>349</v>
      </c>
      <c r="M62" s="11">
        <f t="shared" si="1"/>
        <v>2.3266666666666667</v>
      </c>
      <c r="N62" s="11">
        <v>1.7130000000000001</v>
      </c>
      <c r="O62" s="95">
        <f t="shared" si="2"/>
        <v>150</v>
      </c>
      <c r="P62" s="12">
        <f t="shared" si="3"/>
        <v>6.6131805157593124</v>
      </c>
      <c r="Q62" s="104" t="s">
        <v>726</v>
      </c>
      <c r="V62" s="107"/>
      <c r="W62" s="108"/>
      <c r="X62" s="115" t="str">
        <f t="shared" si="4"/>
        <v>No Data</v>
      </c>
      <c r="AC62" s="33"/>
      <c r="AD62" s="34"/>
    </row>
    <row r="63" spans="1:30" x14ac:dyDescent="0.3">
      <c r="A63" s="60" t="s">
        <v>2112</v>
      </c>
      <c r="B63" s="94" t="s">
        <v>1456</v>
      </c>
      <c r="C63" s="2" t="s">
        <v>6</v>
      </c>
      <c r="D63" s="2">
        <v>68</v>
      </c>
      <c r="E63" s="9">
        <v>18640</v>
      </c>
      <c r="F63" s="10">
        <v>43651.715624999997</v>
      </c>
      <c r="G63" s="95" t="s">
        <v>4</v>
      </c>
      <c r="H63">
        <v>1119</v>
      </c>
      <c r="I63" s="1">
        <f t="shared" si="0"/>
        <v>8.4772727272727266</v>
      </c>
      <c r="J63" s="1">
        <v>3.3780000000000001</v>
      </c>
      <c r="K63">
        <v>132</v>
      </c>
      <c r="L63" s="94">
        <v>282</v>
      </c>
      <c r="M63" s="11">
        <f t="shared" si="1"/>
        <v>2.1363636363636362</v>
      </c>
      <c r="N63" s="11">
        <v>1.5760000000000001</v>
      </c>
      <c r="O63" s="95">
        <f t="shared" si="2"/>
        <v>132</v>
      </c>
      <c r="P63" s="12">
        <f t="shared" si="3"/>
        <v>3.9680851063829787</v>
      </c>
      <c r="Q63" s="104" t="s">
        <v>726</v>
      </c>
      <c r="V63" s="107"/>
      <c r="W63" s="108"/>
      <c r="X63" s="115" t="str">
        <f t="shared" si="4"/>
        <v>No Data</v>
      </c>
      <c r="AC63" s="33"/>
      <c r="AD63" s="34"/>
    </row>
    <row r="64" spans="1:30" x14ac:dyDescent="0.3">
      <c r="A64" s="60" t="s">
        <v>2113</v>
      </c>
      <c r="B64" s="94" t="s">
        <v>617</v>
      </c>
      <c r="C64" s="2" t="s">
        <v>1</v>
      </c>
      <c r="D64" s="2">
        <v>57</v>
      </c>
      <c r="E64" s="9">
        <v>22684</v>
      </c>
      <c r="F64" s="10">
        <v>43654.522905092592</v>
      </c>
      <c r="G64" s="95" t="s">
        <v>4</v>
      </c>
      <c r="H64">
        <v>2420</v>
      </c>
      <c r="I64" s="1">
        <f t="shared" si="0"/>
        <v>17.285714285714285</v>
      </c>
      <c r="J64" s="1">
        <v>4.5780000000000003</v>
      </c>
      <c r="K64">
        <v>140</v>
      </c>
      <c r="L64" s="94">
        <v>557</v>
      </c>
      <c r="M64" s="11">
        <f t="shared" si="1"/>
        <v>3.9785714285714286</v>
      </c>
      <c r="N64" s="11">
        <v>2.093</v>
      </c>
      <c r="O64" s="95">
        <f t="shared" si="2"/>
        <v>140</v>
      </c>
      <c r="P64" s="12">
        <f t="shared" si="3"/>
        <v>4.3447037701974862</v>
      </c>
      <c r="Q64" s="104" t="s">
        <v>726</v>
      </c>
      <c r="V64" s="107"/>
      <c r="W64" s="108"/>
      <c r="X64" s="115" t="str">
        <f t="shared" si="4"/>
        <v>No Data</v>
      </c>
      <c r="AC64" s="33"/>
      <c r="AD64" s="34"/>
    </row>
    <row r="65" spans="1:30" x14ac:dyDescent="0.3">
      <c r="A65" s="60" t="s">
        <v>2114</v>
      </c>
      <c r="B65" s="94" t="s">
        <v>1457</v>
      </c>
      <c r="C65" s="2" t="s">
        <v>1</v>
      </c>
      <c r="D65" s="2">
        <v>49</v>
      </c>
      <c r="E65" s="9">
        <v>25616</v>
      </c>
      <c r="F65" s="10">
        <v>43654.533449074072</v>
      </c>
      <c r="G65" s="95" t="s">
        <v>4</v>
      </c>
      <c r="H65">
        <v>1057</v>
      </c>
      <c r="I65" s="1">
        <f t="shared" si="0"/>
        <v>9.1913043478260867</v>
      </c>
      <c r="J65" s="1">
        <v>3.1059999999999999</v>
      </c>
      <c r="K65">
        <v>115</v>
      </c>
      <c r="L65" s="94">
        <v>309</v>
      </c>
      <c r="M65" s="11">
        <f t="shared" si="1"/>
        <v>2.6869565217391305</v>
      </c>
      <c r="N65" s="11">
        <v>1.4830000000000001</v>
      </c>
      <c r="O65" s="95">
        <f t="shared" si="2"/>
        <v>115</v>
      </c>
      <c r="P65" s="12">
        <f t="shared" si="3"/>
        <v>3.420711974110032</v>
      </c>
      <c r="Q65" s="104" t="s">
        <v>726</v>
      </c>
      <c r="V65" s="107"/>
      <c r="W65" s="108"/>
      <c r="X65" s="115" t="str">
        <f t="shared" si="4"/>
        <v>No Data</v>
      </c>
      <c r="AC65" s="33"/>
      <c r="AD65" s="34"/>
    </row>
    <row r="66" spans="1:30" x14ac:dyDescent="0.3">
      <c r="A66" s="60" t="s">
        <v>2115</v>
      </c>
      <c r="B66" s="94" t="s">
        <v>1458</v>
      </c>
      <c r="C66" s="2" t="s">
        <v>1</v>
      </c>
      <c r="D66" s="2">
        <v>47</v>
      </c>
      <c r="E66" s="9">
        <v>26202</v>
      </c>
      <c r="F66" s="10">
        <v>43654.545347222222</v>
      </c>
      <c r="G66" s="95" t="s">
        <v>4</v>
      </c>
      <c r="H66">
        <v>1468</v>
      </c>
      <c r="I66" s="1">
        <f t="shared" si="0"/>
        <v>9.0617283950617278</v>
      </c>
      <c r="J66" s="1">
        <v>2.9569999999999999</v>
      </c>
      <c r="K66">
        <v>162</v>
      </c>
      <c r="L66" s="94">
        <v>488</v>
      </c>
      <c r="M66" s="11">
        <f t="shared" si="1"/>
        <v>3.0123456790123457</v>
      </c>
      <c r="N66" s="11">
        <v>1.5760000000000001</v>
      </c>
      <c r="O66" s="95">
        <f t="shared" si="2"/>
        <v>162</v>
      </c>
      <c r="P66" s="12">
        <f t="shared" si="3"/>
        <v>3.0081967213114753</v>
      </c>
      <c r="Q66" s="104" t="s">
        <v>726</v>
      </c>
      <c r="V66" s="107"/>
      <c r="W66" s="108"/>
      <c r="X66" s="115" t="str">
        <f t="shared" si="4"/>
        <v>No Data</v>
      </c>
      <c r="AC66" s="33"/>
      <c r="AD66" s="34"/>
    </row>
    <row r="67" spans="1:30" x14ac:dyDescent="0.3">
      <c r="A67" s="60" t="s">
        <v>2116</v>
      </c>
      <c r="B67" s="94" t="s">
        <v>1459</v>
      </c>
      <c r="C67" s="2" t="s">
        <v>1</v>
      </c>
      <c r="D67" s="2">
        <v>48</v>
      </c>
      <c r="E67" s="9">
        <v>25827</v>
      </c>
      <c r="F67" s="10">
        <v>43654.566377314812</v>
      </c>
      <c r="G67" s="95" t="s">
        <v>4</v>
      </c>
      <c r="H67">
        <v>1685</v>
      </c>
      <c r="I67" s="1">
        <f t="shared" ref="I67:I130" si="5">H67/K67</f>
        <v>11.233333333333333</v>
      </c>
      <c r="J67" s="1">
        <v>3.6749999999999998</v>
      </c>
      <c r="K67">
        <v>150</v>
      </c>
      <c r="L67" s="94">
        <v>326</v>
      </c>
      <c r="M67" s="11">
        <f t="shared" ref="M67:M130" si="6">L67/O67</f>
        <v>2.1733333333333333</v>
      </c>
      <c r="N67" s="11">
        <v>1.5269999999999999</v>
      </c>
      <c r="O67" s="95">
        <f t="shared" ref="O67:O130" si="7">K67</f>
        <v>150</v>
      </c>
      <c r="P67" s="12">
        <f t="shared" ref="P67:P130" si="8">I67/M67</f>
        <v>5.168711656441717</v>
      </c>
      <c r="Q67" s="104" t="s">
        <v>726</v>
      </c>
      <c r="V67" s="107"/>
      <c r="W67" s="108"/>
      <c r="X67" s="115" t="str">
        <f t="shared" ref="X67:X130" si="9">IF(AND(W67&lt;&gt;0,V67&lt;&gt;0),W67-V67,"No Data")</f>
        <v>No Data</v>
      </c>
      <c r="AC67" s="33"/>
      <c r="AD67" s="34"/>
    </row>
    <row r="68" spans="1:30" x14ac:dyDescent="0.3">
      <c r="A68" s="60" t="s">
        <v>2117</v>
      </c>
      <c r="B68" s="94" t="s">
        <v>1460</v>
      </c>
      <c r="C68" s="2" t="s">
        <v>6</v>
      </c>
      <c r="D68" s="2">
        <v>37</v>
      </c>
      <c r="E68" s="9">
        <v>30096</v>
      </c>
      <c r="F68" s="10">
        <v>43654.577361111114</v>
      </c>
      <c r="G68" s="95" t="s">
        <v>557</v>
      </c>
      <c r="H68">
        <v>1175</v>
      </c>
      <c r="I68" s="1">
        <f t="shared" si="5"/>
        <v>6.9940476190476186</v>
      </c>
      <c r="J68" s="1">
        <v>2.7669999999999999</v>
      </c>
      <c r="K68">
        <v>168</v>
      </c>
      <c r="L68" s="94">
        <v>475</v>
      </c>
      <c r="M68" s="11">
        <f t="shared" si="6"/>
        <v>2.8273809523809526</v>
      </c>
      <c r="N68" s="11">
        <v>1.744</v>
      </c>
      <c r="O68" s="95">
        <f t="shared" si="7"/>
        <v>168</v>
      </c>
      <c r="P68" s="12">
        <f t="shared" si="8"/>
        <v>2.4736842105263155</v>
      </c>
      <c r="Q68" s="104" t="s">
        <v>726</v>
      </c>
      <c r="V68" s="107"/>
      <c r="W68" s="108"/>
      <c r="X68" s="115" t="str">
        <f t="shared" si="9"/>
        <v>No Data</v>
      </c>
      <c r="AC68" s="33"/>
      <c r="AD68" s="34"/>
    </row>
    <row r="69" spans="1:30" x14ac:dyDescent="0.3">
      <c r="A69" s="60" t="s">
        <v>2118</v>
      </c>
      <c r="B69" s="94" t="s">
        <v>38</v>
      </c>
      <c r="C69" s="2" t="s">
        <v>1</v>
      </c>
      <c r="D69" s="2">
        <v>51</v>
      </c>
      <c r="E69" s="9">
        <v>24910</v>
      </c>
      <c r="F69" s="10">
        <v>43654.58803240741</v>
      </c>
      <c r="G69" s="95" t="s">
        <v>4</v>
      </c>
      <c r="H69">
        <v>2671</v>
      </c>
      <c r="I69" s="1">
        <f t="shared" si="5"/>
        <v>21.893442622950818</v>
      </c>
      <c r="J69" s="1">
        <v>4.8339999999999996</v>
      </c>
      <c r="K69">
        <v>122</v>
      </c>
      <c r="L69" s="94">
        <v>422</v>
      </c>
      <c r="M69" s="11">
        <f t="shared" si="6"/>
        <v>3.459016393442623</v>
      </c>
      <c r="N69" s="11">
        <v>1.996</v>
      </c>
      <c r="O69" s="95">
        <f t="shared" si="7"/>
        <v>122</v>
      </c>
      <c r="P69" s="12">
        <f t="shared" si="8"/>
        <v>6.3293838862559237</v>
      </c>
      <c r="Q69" s="104" t="s">
        <v>726</v>
      </c>
      <c r="V69" s="107"/>
      <c r="W69" s="108"/>
      <c r="X69" s="115" t="str">
        <f t="shared" si="9"/>
        <v>No Data</v>
      </c>
      <c r="AC69" s="33"/>
      <c r="AD69" s="34"/>
    </row>
    <row r="70" spans="1:30" x14ac:dyDescent="0.3">
      <c r="A70" s="60" t="s">
        <v>2119</v>
      </c>
      <c r="B70" s="94" t="s">
        <v>1461</v>
      </c>
      <c r="C70" s="2" t="s">
        <v>1</v>
      </c>
      <c r="D70" s="2">
        <v>52</v>
      </c>
      <c r="E70" s="9">
        <v>24559</v>
      </c>
      <c r="F70" s="10">
        <v>43654.613634259258</v>
      </c>
      <c r="G70" s="95" t="s">
        <v>4</v>
      </c>
      <c r="H70">
        <v>1161</v>
      </c>
      <c r="I70" s="1">
        <f t="shared" si="5"/>
        <v>12.09375</v>
      </c>
      <c r="J70" s="1">
        <v>3.7450000000000001</v>
      </c>
      <c r="K70">
        <v>96</v>
      </c>
      <c r="L70" s="94">
        <v>221</v>
      </c>
      <c r="M70" s="11">
        <f t="shared" si="6"/>
        <v>2.3020833333333335</v>
      </c>
      <c r="N70" s="11">
        <v>1.6160000000000001</v>
      </c>
      <c r="O70" s="95">
        <f t="shared" si="7"/>
        <v>96</v>
      </c>
      <c r="P70" s="12">
        <f t="shared" si="8"/>
        <v>5.253393665158371</v>
      </c>
      <c r="Q70" s="104" t="s">
        <v>726</v>
      </c>
      <c r="V70" s="107"/>
      <c r="W70" s="108"/>
      <c r="X70" s="115" t="str">
        <f t="shared" si="9"/>
        <v>No Data</v>
      </c>
      <c r="AC70" s="33"/>
      <c r="AD70" s="34"/>
    </row>
    <row r="71" spans="1:30" x14ac:dyDescent="0.3">
      <c r="A71" s="60" t="s">
        <v>2120</v>
      </c>
      <c r="B71" s="94" t="s">
        <v>1462</v>
      </c>
      <c r="C71" s="2" t="s">
        <v>1</v>
      </c>
      <c r="D71" s="2">
        <v>44</v>
      </c>
      <c r="E71" s="9">
        <v>27537</v>
      </c>
      <c r="F71" s="10">
        <v>43654.624571759261</v>
      </c>
      <c r="G71" s="95" t="s">
        <v>4</v>
      </c>
      <c r="H71">
        <v>1372</v>
      </c>
      <c r="I71" s="1">
        <f t="shared" si="5"/>
        <v>9.7304964539007095</v>
      </c>
      <c r="J71" s="1">
        <v>3.5209999999999999</v>
      </c>
      <c r="K71">
        <v>141</v>
      </c>
      <c r="L71" s="94">
        <v>461</v>
      </c>
      <c r="M71" s="11">
        <f t="shared" si="6"/>
        <v>3.2695035460992909</v>
      </c>
      <c r="N71" s="11">
        <v>1.87</v>
      </c>
      <c r="O71" s="95">
        <f t="shared" si="7"/>
        <v>141</v>
      </c>
      <c r="P71" s="12">
        <f t="shared" si="8"/>
        <v>2.9761388286334056</v>
      </c>
      <c r="Q71" s="104" t="s">
        <v>726</v>
      </c>
      <c r="V71" s="107"/>
      <c r="W71" s="108"/>
      <c r="X71" s="115" t="str">
        <f t="shared" si="9"/>
        <v>No Data</v>
      </c>
      <c r="AC71" s="33"/>
      <c r="AD71" s="34"/>
    </row>
    <row r="72" spans="1:30" x14ac:dyDescent="0.3">
      <c r="A72" s="60" t="s">
        <v>2121</v>
      </c>
      <c r="B72" s="94" t="s">
        <v>1463</v>
      </c>
      <c r="C72" s="2" t="s">
        <v>6</v>
      </c>
      <c r="D72" s="2">
        <v>49</v>
      </c>
      <c r="E72" s="9">
        <v>25448</v>
      </c>
      <c r="F72" s="10">
        <v>43654.634259259263</v>
      </c>
      <c r="G72" s="95" t="s">
        <v>4</v>
      </c>
      <c r="H72">
        <v>1667</v>
      </c>
      <c r="I72" s="1">
        <f t="shared" si="5"/>
        <v>10.290123456790123</v>
      </c>
      <c r="J72" s="1">
        <v>3.3559999999999999</v>
      </c>
      <c r="K72">
        <v>162</v>
      </c>
      <c r="L72" s="94">
        <v>481</v>
      </c>
      <c r="M72" s="11">
        <f t="shared" si="6"/>
        <v>2.9691358024691357</v>
      </c>
      <c r="N72" s="11">
        <v>1.7430000000000001</v>
      </c>
      <c r="O72" s="95">
        <f t="shared" si="7"/>
        <v>162</v>
      </c>
      <c r="P72" s="12">
        <f t="shared" si="8"/>
        <v>3.4656964656964657</v>
      </c>
      <c r="Q72" s="104" t="s">
        <v>726</v>
      </c>
      <c r="V72" s="107"/>
      <c r="W72" s="108"/>
      <c r="X72" s="115" t="str">
        <f t="shared" si="9"/>
        <v>No Data</v>
      </c>
      <c r="AC72" s="33"/>
      <c r="AD72" s="34"/>
    </row>
    <row r="73" spans="1:30" x14ac:dyDescent="0.3">
      <c r="A73" s="60" t="s">
        <v>2122</v>
      </c>
      <c r="B73" s="94" t="s">
        <v>1464</v>
      </c>
      <c r="C73" s="2" t="s">
        <v>1</v>
      </c>
      <c r="D73" s="2">
        <v>58</v>
      </c>
      <c r="E73" s="9">
        <v>22348</v>
      </c>
      <c r="F73" s="10">
        <v>43654.648518518516</v>
      </c>
      <c r="G73" s="95" t="s">
        <v>4</v>
      </c>
      <c r="H73">
        <v>2195</v>
      </c>
      <c r="I73" s="1">
        <f t="shared" si="5"/>
        <v>17.559999999999999</v>
      </c>
      <c r="J73" s="1">
        <v>4.7640000000000002</v>
      </c>
      <c r="K73">
        <v>125</v>
      </c>
      <c r="L73" s="94">
        <v>410</v>
      </c>
      <c r="M73" s="11">
        <f t="shared" si="6"/>
        <v>3.28</v>
      </c>
      <c r="N73" s="11">
        <v>1.726</v>
      </c>
      <c r="O73" s="95">
        <f t="shared" si="7"/>
        <v>125</v>
      </c>
      <c r="P73" s="12">
        <f t="shared" si="8"/>
        <v>5.3536585365853657</v>
      </c>
      <c r="Q73" s="104" t="s">
        <v>726</v>
      </c>
      <c r="V73" s="107"/>
      <c r="W73" s="108"/>
      <c r="X73" s="115" t="str">
        <f t="shared" si="9"/>
        <v>No Data</v>
      </c>
      <c r="AC73" s="33"/>
      <c r="AD73" s="34"/>
    </row>
    <row r="74" spans="1:30" x14ac:dyDescent="0.3">
      <c r="A74" s="60" t="s">
        <v>2123</v>
      </c>
      <c r="B74" s="94" t="s">
        <v>1465</v>
      </c>
      <c r="C74" s="2" t="s">
        <v>6</v>
      </c>
      <c r="D74" s="2">
        <v>31</v>
      </c>
      <c r="E74" s="9">
        <v>32086</v>
      </c>
      <c r="F74" s="10">
        <v>43654.682372685187</v>
      </c>
      <c r="G74" s="95" t="s">
        <v>4</v>
      </c>
      <c r="H74">
        <v>630</v>
      </c>
      <c r="I74" s="1">
        <f t="shared" si="5"/>
        <v>4.666666666666667</v>
      </c>
      <c r="J74" s="1">
        <v>1.97</v>
      </c>
      <c r="K74">
        <v>135</v>
      </c>
      <c r="L74" s="94">
        <v>214</v>
      </c>
      <c r="M74" s="11">
        <f t="shared" si="6"/>
        <v>1.5851851851851853</v>
      </c>
      <c r="N74" s="11">
        <v>1.4319999999999999</v>
      </c>
      <c r="O74" s="95">
        <f t="shared" si="7"/>
        <v>135</v>
      </c>
      <c r="P74" s="12">
        <f t="shared" si="8"/>
        <v>2.94392523364486</v>
      </c>
      <c r="Q74" s="104" t="s">
        <v>726</v>
      </c>
      <c r="V74" s="107"/>
      <c r="W74" s="108"/>
      <c r="X74" s="115" t="str">
        <f t="shared" si="9"/>
        <v>No Data</v>
      </c>
      <c r="AC74" s="33"/>
      <c r="AD74" s="34"/>
    </row>
    <row r="75" spans="1:30" x14ac:dyDescent="0.3">
      <c r="A75" s="60" t="s">
        <v>2124</v>
      </c>
      <c r="B75" s="94" t="s">
        <v>1466</v>
      </c>
      <c r="C75" s="2" t="s">
        <v>1</v>
      </c>
      <c r="D75" s="2">
        <v>59</v>
      </c>
      <c r="E75" s="9">
        <v>21984</v>
      </c>
      <c r="F75" s="10">
        <v>43655.530115740738</v>
      </c>
      <c r="G75" s="95" t="s">
        <v>4</v>
      </c>
      <c r="H75">
        <v>2306</v>
      </c>
      <c r="I75" s="1">
        <f t="shared" si="5"/>
        <v>17.469696969696969</v>
      </c>
      <c r="J75" s="1">
        <v>4.1429999999999998</v>
      </c>
      <c r="K75">
        <v>132</v>
      </c>
      <c r="L75" s="94">
        <v>539</v>
      </c>
      <c r="M75" s="11">
        <f t="shared" si="6"/>
        <v>4.083333333333333</v>
      </c>
      <c r="N75" s="11">
        <v>1.9419999999999999</v>
      </c>
      <c r="O75" s="95">
        <f t="shared" si="7"/>
        <v>132</v>
      </c>
      <c r="P75" s="12">
        <f t="shared" si="8"/>
        <v>4.2782931354359928</v>
      </c>
      <c r="Q75" s="104" t="s">
        <v>726</v>
      </c>
      <c r="V75" s="107"/>
      <c r="W75" s="108"/>
      <c r="X75" s="115" t="str">
        <f t="shared" si="9"/>
        <v>No Data</v>
      </c>
      <c r="AC75" s="33"/>
      <c r="AD75" s="34"/>
    </row>
    <row r="76" spans="1:30" x14ac:dyDescent="0.3">
      <c r="A76" s="60" t="s">
        <v>2125</v>
      </c>
      <c r="B76" s="94" t="s">
        <v>1467</v>
      </c>
      <c r="C76" s="2" t="s">
        <v>6</v>
      </c>
      <c r="D76" s="2">
        <v>60</v>
      </c>
      <c r="E76" s="9">
        <v>21606</v>
      </c>
      <c r="F76" s="10">
        <v>43655.539976851855</v>
      </c>
      <c r="G76" s="95" t="s">
        <v>4</v>
      </c>
      <c r="H76">
        <v>1971</v>
      </c>
      <c r="I76" s="1">
        <f t="shared" si="5"/>
        <v>14.078571428571429</v>
      </c>
      <c r="J76" s="1">
        <v>3.4329999999999998</v>
      </c>
      <c r="K76">
        <v>140</v>
      </c>
      <c r="L76" s="94">
        <v>570</v>
      </c>
      <c r="M76" s="11">
        <f t="shared" si="6"/>
        <v>4.0714285714285712</v>
      </c>
      <c r="N76" s="11">
        <v>1.9770000000000001</v>
      </c>
      <c r="O76" s="95">
        <f t="shared" si="7"/>
        <v>140</v>
      </c>
      <c r="P76" s="12">
        <f t="shared" si="8"/>
        <v>3.4578947368421056</v>
      </c>
      <c r="Q76" s="104" t="s">
        <v>726</v>
      </c>
      <c r="V76" s="107"/>
      <c r="W76" s="108"/>
      <c r="X76" s="115" t="str">
        <f t="shared" si="9"/>
        <v>No Data</v>
      </c>
      <c r="AC76" s="33"/>
      <c r="AD76" s="34"/>
    </row>
    <row r="77" spans="1:30" x14ac:dyDescent="0.3">
      <c r="A77" s="60" t="s">
        <v>2126</v>
      </c>
      <c r="B77" s="94" t="s">
        <v>1468</v>
      </c>
      <c r="C77" s="2" t="s">
        <v>1</v>
      </c>
      <c r="D77" s="2">
        <v>62</v>
      </c>
      <c r="E77" s="9">
        <v>20682</v>
      </c>
      <c r="F77" s="10">
        <v>43655.553310185183</v>
      </c>
      <c r="G77" s="95" t="s">
        <v>4</v>
      </c>
      <c r="H77">
        <v>2269</v>
      </c>
      <c r="I77" s="1">
        <f t="shared" si="5"/>
        <v>13.42603550295858</v>
      </c>
      <c r="J77" s="1">
        <v>4.0949999999999998</v>
      </c>
      <c r="K77">
        <v>169</v>
      </c>
      <c r="L77" s="94">
        <v>714</v>
      </c>
      <c r="M77" s="11">
        <f t="shared" si="6"/>
        <v>4.224852071005917</v>
      </c>
      <c r="N77" s="11">
        <v>2.0920000000000001</v>
      </c>
      <c r="O77" s="95">
        <f t="shared" si="7"/>
        <v>169</v>
      </c>
      <c r="P77" s="12">
        <f t="shared" si="8"/>
        <v>3.177871148459384</v>
      </c>
      <c r="Q77" s="104" t="s">
        <v>726</v>
      </c>
      <c r="V77" s="107"/>
      <c r="W77" s="108"/>
      <c r="X77" s="115" t="str">
        <f t="shared" si="9"/>
        <v>No Data</v>
      </c>
      <c r="AC77" s="33"/>
      <c r="AD77" s="34"/>
    </row>
    <row r="78" spans="1:30" x14ac:dyDescent="0.3">
      <c r="A78" s="60" t="s">
        <v>2127</v>
      </c>
      <c r="B78" s="94" t="s">
        <v>1469</v>
      </c>
      <c r="C78" s="2" t="s">
        <v>1</v>
      </c>
      <c r="D78" s="2">
        <v>79</v>
      </c>
      <c r="E78" s="9">
        <v>14772</v>
      </c>
      <c r="F78" s="10">
        <v>43655.586435185185</v>
      </c>
      <c r="G78" s="95" t="s">
        <v>4</v>
      </c>
      <c r="H78">
        <v>2776</v>
      </c>
      <c r="I78" s="1">
        <f t="shared" si="5"/>
        <v>19.144827586206898</v>
      </c>
      <c r="J78" s="1">
        <v>4.1970000000000001</v>
      </c>
      <c r="K78">
        <v>145</v>
      </c>
      <c r="L78" s="94">
        <v>871</v>
      </c>
      <c r="M78" s="11">
        <f t="shared" si="6"/>
        <v>6.0068965517241377</v>
      </c>
      <c r="N78" s="11">
        <v>2.65</v>
      </c>
      <c r="O78" s="95">
        <f t="shared" si="7"/>
        <v>145</v>
      </c>
      <c r="P78" s="12">
        <f t="shared" si="8"/>
        <v>3.1871412169919635</v>
      </c>
      <c r="Q78" s="104" t="s">
        <v>726</v>
      </c>
      <c r="V78" s="107"/>
      <c r="W78" s="108"/>
      <c r="X78" s="115" t="str">
        <f t="shared" si="9"/>
        <v>No Data</v>
      </c>
      <c r="AC78" s="33"/>
      <c r="AD78" s="34"/>
    </row>
    <row r="79" spans="1:30" x14ac:dyDescent="0.3">
      <c r="A79" s="60" t="s">
        <v>2128</v>
      </c>
      <c r="B79" s="94" t="s">
        <v>1470</v>
      </c>
      <c r="C79" s="2" t="s">
        <v>1</v>
      </c>
      <c r="D79" s="2">
        <v>58</v>
      </c>
      <c r="E79" s="9">
        <v>22364</v>
      </c>
      <c r="F79" s="10">
        <v>43655.596828703703</v>
      </c>
      <c r="G79" s="95" t="s">
        <v>4</v>
      </c>
      <c r="H79">
        <v>2267</v>
      </c>
      <c r="I79" s="1">
        <f t="shared" si="5"/>
        <v>18.135999999999999</v>
      </c>
      <c r="J79" s="1">
        <v>4.7759999999999998</v>
      </c>
      <c r="K79">
        <v>125</v>
      </c>
      <c r="L79" s="94">
        <v>456</v>
      </c>
      <c r="M79" s="11">
        <f t="shared" si="6"/>
        <v>3.6480000000000001</v>
      </c>
      <c r="N79" s="11">
        <v>1.77</v>
      </c>
      <c r="O79" s="95">
        <f t="shared" si="7"/>
        <v>125</v>
      </c>
      <c r="P79" s="12">
        <f t="shared" si="8"/>
        <v>4.9714912280701746</v>
      </c>
      <c r="Q79" s="104" t="s">
        <v>726</v>
      </c>
      <c r="V79" s="107"/>
      <c r="W79" s="108"/>
      <c r="X79" s="115" t="str">
        <f t="shared" si="9"/>
        <v>No Data</v>
      </c>
      <c r="AC79" s="33"/>
      <c r="AD79" s="34"/>
    </row>
    <row r="80" spans="1:30" x14ac:dyDescent="0.3">
      <c r="A80" s="60" t="s">
        <v>2129</v>
      </c>
      <c r="B80" s="94" t="s">
        <v>1471</v>
      </c>
      <c r="C80" s="2" t="s">
        <v>6</v>
      </c>
      <c r="D80" s="2">
        <v>61</v>
      </c>
      <c r="E80" s="9">
        <v>21345</v>
      </c>
      <c r="F80" s="10">
        <v>43655.614305555559</v>
      </c>
      <c r="G80" s="95" t="s">
        <v>4</v>
      </c>
      <c r="H80">
        <v>1084</v>
      </c>
      <c r="I80" s="1">
        <f t="shared" si="5"/>
        <v>9.0333333333333332</v>
      </c>
      <c r="J80" s="1">
        <v>2.9590000000000001</v>
      </c>
      <c r="K80">
        <v>120</v>
      </c>
      <c r="L80" s="94">
        <v>565</v>
      </c>
      <c r="M80" s="11">
        <f t="shared" si="6"/>
        <v>4.708333333333333</v>
      </c>
      <c r="N80" s="11">
        <v>2.1819999999999999</v>
      </c>
      <c r="O80" s="95">
        <f t="shared" si="7"/>
        <v>120</v>
      </c>
      <c r="P80" s="12">
        <f t="shared" si="8"/>
        <v>1.9185840707964603</v>
      </c>
      <c r="Q80" s="104" t="s">
        <v>726</v>
      </c>
      <c r="V80" s="107"/>
      <c r="W80" s="108"/>
      <c r="X80" s="115" t="str">
        <f t="shared" si="9"/>
        <v>No Data</v>
      </c>
      <c r="AC80" s="33"/>
      <c r="AD80" s="34"/>
    </row>
    <row r="81" spans="1:30" x14ac:dyDescent="0.3">
      <c r="A81" s="60" t="s">
        <v>2130</v>
      </c>
      <c r="B81" s="94" t="s">
        <v>1472</v>
      </c>
      <c r="C81" s="2" t="s">
        <v>1</v>
      </c>
      <c r="D81" s="2">
        <v>80</v>
      </c>
      <c r="E81" s="9">
        <v>14376</v>
      </c>
      <c r="F81" s="10">
        <v>43655.629120370373</v>
      </c>
      <c r="G81" s="95" t="s">
        <v>4</v>
      </c>
      <c r="H81">
        <v>3464</v>
      </c>
      <c r="I81" s="1">
        <f t="shared" si="5"/>
        <v>28.866666666666667</v>
      </c>
      <c r="J81" s="1">
        <v>5.8810000000000002</v>
      </c>
      <c r="K81">
        <v>120</v>
      </c>
      <c r="L81" s="94">
        <v>713</v>
      </c>
      <c r="M81" s="11">
        <f t="shared" si="6"/>
        <v>5.9416666666666664</v>
      </c>
      <c r="N81" s="11">
        <v>2.444</v>
      </c>
      <c r="O81" s="95">
        <f t="shared" si="7"/>
        <v>120</v>
      </c>
      <c r="P81" s="12">
        <f t="shared" si="8"/>
        <v>4.8583450210378682</v>
      </c>
      <c r="Q81" s="104" t="s">
        <v>726</v>
      </c>
      <c r="V81" s="107"/>
      <c r="W81" s="108"/>
      <c r="X81" s="115" t="str">
        <f t="shared" si="9"/>
        <v>No Data</v>
      </c>
      <c r="AC81" s="33"/>
      <c r="AD81" s="34"/>
    </row>
    <row r="82" spans="1:30" x14ac:dyDescent="0.3">
      <c r="A82" s="60" t="s">
        <v>2131</v>
      </c>
      <c r="B82" s="94" t="s">
        <v>1473</v>
      </c>
      <c r="C82" s="2" t="s">
        <v>1</v>
      </c>
      <c r="D82" s="2">
        <v>58</v>
      </c>
      <c r="E82" s="9">
        <v>22454</v>
      </c>
      <c r="F82" s="10">
        <v>43655.659456018519</v>
      </c>
      <c r="G82" s="95" t="s">
        <v>4</v>
      </c>
      <c r="H82">
        <v>1861</v>
      </c>
      <c r="I82" s="1">
        <f t="shared" si="5"/>
        <v>16.616071428571427</v>
      </c>
      <c r="J82" s="1">
        <v>4.3689999999999998</v>
      </c>
      <c r="K82">
        <v>112</v>
      </c>
      <c r="L82" s="94">
        <v>406</v>
      </c>
      <c r="M82" s="11">
        <f t="shared" si="6"/>
        <v>3.625</v>
      </c>
      <c r="N82" s="11">
        <v>2.0409999999999999</v>
      </c>
      <c r="O82" s="95">
        <f t="shared" si="7"/>
        <v>112</v>
      </c>
      <c r="P82" s="12">
        <f t="shared" si="8"/>
        <v>4.583743842364532</v>
      </c>
      <c r="Q82" s="104" t="s">
        <v>726</v>
      </c>
      <c r="V82" s="107"/>
      <c r="W82" s="108"/>
      <c r="X82" s="115" t="str">
        <f t="shared" si="9"/>
        <v>No Data</v>
      </c>
      <c r="AC82" s="33"/>
      <c r="AD82" s="34"/>
    </row>
    <row r="83" spans="1:30" x14ac:dyDescent="0.3">
      <c r="A83" s="60" t="s">
        <v>2132</v>
      </c>
      <c r="B83" s="94" t="s">
        <v>1474</v>
      </c>
      <c r="C83" s="2" t="s">
        <v>1</v>
      </c>
      <c r="D83" s="2">
        <v>21</v>
      </c>
      <c r="E83" s="9">
        <v>35876</v>
      </c>
      <c r="F83" s="10">
        <v>43655.677708333336</v>
      </c>
      <c r="G83" s="95" t="s">
        <v>4</v>
      </c>
      <c r="H83">
        <v>898</v>
      </c>
      <c r="I83" s="1">
        <f t="shared" si="5"/>
        <v>5.5432098765432096</v>
      </c>
      <c r="J83" s="1">
        <v>2.5</v>
      </c>
      <c r="K83">
        <v>162</v>
      </c>
      <c r="L83" s="94">
        <v>268</v>
      </c>
      <c r="M83" s="11">
        <f t="shared" si="6"/>
        <v>1.654320987654321</v>
      </c>
      <c r="N83" s="11">
        <v>1.282</v>
      </c>
      <c r="O83" s="95">
        <f t="shared" si="7"/>
        <v>162</v>
      </c>
      <c r="P83" s="12">
        <f t="shared" si="8"/>
        <v>3.3507462686567164</v>
      </c>
      <c r="Q83" s="104" t="s">
        <v>726</v>
      </c>
      <c r="V83" s="107"/>
      <c r="W83" s="108"/>
      <c r="X83" s="115" t="str">
        <f t="shared" si="9"/>
        <v>No Data</v>
      </c>
      <c r="AC83" s="33"/>
      <c r="AD83" s="34"/>
    </row>
    <row r="84" spans="1:30" x14ac:dyDescent="0.3">
      <c r="A84" s="60" t="s">
        <v>2133</v>
      </c>
      <c r="B84" s="94" t="s">
        <v>1475</v>
      </c>
      <c r="C84" s="2" t="s">
        <v>1</v>
      </c>
      <c r="D84" s="2">
        <v>52</v>
      </c>
      <c r="E84" s="9">
        <v>24489</v>
      </c>
      <c r="F84" s="10">
        <v>43656.372835648152</v>
      </c>
      <c r="G84" s="95" t="s">
        <v>71</v>
      </c>
      <c r="H84">
        <v>1271</v>
      </c>
      <c r="I84" s="1">
        <f t="shared" si="5"/>
        <v>10.591666666666667</v>
      </c>
      <c r="J84" s="1">
        <v>3.145</v>
      </c>
      <c r="K84">
        <v>120</v>
      </c>
      <c r="L84" s="94">
        <v>427</v>
      </c>
      <c r="M84" s="11">
        <f t="shared" si="6"/>
        <v>3.5583333333333331</v>
      </c>
      <c r="N84" s="11">
        <v>2.0489999999999999</v>
      </c>
      <c r="O84" s="95">
        <f t="shared" si="7"/>
        <v>120</v>
      </c>
      <c r="P84" s="12">
        <f t="shared" si="8"/>
        <v>2.9765807962529278</v>
      </c>
      <c r="Q84" s="104" t="s">
        <v>726</v>
      </c>
      <c r="V84" s="107"/>
      <c r="W84" s="108"/>
      <c r="X84" s="115" t="str">
        <f t="shared" si="9"/>
        <v>No Data</v>
      </c>
      <c r="AC84" s="33"/>
      <c r="AD84" s="34"/>
    </row>
    <row r="85" spans="1:30" x14ac:dyDescent="0.3">
      <c r="A85" s="60" t="s">
        <v>2134</v>
      </c>
      <c r="B85" s="94" t="s">
        <v>1476</v>
      </c>
      <c r="C85" s="2" t="s">
        <v>6</v>
      </c>
      <c r="D85" s="2">
        <v>64</v>
      </c>
      <c r="E85" s="9">
        <v>19923</v>
      </c>
      <c r="F85" s="10">
        <v>43656.523645833331</v>
      </c>
      <c r="G85" s="95" t="s">
        <v>4</v>
      </c>
      <c r="H85">
        <v>1641</v>
      </c>
      <c r="I85" s="1">
        <f t="shared" si="5"/>
        <v>10.94</v>
      </c>
      <c r="J85" s="1">
        <v>3.4180000000000001</v>
      </c>
      <c r="K85">
        <v>150</v>
      </c>
      <c r="L85" s="94">
        <v>482</v>
      </c>
      <c r="M85" s="11">
        <f t="shared" si="6"/>
        <v>3.2133333333333334</v>
      </c>
      <c r="N85" s="11">
        <v>1.74</v>
      </c>
      <c r="O85" s="95">
        <f t="shared" si="7"/>
        <v>150</v>
      </c>
      <c r="P85" s="12">
        <f t="shared" si="8"/>
        <v>3.404564315352697</v>
      </c>
      <c r="Q85" s="104" t="s">
        <v>726</v>
      </c>
      <c r="V85" s="107"/>
      <c r="W85" s="108"/>
      <c r="X85" s="115" t="str">
        <f t="shared" si="9"/>
        <v>No Data</v>
      </c>
      <c r="AC85" s="33"/>
      <c r="AD85" s="34"/>
    </row>
    <row r="86" spans="1:30" x14ac:dyDescent="0.3">
      <c r="A86" s="60" t="s">
        <v>2135</v>
      </c>
      <c r="B86" s="94" t="s">
        <v>1477</v>
      </c>
      <c r="C86" s="2" t="s">
        <v>1</v>
      </c>
      <c r="D86" s="2">
        <v>50</v>
      </c>
      <c r="E86" s="9">
        <v>25345</v>
      </c>
      <c r="F86" s="10">
        <v>43656.554710648146</v>
      </c>
      <c r="G86" s="95" t="s">
        <v>4</v>
      </c>
      <c r="H86">
        <v>1560</v>
      </c>
      <c r="I86" s="1">
        <f t="shared" si="5"/>
        <v>15</v>
      </c>
      <c r="J86" s="1">
        <v>4.1360000000000001</v>
      </c>
      <c r="K86">
        <v>104</v>
      </c>
      <c r="L86" s="94">
        <v>199</v>
      </c>
      <c r="M86" s="11">
        <f t="shared" si="6"/>
        <v>1.9134615384615385</v>
      </c>
      <c r="N86" s="11">
        <v>1.278</v>
      </c>
      <c r="O86" s="95">
        <f t="shared" si="7"/>
        <v>104</v>
      </c>
      <c r="P86" s="12">
        <f t="shared" si="8"/>
        <v>7.8391959798994968</v>
      </c>
      <c r="Q86" s="104" t="s">
        <v>726</v>
      </c>
      <c r="V86" s="107"/>
      <c r="W86" s="108"/>
      <c r="X86" s="115" t="str">
        <f t="shared" si="9"/>
        <v>No Data</v>
      </c>
      <c r="AC86" s="33"/>
      <c r="AD86" s="34"/>
    </row>
    <row r="87" spans="1:30" x14ac:dyDescent="0.3">
      <c r="A87" s="60" t="s">
        <v>2136</v>
      </c>
      <c r="B87" s="94" t="s">
        <v>1478</v>
      </c>
      <c r="C87" s="2" t="s">
        <v>1</v>
      </c>
      <c r="D87" s="2">
        <v>59</v>
      </c>
      <c r="E87" s="9">
        <v>21930</v>
      </c>
      <c r="F87" s="10">
        <v>43656.5703587963</v>
      </c>
      <c r="G87" s="95" t="s">
        <v>4</v>
      </c>
      <c r="H87">
        <v>1554</v>
      </c>
      <c r="I87" s="1">
        <f t="shared" si="5"/>
        <v>9.8354430379746827</v>
      </c>
      <c r="J87" s="1">
        <v>3.2549999999999999</v>
      </c>
      <c r="K87">
        <v>158</v>
      </c>
      <c r="L87" s="94">
        <v>407</v>
      </c>
      <c r="M87" s="11">
        <f t="shared" si="6"/>
        <v>2.5759493670886076</v>
      </c>
      <c r="N87" s="11">
        <v>1.7749999999999999</v>
      </c>
      <c r="O87" s="95">
        <f t="shared" si="7"/>
        <v>158</v>
      </c>
      <c r="P87" s="12">
        <f t="shared" si="8"/>
        <v>3.8181818181818179</v>
      </c>
      <c r="Q87" s="104" t="s">
        <v>726</v>
      </c>
      <c r="V87" s="107"/>
      <c r="W87" s="108"/>
      <c r="X87" s="115" t="str">
        <f t="shared" si="9"/>
        <v>No Data</v>
      </c>
      <c r="AC87" s="33"/>
      <c r="AD87" s="34"/>
    </row>
    <row r="88" spans="1:30" x14ac:dyDescent="0.3">
      <c r="A88" s="60" t="s">
        <v>2137</v>
      </c>
      <c r="B88" s="94" t="s">
        <v>92</v>
      </c>
      <c r="C88" s="2" t="s">
        <v>1</v>
      </c>
      <c r="D88" s="2">
        <v>50</v>
      </c>
      <c r="E88" s="9">
        <v>25308</v>
      </c>
      <c r="F88" s="10">
        <v>43656.584953703707</v>
      </c>
      <c r="G88" s="95" t="s">
        <v>4</v>
      </c>
      <c r="H88">
        <v>1800</v>
      </c>
      <c r="I88" s="1">
        <f t="shared" si="5"/>
        <v>13.636363636363637</v>
      </c>
      <c r="J88" s="1">
        <v>3.867</v>
      </c>
      <c r="K88">
        <v>132</v>
      </c>
      <c r="L88" s="94">
        <v>370</v>
      </c>
      <c r="M88" s="11">
        <f t="shared" si="6"/>
        <v>2.8030303030303032</v>
      </c>
      <c r="N88" s="11">
        <v>1.5549999999999999</v>
      </c>
      <c r="O88" s="95">
        <f t="shared" si="7"/>
        <v>132</v>
      </c>
      <c r="P88" s="12">
        <f t="shared" si="8"/>
        <v>4.8648648648648649</v>
      </c>
      <c r="Q88" s="104" t="s">
        <v>726</v>
      </c>
      <c r="V88" s="107"/>
      <c r="W88" s="108"/>
      <c r="X88" s="115" t="str">
        <f t="shared" si="9"/>
        <v>No Data</v>
      </c>
      <c r="AC88" s="33"/>
      <c r="AD88" s="34"/>
    </row>
    <row r="89" spans="1:30" x14ac:dyDescent="0.3">
      <c r="A89" s="60" t="s">
        <v>2138</v>
      </c>
      <c r="B89" s="94" t="s">
        <v>1479</v>
      </c>
      <c r="C89" s="2" t="s">
        <v>1</v>
      </c>
      <c r="D89" s="2">
        <v>50</v>
      </c>
      <c r="E89" s="9">
        <v>25096</v>
      </c>
      <c r="F89" s="10">
        <v>43656.616180555553</v>
      </c>
      <c r="G89" s="95" t="s">
        <v>4</v>
      </c>
      <c r="H89">
        <v>2121</v>
      </c>
      <c r="I89" s="1">
        <f t="shared" si="5"/>
        <v>14.627586206896552</v>
      </c>
      <c r="J89" s="1">
        <v>4.0359999999999996</v>
      </c>
      <c r="K89">
        <v>145</v>
      </c>
      <c r="L89" s="94">
        <v>572</v>
      </c>
      <c r="M89" s="11">
        <f t="shared" si="6"/>
        <v>3.9448275862068964</v>
      </c>
      <c r="N89" s="11">
        <v>2.0299999999999998</v>
      </c>
      <c r="O89" s="95">
        <f t="shared" si="7"/>
        <v>145</v>
      </c>
      <c r="P89" s="12">
        <f t="shared" si="8"/>
        <v>3.7080419580419584</v>
      </c>
      <c r="Q89" s="104" t="s">
        <v>726</v>
      </c>
      <c r="V89" s="107"/>
      <c r="W89" s="108"/>
      <c r="X89" s="115" t="str">
        <f t="shared" si="9"/>
        <v>No Data</v>
      </c>
      <c r="AC89" s="33"/>
      <c r="AD89" s="34"/>
    </row>
    <row r="90" spans="1:30" x14ac:dyDescent="0.3">
      <c r="A90" s="60" t="s">
        <v>2139</v>
      </c>
      <c r="B90" s="94" t="s">
        <v>858</v>
      </c>
      <c r="C90" s="2" t="s">
        <v>1</v>
      </c>
      <c r="D90" s="2">
        <v>47</v>
      </c>
      <c r="E90" s="9">
        <v>26434</v>
      </c>
      <c r="F90" s="10">
        <v>43656.636990740742</v>
      </c>
      <c r="G90" s="95" t="s">
        <v>4</v>
      </c>
      <c r="H90">
        <v>1675</v>
      </c>
      <c r="I90" s="1">
        <f t="shared" si="5"/>
        <v>16.75</v>
      </c>
      <c r="J90" s="1">
        <v>4.1740000000000004</v>
      </c>
      <c r="K90">
        <v>100</v>
      </c>
      <c r="L90" s="94">
        <v>297</v>
      </c>
      <c r="M90" s="11">
        <f t="shared" si="6"/>
        <v>2.97</v>
      </c>
      <c r="N90" s="11">
        <v>1.772</v>
      </c>
      <c r="O90" s="95">
        <f t="shared" si="7"/>
        <v>100</v>
      </c>
      <c r="P90" s="12">
        <f t="shared" si="8"/>
        <v>5.6397306397306393</v>
      </c>
      <c r="Q90" s="104" t="s">
        <v>726</v>
      </c>
      <c r="V90" s="107"/>
      <c r="W90" s="108"/>
      <c r="X90" s="115" t="str">
        <f t="shared" si="9"/>
        <v>No Data</v>
      </c>
      <c r="AC90" s="33"/>
      <c r="AD90" s="34"/>
    </row>
    <row r="91" spans="1:30" x14ac:dyDescent="0.3">
      <c r="A91" s="60" t="s">
        <v>2140</v>
      </c>
      <c r="B91" s="94" t="s">
        <v>1480</v>
      </c>
      <c r="C91" s="2" t="s">
        <v>1</v>
      </c>
      <c r="D91" s="2">
        <v>46</v>
      </c>
      <c r="E91" s="9">
        <v>26684</v>
      </c>
      <c r="F91" s="10">
        <v>43656.649791666663</v>
      </c>
      <c r="G91" s="95" t="s">
        <v>4</v>
      </c>
      <c r="H91">
        <v>1263</v>
      </c>
      <c r="I91" s="1">
        <f t="shared" si="5"/>
        <v>7.0166666666666666</v>
      </c>
      <c r="J91" s="1">
        <v>2.7389999999999999</v>
      </c>
      <c r="K91">
        <v>180</v>
      </c>
      <c r="L91" s="94">
        <v>386</v>
      </c>
      <c r="M91" s="11">
        <f t="shared" si="6"/>
        <v>2.1444444444444444</v>
      </c>
      <c r="N91" s="11">
        <v>1.5649999999999999</v>
      </c>
      <c r="O91" s="95">
        <f t="shared" si="7"/>
        <v>180</v>
      </c>
      <c r="P91" s="12">
        <f t="shared" si="8"/>
        <v>3.2720207253886011</v>
      </c>
      <c r="Q91" s="104" t="s">
        <v>726</v>
      </c>
      <c r="V91" s="107"/>
      <c r="W91" s="108"/>
      <c r="X91" s="115" t="str">
        <f t="shared" si="9"/>
        <v>No Data</v>
      </c>
      <c r="AC91" s="33"/>
      <c r="AD91" s="34"/>
    </row>
    <row r="92" spans="1:30" x14ac:dyDescent="0.3">
      <c r="A92" s="60" t="s">
        <v>2141</v>
      </c>
      <c r="B92" s="94" t="s">
        <v>1481</v>
      </c>
      <c r="C92" s="2" t="s">
        <v>1</v>
      </c>
      <c r="D92" s="2">
        <v>55</v>
      </c>
      <c r="E92" s="9">
        <v>23561</v>
      </c>
      <c r="F92" s="10">
        <v>43656.666446759256</v>
      </c>
      <c r="G92" s="95" t="s">
        <v>4</v>
      </c>
      <c r="H92">
        <v>2833</v>
      </c>
      <c r="I92" s="1">
        <f t="shared" si="5"/>
        <v>15.231182795698924</v>
      </c>
      <c r="J92" s="1">
        <v>4.1539999999999999</v>
      </c>
      <c r="K92">
        <v>186</v>
      </c>
      <c r="L92" s="94">
        <v>519</v>
      </c>
      <c r="M92" s="11">
        <f t="shared" si="6"/>
        <v>2.7903225806451615</v>
      </c>
      <c r="N92" s="11">
        <v>1.772</v>
      </c>
      <c r="O92" s="95">
        <f t="shared" si="7"/>
        <v>186</v>
      </c>
      <c r="P92" s="12">
        <f t="shared" si="8"/>
        <v>5.458574181117533</v>
      </c>
      <c r="Q92" s="104" t="s">
        <v>726</v>
      </c>
      <c r="V92" s="107"/>
      <c r="W92" s="108"/>
      <c r="X92" s="115" t="str">
        <f t="shared" si="9"/>
        <v>No Data</v>
      </c>
      <c r="AC92" s="33"/>
      <c r="AD92" s="34"/>
    </row>
    <row r="93" spans="1:30" x14ac:dyDescent="0.3">
      <c r="A93" s="60" t="s">
        <v>2142</v>
      </c>
      <c r="B93" s="94" t="s">
        <v>1482</v>
      </c>
      <c r="C93" s="2" t="s">
        <v>1</v>
      </c>
      <c r="D93" s="2">
        <v>64</v>
      </c>
      <c r="E93" s="9">
        <v>19972</v>
      </c>
      <c r="F93" s="10">
        <v>43656.679826388892</v>
      </c>
      <c r="G93" s="95" t="s">
        <v>4</v>
      </c>
      <c r="H93">
        <v>2045</v>
      </c>
      <c r="I93" s="1">
        <f t="shared" si="5"/>
        <v>17.629310344827587</v>
      </c>
      <c r="J93" s="1">
        <v>4.2699999999999996</v>
      </c>
      <c r="K93">
        <v>116</v>
      </c>
      <c r="L93" s="94">
        <v>445</v>
      </c>
      <c r="M93" s="11">
        <f t="shared" si="6"/>
        <v>3.8362068965517242</v>
      </c>
      <c r="N93" s="11">
        <v>1.9330000000000001</v>
      </c>
      <c r="O93" s="95">
        <f t="shared" si="7"/>
        <v>116</v>
      </c>
      <c r="P93" s="12">
        <f t="shared" si="8"/>
        <v>4.595505617977528</v>
      </c>
      <c r="Q93" s="104" t="s">
        <v>726</v>
      </c>
      <c r="V93" s="107"/>
      <c r="W93" s="108"/>
      <c r="X93" s="115" t="str">
        <f t="shared" si="9"/>
        <v>No Data</v>
      </c>
      <c r="AC93" s="33"/>
      <c r="AD93" s="34"/>
    </row>
    <row r="94" spans="1:30" x14ac:dyDescent="0.3">
      <c r="A94" s="60" t="s">
        <v>2143</v>
      </c>
      <c r="B94" s="94" t="s">
        <v>1481</v>
      </c>
      <c r="C94" s="2" t="s">
        <v>1</v>
      </c>
      <c r="D94" s="2">
        <v>51</v>
      </c>
      <c r="E94" s="9">
        <v>24848</v>
      </c>
      <c r="F94" s="10">
        <v>43656.701215277775</v>
      </c>
      <c r="G94" s="95" t="s">
        <v>4</v>
      </c>
      <c r="H94">
        <v>1378</v>
      </c>
      <c r="I94" s="1">
        <f t="shared" si="5"/>
        <v>12.303571428571429</v>
      </c>
      <c r="J94" s="1">
        <v>4.1760000000000002</v>
      </c>
      <c r="K94">
        <v>112</v>
      </c>
      <c r="L94" s="94">
        <v>304</v>
      </c>
      <c r="M94" s="11">
        <f t="shared" si="6"/>
        <v>2.7142857142857144</v>
      </c>
      <c r="N94" s="11">
        <v>1.63</v>
      </c>
      <c r="O94" s="95">
        <f t="shared" si="7"/>
        <v>112</v>
      </c>
      <c r="P94" s="12">
        <f t="shared" si="8"/>
        <v>4.5328947368421053</v>
      </c>
      <c r="Q94" s="104" t="s">
        <v>726</v>
      </c>
      <c r="V94" s="107"/>
      <c r="W94" s="108"/>
      <c r="X94" s="115" t="str">
        <f t="shared" si="9"/>
        <v>No Data</v>
      </c>
      <c r="AC94" s="33"/>
      <c r="AD94" s="34"/>
    </row>
    <row r="95" spans="1:30" x14ac:dyDescent="0.3">
      <c r="A95" s="60" t="s">
        <v>2144</v>
      </c>
      <c r="B95" s="94" t="s">
        <v>1483</v>
      </c>
      <c r="C95" s="2" t="s">
        <v>1</v>
      </c>
      <c r="D95" s="2">
        <v>89</v>
      </c>
      <c r="E95" s="9">
        <v>11044</v>
      </c>
      <c r="F95" s="10">
        <v>43656.719675925924</v>
      </c>
      <c r="G95" s="95" t="s">
        <v>4</v>
      </c>
      <c r="H95">
        <v>5095</v>
      </c>
      <c r="I95" s="1">
        <f t="shared" si="5"/>
        <v>32.044025157232703</v>
      </c>
      <c r="J95" s="1">
        <v>5.9530000000000003</v>
      </c>
      <c r="K95">
        <v>159</v>
      </c>
      <c r="L95" s="94">
        <v>817</v>
      </c>
      <c r="M95" s="11">
        <f t="shared" si="6"/>
        <v>5.1383647798742142</v>
      </c>
      <c r="N95" s="11">
        <v>2.3319999999999999</v>
      </c>
      <c r="O95" s="95">
        <f t="shared" si="7"/>
        <v>159</v>
      </c>
      <c r="P95" s="12">
        <f t="shared" si="8"/>
        <v>6.2362301101591182</v>
      </c>
      <c r="Q95" s="104" t="s">
        <v>726</v>
      </c>
      <c r="V95" s="107"/>
      <c r="W95" s="108"/>
      <c r="X95" s="115" t="str">
        <f t="shared" si="9"/>
        <v>No Data</v>
      </c>
      <c r="AC95" s="33"/>
      <c r="AD95" s="34"/>
    </row>
    <row r="96" spans="1:30" x14ac:dyDescent="0.3">
      <c r="A96" s="60" t="s">
        <v>2145</v>
      </c>
      <c r="B96" s="94" t="s">
        <v>647</v>
      </c>
      <c r="C96" s="2" t="s">
        <v>6</v>
      </c>
      <c r="D96" s="2">
        <v>64</v>
      </c>
      <c r="E96" s="9">
        <v>19984</v>
      </c>
      <c r="F96" s="10">
        <v>43657.521307870367</v>
      </c>
      <c r="G96" s="95" t="s">
        <v>4</v>
      </c>
      <c r="H96">
        <v>1892</v>
      </c>
      <c r="I96" s="1">
        <f t="shared" si="5"/>
        <v>18.019047619047619</v>
      </c>
      <c r="J96" s="1">
        <v>4.7110000000000003</v>
      </c>
      <c r="K96">
        <v>105</v>
      </c>
      <c r="L96" s="94">
        <v>350</v>
      </c>
      <c r="M96" s="11">
        <f t="shared" si="6"/>
        <v>3.3333333333333335</v>
      </c>
      <c r="N96" s="11">
        <v>1.964</v>
      </c>
      <c r="O96" s="95">
        <f t="shared" si="7"/>
        <v>105</v>
      </c>
      <c r="P96" s="12">
        <f t="shared" si="8"/>
        <v>5.4057142857142857</v>
      </c>
      <c r="Q96" s="104" t="s">
        <v>726</v>
      </c>
      <c r="V96" s="107"/>
      <c r="W96" s="108"/>
      <c r="X96" s="115" t="str">
        <f t="shared" si="9"/>
        <v>No Data</v>
      </c>
      <c r="AC96" s="33"/>
      <c r="AD96" s="34"/>
    </row>
    <row r="97" spans="1:30" x14ac:dyDescent="0.3">
      <c r="A97" s="60" t="s">
        <v>2146</v>
      </c>
      <c r="B97" s="94" t="s">
        <v>1484</v>
      </c>
      <c r="C97" s="2" t="s">
        <v>1</v>
      </c>
      <c r="D97" s="2">
        <v>74</v>
      </c>
      <c r="E97" s="9">
        <v>16488</v>
      </c>
      <c r="F97" s="10">
        <v>43657.534259259257</v>
      </c>
      <c r="G97" s="95" t="s">
        <v>4</v>
      </c>
      <c r="H97">
        <v>2677</v>
      </c>
      <c r="I97" s="1">
        <f t="shared" si="5"/>
        <v>22.308333333333334</v>
      </c>
      <c r="J97" s="1">
        <v>5.024</v>
      </c>
      <c r="K97">
        <v>120</v>
      </c>
      <c r="L97" s="94">
        <v>1143</v>
      </c>
      <c r="M97" s="11">
        <f t="shared" si="6"/>
        <v>9.5250000000000004</v>
      </c>
      <c r="N97" s="11">
        <v>3.524</v>
      </c>
      <c r="O97" s="95">
        <f t="shared" si="7"/>
        <v>120</v>
      </c>
      <c r="P97" s="12">
        <f t="shared" si="8"/>
        <v>2.3420822397200349</v>
      </c>
      <c r="Q97" s="104" t="s">
        <v>726</v>
      </c>
      <c r="V97" s="107"/>
      <c r="W97" s="108"/>
      <c r="X97" s="115" t="str">
        <f t="shared" si="9"/>
        <v>No Data</v>
      </c>
      <c r="AC97" s="33"/>
      <c r="AD97" s="34"/>
    </row>
    <row r="98" spans="1:30" x14ac:dyDescent="0.3">
      <c r="A98" s="60" t="s">
        <v>2147</v>
      </c>
      <c r="B98" s="94" t="s">
        <v>1485</v>
      </c>
      <c r="C98" s="2" t="s">
        <v>1</v>
      </c>
      <c r="D98" s="2">
        <v>53</v>
      </c>
      <c r="E98" s="9">
        <v>23976</v>
      </c>
      <c r="F98" s="10">
        <v>43657.547303240739</v>
      </c>
      <c r="G98" s="95" t="s">
        <v>4</v>
      </c>
      <c r="H98">
        <v>2565</v>
      </c>
      <c r="I98" s="1">
        <f t="shared" si="5"/>
        <v>18.321428571428573</v>
      </c>
      <c r="J98" s="1">
        <v>3.911</v>
      </c>
      <c r="K98">
        <v>140</v>
      </c>
      <c r="L98" s="94">
        <v>491</v>
      </c>
      <c r="M98" s="11">
        <f t="shared" si="6"/>
        <v>3.5071428571428571</v>
      </c>
      <c r="N98" s="11">
        <v>1.929</v>
      </c>
      <c r="O98" s="95">
        <f t="shared" si="7"/>
        <v>140</v>
      </c>
      <c r="P98" s="12">
        <f t="shared" si="8"/>
        <v>5.224032586558045</v>
      </c>
      <c r="Q98" s="104" t="s">
        <v>726</v>
      </c>
      <c r="V98" s="107"/>
      <c r="W98" s="108"/>
      <c r="X98" s="115" t="str">
        <f t="shared" si="9"/>
        <v>No Data</v>
      </c>
      <c r="AC98" s="33"/>
      <c r="AD98" s="34"/>
    </row>
    <row r="99" spans="1:30" x14ac:dyDescent="0.3">
      <c r="A99" s="60" t="s">
        <v>2148</v>
      </c>
      <c r="B99" s="94" t="s">
        <v>1486</v>
      </c>
      <c r="C99" s="2" t="s">
        <v>1</v>
      </c>
      <c r="D99" s="2">
        <v>46</v>
      </c>
      <c r="E99" s="9">
        <v>26531</v>
      </c>
      <c r="F99" s="10">
        <v>43657.572083333333</v>
      </c>
      <c r="G99" s="95" t="s">
        <v>4</v>
      </c>
      <c r="H99">
        <v>1592</v>
      </c>
      <c r="I99" s="1">
        <f t="shared" si="5"/>
        <v>13.266666666666667</v>
      </c>
      <c r="J99" s="1">
        <v>4.2889999999999997</v>
      </c>
      <c r="K99">
        <v>120</v>
      </c>
      <c r="L99" s="94">
        <v>473</v>
      </c>
      <c r="M99" s="11">
        <f t="shared" si="6"/>
        <v>3.9416666666666669</v>
      </c>
      <c r="N99" s="11">
        <v>1.839</v>
      </c>
      <c r="O99" s="95">
        <f t="shared" si="7"/>
        <v>120</v>
      </c>
      <c r="P99" s="12">
        <f t="shared" si="8"/>
        <v>3.3657505285412261</v>
      </c>
      <c r="Q99" s="104" t="s">
        <v>726</v>
      </c>
      <c r="V99" s="107"/>
      <c r="W99" s="108"/>
      <c r="X99" s="115" t="str">
        <f t="shared" si="9"/>
        <v>No Data</v>
      </c>
      <c r="AC99" s="33"/>
      <c r="AD99" s="34"/>
    </row>
    <row r="100" spans="1:30" x14ac:dyDescent="0.3">
      <c r="A100" s="60" t="s">
        <v>2149</v>
      </c>
      <c r="B100" s="94" t="s">
        <v>1487</v>
      </c>
      <c r="C100" s="2" t="s">
        <v>1</v>
      </c>
      <c r="D100" s="2">
        <v>57</v>
      </c>
      <c r="E100" s="9">
        <v>22574</v>
      </c>
      <c r="F100" s="10">
        <v>43657.585104166668</v>
      </c>
      <c r="G100" s="95" t="s">
        <v>4</v>
      </c>
      <c r="H100">
        <v>2456</v>
      </c>
      <c r="I100" s="1">
        <f t="shared" si="5"/>
        <v>21.356521739130436</v>
      </c>
      <c r="J100" s="1">
        <v>4.2880000000000003</v>
      </c>
      <c r="K100">
        <v>115</v>
      </c>
      <c r="L100" s="94">
        <v>389</v>
      </c>
      <c r="M100" s="11">
        <f t="shared" si="6"/>
        <v>3.3826086956521739</v>
      </c>
      <c r="N100" s="11">
        <v>1.7450000000000001</v>
      </c>
      <c r="O100" s="95">
        <f t="shared" si="7"/>
        <v>115</v>
      </c>
      <c r="P100" s="12">
        <f t="shared" si="8"/>
        <v>6.3136246786632393</v>
      </c>
      <c r="Q100" s="104" t="s">
        <v>726</v>
      </c>
      <c r="V100" s="107"/>
      <c r="W100" s="108"/>
      <c r="X100" s="115" t="str">
        <f t="shared" si="9"/>
        <v>No Data</v>
      </c>
      <c r="AC100" s="33"/>
      <c r="AD100" s="34"/>
    </row>
    <row r="101" spans="1:30" x14ac:dyDescent="0.3">
      <c r="A101" s="60" t="s">
        <v>2150</v>
      </c>
      <c r="B101" s="94" t="s">
        <v>1488</v>
      </c>
      <c r="C101" s="2" t="s">
        <v>1</v>
      </c>
      <c r="D101" s="2">
        <v>67</v>
      </c>
      <c r="E101" s="9">
        <v>19020</v>
      </c>
      <c r="F101" s="10">
        <v>43657.597372685188</v>
      </c>
      <c r="G101" s="95" t="s">
        <v>4</v>
      </c>
      <c r="H101">
        <v>2005</v>
      </c>
      <c r="I101" s="1">
        <f t="shared" si="5"/>
        <v>16.708333333333332</v>
      </c>
      <c r="J101" s="1">
        <v>4.2649999999999997</v>
      </c>
      <c r="K101">
        <v>120</v>
      </c>
      <c r="L101" s="94">
        <v>519</v>
      </c>
      <c r="M101" s="11">
        <f t="shared" si="6"/>
        <v>4.3250000000000002</v>
      </c>
      <c r="N101" s="11">
        <v>1.9710000000000001</v>
      </c>
      <c r="O101" s="95">
        <f t="shared" si="7"/>
        <v>120</v>
      </c>
      <c r="P101" s="12">
        <f t="shared" si="8"/>
        <v>3.8631984585741805</v>
      </c>
      <c r="Q101" s="104" t="s">
        <v>726</v>
      </c>
      <c r="V101" s="107"/>
      <c r="W101" s="108"/>
      <c r="X101" s="115" t="str">
        <f t="shared" si="9"/>
        <v>No Data</v>
      </c>
      <c r="AC101" s="33"/>
      <c r="AD101" s="34"/>
    </row>
    <row r="102" spans="1:30" x14ac:dyDescent="0.3">
      <c r="A102" s="60" t="s">
        <v>2151</v>
      </c>
      <c r="B102" s="94" t="s">
        <v>1489</v>
      </c>
      <c r="C102" s="2" t="s">
        <v>1</v>
      </c>
      <c r="D102" s="2">
        <v>70</v>
      </c>
      <c r="E102" s="9">
        <v>17809</v>
      </c>
      <c r="F102" s="10">
        <v>43657.616481481484</v>
      </c>
      <c r="G102" s="95" t="s">
        <v>4</v>
      </c>
      <c r="H102">
        <v>3523</v>
      </c>
      <c r="I102" s="1">
        <f t="shared" si="5"/>
        <v>21.881987577639752</v>
      </c>
      <c r="J102" s="1">
        <v>4.9340000000000002</v>
      </c>
      <c r="K102">
        <v>161</v>
      </c>
      <c r="L102" s="94">
        <v>1615</v>
      </c>
      <c r="M102" s="11">
        <f t="shared" si="6"/>
        <v>10.031055900621118</v>
      </c>
      <c r="N102" s="11">
        <v>3.31</v>
      </c>
      <c r="O102" s="95">
        <f t="shared" si="7"/>
        <v>161</v>
      </c>
      <c r="P102" s="12">
        <f t="shared" si="8"/>
        <v>2.1814241486068111</v>
      </c>
      <c r="Q102" s="104" t="s">
        <v>726</v>
      </c>
      <c r="V102" s="107"/>
      <c r="W102" s="108"/>
      <c r="X102" s="115" t="str">
        <f t="shared" si="9"/>
        <v>No Data</v>
      </c>
      <c r="AC102" s="33"/>
      <c r="AD102" s="34"/>
    </row>
    <row r="103" spans="1:30" x14ac:dyDescent="0.3">
      <c r="A103" s="60" t="s">
        <v>2152</v>
      </c>
      <c r="B103" s="94" t="s">
        <v>1490</v>
      </c>
      <c r="C103" s="2" t="s">
        <v>1</v>
      </c>
      <c r="D103" s="2">
        <v>59</v>
      </c>
      <c r="E103" s="9">
        <v>21759</v>
      </c>
      <c r="F103" s="10">
        <v>43657.630532407406</v>
      </c>
      <c r="G103" s="95" t="s">
        <v>4</v>
      </c>
      <c r="H103">
        <v>3049</v>
      </c>
      <c r="I103" s="1">
        <f t="shared" si="5"/>
        <v>21.778571428571428</v>
      </c>
      <c r="J103" s="1">
        <v>4.88</v>
      </c>
      <c r="K103">
        <v>140</v>
      </c>
      <c r="L103" s="94">
        <v>704</v>
      </c>
      <c r="M103" s="11">
        <f t="shared" si="6"/>
        <v>5.0285714285714285</v>
      </c>
      <c r="N103" s="11">
        <v>2.347</v>
      </c>
      <c r="O103" s="95">
        <f t="shared" si="7"/>
        <v>140</v>
      </c>
      <c r="P103" s="12">
        <f t="shared" si="8"/>
        <v>4.3309659090909092</v>
      </c>
      <c r="Q103" s="104" t="s">
        <v>726</v>
      </c>
      <c r="V103" s="107"/>
      <c r="W103" s="108"/>
      <c r="X103" s="115" t="str">
        <f t="shared" si="9"/>
        <v>No Data</v>
      </c>
      <c r="AC103" s="33"/>
      <c r="AD103" s="34"/>
    </row>
    <row r="104" spans="1:30" x14ac:dyDescent="0.3">
      <c r="A104" s="60" t="s">
        <v>2153</v>
      </c>
      <c r="B104" s="94" t="s">
        <v>1491</v>
      </c>
      <c r="C104" s="2" t="s">
        <v>6</v>
      </c>
      <c r="D104" s="2">
        <v>76</v>
      </c>
      <c r="E104" s="9">
        <v>15678</v>
      </c>
      <c r="F104" s="10">
        <v>43657.644814814812</v>
      </c>
      <c r="G104" s="95" t="s">
        <v>4</v>
      </c>
      <c r="H104">
        <v>2603</v>
      </c>
      <c r="I104" s="1">
        <f t="shared" si="5"/>
        <v>16.067901234567902</v>
      </c>
      <c r="J104" s="1">
        <v>3.649</v>
      </c>
      <c r="K104">
        <v>162</v>
      </c>
      <c r="L104" s="94">
        <v>752</v>
      </c>
      <c r="M104" s="11">
        <f t="shared" si="6"/>
        <v>4.6419753086419755</v>
      </c>
      <c r="N104" s="11">
        <v>2.5529999999999999</v>
      </c>
      <c r="O104" s="95">
        <f t="shared" si="7"/>
        <v>162</v>
      </c>
      <c r="P104" s="12">
        <f t="shared" si="8"/>
        <v>3.4614361702127661</v>
      </c>
      <c r="Q104" s="104" t="s">
        <v>726</v>
      </c>
      <c r="V104" s="107"/>
      <c r="W104" s="108"/>
      <c r="X104" s="115" t="str">
        <f t="shared" si="9"/>
        <v>No Data</v>
      </c>
      <c r="AC104" s="33"/>
      <c r="AD104" s="34"/>
    </row>
    <row r="105" spans="1:30" x14ac:dyDescent="0.3">
      <c r="A105" s="60" t="s">
        <v>2154</v>
      </c>
      <c r="B105" s="94" t="s">
        <v>1492</v>
      </c>
      <c r="C105" s="2" t="s">
        <v>1</v>
      </c>
      <c r="D105" s="2">
        <v>71</v>
      </c>
      <c r="E105" s="9">
        <v>17415</v>
      </c>
      <c r="F105" s="10">
        <v>43657.658113425925</v>
      </c>
      <c r="G105" s="95" t="s">
        <v>4</v>
      </c>
      <c r="H105">
        <v>2520</v>
      </c>
      <c r="I105" s="1">
        <f t="shared" si="5"/>
        <v>18</v>
      </c>
      <c r="J105" s="1">
        <v>4.3559999999999999</v>
      </c>
      <c r="K105">
        <v>140</v>
      </c>
      <c r="L105" s="94">
        <v>595</v>
      </c>
      <c r="M105" s="11">
        <f t="shared" si="6"/>
        <v>4.25</v>
      </c>
      <c r="N105" s="11">
        <v>2.0779999999999998</v>
      </c>
      <c r="O105" s="95">
        <f t="shared" si="7"/>
        <v>140</v>
      </c>
      <c r="P105" s="12">
        <f t="shared" si="8"/>
        <v>4.2352941176470589</v>
      </c>
      <c r="Q105" s="104" t="s">
        <v>726</v>
      </c>
      <c r="V105" s="107"/>
      <c r="W105" s="108"/>
      <c r="X105" s="115" t="str">
        <f t="shared" si="9"/>
        <v>No Data</v>
      </c>
      <c r="AC105" s="33"/>
      <c r="AD105" s="34"/>
    </row>
    <row r="106" spans="1:30" x14ac:dyDescent="0.3">
      <c r="A106" s="60" t="s">
        <v>2155</v>
      </c>
      <c r="B106" s="94" t="s">
        <v>1493</v>
      </c>
      <c r="C106" s="2" t="s">
        <v>6</v>
      </c>
      <c r="D106" s="2">
        <v>24</v>
      </c>
      <c r="E106" s="9">
        <v>34864</v>
      </c>
      <c r="F106" s="10">
        <v>43657.674467592595</v>
      </c>
      <c r="G106" s="95" t="s">
        <v>4</v>
      </c>
      <c r="H106">
        <v>703</v>
      </c>
      <c r="I106" s="1">
        <f t="shared" si="5"/>
        <v>5.6239999999999997</v>
      </c>
      <c r="J106" s="1">
        <v>2.448</v>
      </c>
      <c r="K106">
        <v>125</v>
      </c>
      <c r="L106" s="94">
        <v>315</v>
      </c>
      <c r="M106" s="11">
        <f t="shared" si="6"/>
        <v>2.52</v>
      </c>
      <c r="N106" s="11">
        <v>1.569</v>
      </c>
      <c r="O106" s="95">
        <f t="shared" si="7"/>
        <v>125</v>
      </c>
      <c r="P106" s="12">
        <f t="shared" si="8"/>
        <v>2.2317460317460318</v>
      </c>
      <c r="Q106" s="104" t="s">
        <v>726</v>
      </c>
      <c r="V106" s="107"/>
      <c r="W106" s="108"/>
      <c r="X106" s="115" t="str">
        <f t="shared" si="9"/>
        <v>No Data</v>
      </c>
      <c r="AC106" s="33"/>
      <c r="AD106" s="34"/>
    </row>
    <row r="107" spans="1:30" x14ac:dyDescent="0.3">
      <c r="A107" s="60" t="s">
        <v>2156</v>
      </c>
      <c r="B107" s="94" t="s">
        <v>1494</v>
      </c>
      <c r="C107" s="2" t="s">
        <v>6</v>
      </c>
      <c r="D107" s="2">
        <v>90</v>
      </c>
      <c r="E107" s="9">
        <v>10460</v>
      </c>
      <c r="F107" s="10">
        <v>43657.706365740742</v>
      </c>
      <c r="G107" s="95" t="s">
        <v>4</v>
      </c>
      <c r="H107">
        <v>899</v>
      </c>
      <c r="I107" s="1">
        <f t="shared" si="5"/>
        <v>6.5144927536231885</v>
      </c>
      <c r="J107" s="1">
        <v>2.6640000000000001</v>
      </c>
      <c r="K107">
        <v>138</v>
      </c>
      <c r="L107" s="94">
        <v>318</v>
      </c>
      <c r="M107" s="11">
        <f t="shared" si="6"/>
        <v>2.3043478260869565</v>
      </c>
      <c r="N107" s="11">
        <v>1.6279999999999999</v>
      </c>
      <c r="O107" s="95">
        <f t="shared" si="7"/>
        <v>138</v>
      </c>
      <c r="P107" s="12">
        <f t="shared" si="8"/>
        <v>2.8270440251572326</v>
      </c>
      <c r="Q107" s="104" t="s">
        <v>726</v>
      </c>
      <c r="R107" t="s">
        <v>1218</v>
      </c>
      <c r="S107" t="s">
        <v>1647</v>
      </c>
      <c r="V107" s="107"/>
      <c r="W107" s="108"/>
      <c r="X107" s="115" t="str">
        <f t="shared" si="9"/>
        <v>No Data</v>
      </c>
      <c r="AC107" s="33"/>
      <c r="AD107" s="34"/>
    </row>
    <row r="108" spans="1:30" x14ac:dyDescent="0.3">
      <c r="A108" s="60" t="s">
        <v>2157</v>
      </c>
      <c r="B108" s="94" t="s">
        <v>1495</v>
      </c>
      <c r="C108" s="2" t="s">
        <v>1</v>
      </c>
      <c r="D108" s="2">
        <v>47</v>
      </c>
      <c r="E108" s="9">
        <v>26164</v>
      </c>
      <c r="F108" s="10">
        <v>43658.518217592595</v>
      </c>
      <c r="G108" s="95" t="s">
        <v>4</v>
      </c>
      <c r="H108">
        <v>1505</v>
      </c>
      <c r="I108" s="1">
        <f t="shared" si="5"/>
        <v>13.31858407079646</v>
      </c>
      <c r="J108" s="1">
        <v>3.9289999999999998</v>
      </c>
      <c r="K108">
        <v>113</v>
      </c>
      <c r="L108" s="94">
        <v>414</v>
      </c>
      <c r="M108" s="11">
        <f t="shared" si="6"/>
        <v>3.663716814159292</v>
      </c>
      <c r="N108" s="11">
        <v>2.0249999999999999</v>
      </c>
      <c r="O108" s="95">
        <f t="shared" si="7"/>
        <v>113</v>
      </c>
      <c r="P108" s="12">
        <f t="shared" si="8"/>
        <v>3.6352657004830919</v>
      </c>
      <c r="Q108" s="104" t="s">
        <v>726</v>
      </c>
      <c r="V108" s="107"/>
      <c r="W108" s="108"/>
      <c r="X108" s="115" t="str">
        <f t="shared" si="9"/>
        <v>No Data</v>
      </c>
      <c r="AC108" s="33"/>
      <c r="AD108" s="34"/>
    </row>
    <row r="109" spans="1:30" x14ac:dyDescent="0.3">
      <c r="A109" s="60" t="s">
        <v>2158</v>
      </c>
      <c r="B109" s="94" t="s">
        <v>1496</v>
      </c>
      <c r="C109" s="2" t="s">
        <v>1</v>
      </c>
      <c r="D109" s="2">
        <v>51</v>
      </c>
      <c r="E109" s="9">
        <v>24851</v>
      </c>
      <c r="F109" s="10">
        <v>43658.534236111111</v>
      </c>
      <c r="G109" s="95" t="s">
        <v>4</v>
      </c>
      <c r="H109">
        <v>2381</v>
      </c>
      <c r="I109" s="1">
        <f t="shared" si="5"/>
        <v>20.525862068965516</v>
      </c>
      <c r="J109" s="1">
        <v>4.6500000000000004</v>
      </c>
      <c r="K109">
        <v>116</v>
      </c>
      <c r="L109" s="94">
        <v>694</v>
      </c>
      <c r="M109" s="11">
        <f t="shared" si="6"/>
        <v>5.9827586206896548</v>
      </c>
      <c r="N109" s="11">
        <v>2.5910000000000002</v>
      </c>
      <c r="O109" s="95">
        <f t="shared" si="7"/>
        <v>116</v>
      </c>
      <c r="P109" s="12">
        <f t="shared" si="8"/>
        <v>3.4308357348703171</v>
      </c>
      <c r="Q109" s="104" t="s">
        <v>726</v>
      </c>
      <c r="V109" s="107"/>
      <c r="W109" s="108"/>
      <c r="X109" s="115" t="str">
        <f t="shared" si="9"/>
        <v>No Data</v>
      </c>
      <c r="AC109" s="33"/>
      <c r="AD109" s="34"/>
    </row>
    <row r="110" spans="1:30" x14ac:dyDescent="0.3">
      <c r="A110" s="60" t="s">
        <v>2159</v>
      </c>
      <c r="B110" s="94" t="s">
        <v>1497</v>
      </c>
      <c r="C110" s="2" t="s">
        <v>1</v>
      </c>
      <c r="D110" s="2">
        <v>30</v>
      </c>
      <c r="E110" s="9">
        <v>32403</v>
      </c>
      <c r="F110" s="10">
        <v>43658.547337962962</v>
      </c>
      <c r="G110" s="95" t="s">
        <v>4</v>
      </c>
      <c r="H110">
        <v>1342</v>
      </c>
      <c r="I110" s="1">
        <f t="shared" si="5"/>
        <v>10.65079365079365</v>
      </c>
      <c r="J110" s="1">
        <v>3.5760000000000001</v>
      </c>
      <c r="K110">
        <v>126</v>
      </c>
      <c r="L110" s="94">
        <v>377</v>
      </c>
      <c r="M110" s="11">
        <f t="shared" si="6"/>
        <v>2.9920634920634921</v>
      </c>
      <c r="N110" s="11">
        <v>1.587</v>
      </c>
      <c r="O110" s="95">
        <f t="shared" si="7"/>
        <v>126</v>
      </c>
      <c r="P110" s="12">
        <f t="shared" si="8"/>
        <v>3.5596816976127319</v>
      </c>
      <c r="Q110" s="104" t="s">
        <v>726</v>
      </c>
      <c r="V110" s="107"/>
      <c r="W110" s="108"/>
      <c r="X110" s="115" t="str">
        <f t="shared" si="9"/>
        <v>No Data</v>
      </c>
      <c r="AC110" s="33"/>
      <c r="AD110" s="34"/>
    </row>
    <row r="111" spans="1:30" x14ac:dyDescent="0.3">
      <c r="A111" s="60" t="s">
        <v>2160</v>
      </c>
      <c r="B111" s="94" t="s">
        <v>581</v>
      </c>
      <c r="C111" s="2" t="s">
        <v>1</v>
      </c>
      <c r="D111" s="2">
        <v>61</v>
      </c>
      <c r="E111" s="9">
        <v>21078</v>
      </c>
      <c r="F111" s="10">
        <v>43658.566469907404</v>
      </c>
      <c r="G111" s="95" t="s">
        <v>4</v>
      </c>
      <c r="H111">
        <v>3363</v>
      </c>
      <c r="I111" s="1">
        <f t="shared" si="5"/>
        <v>19.327586206896552</v>
      </c>
      <c r="J111" s="1">
        <v>4.5949999999999998</v>
      </c>
      <c r="K111">
        <v>174</v>
      </c>
      <c r="L111" s="94">
        <v>747</v>
      </c>
      <c r="M111" s="11">
        <f t="shared" si="6"/>
        <v>4.2931034482758621</v>
      </c>
      <c r="N111" s="11">
        <v>2.0880000000000001</v>
      </c>
      <c r="O111" s="95">
        <f t="shared" si="7"/>
        <v>174</v>
      </c>
      <c r="P111" s="12">
        <f t="shared" si="8"/>
        <v>4.5020080321285141</v>
      </c>
      <c r="Q111" s="104" t="s">
        <v>726</v>
      </c>
      <c r="V111" s="107"/>
      <c r="W111" s="108"/>
      <c r="X111" s="115" t="str">
        <f t="shared" si="9"/>
        <v>No Data</v>
      </c>
      <c r="AC111" s="33"/>
      <c r="AD111" s="34"/>
    </row>
    <row r="112" spans="1:30" x14ac:dyDescent="0.3">
      <c r="A112" s="60" t="s">
        <v>2161</v>
      </c>
      <c r="B112" s="94" t="s">
        <v>1498</v>
      </c>
      <c r="C112" s="2" t="s">
        <v>1</v>
      </c>
      <c r="D112" s="2">
        <v>63</v>
      </c>
      <c r="E112" s="9">
        <v>20499</v>
      </c>
      <c r="F112" s="10">
        <v>43658.581145833334</v>
      </c>
      <c r="G112" s="95" t="s">
        <v>4</v>
      </c>
      <c r="H112">
        <v>2353</v>
      </c>
      <c r="I112" s="1">
        <f t="shared" si="5"/>
        <v>18.824000000000002</v>
      </c>
      <c r="J112" s="1">
        <v>4.9340000000000002</v>
      </c>
      <c r="K112">
        <v>125</v>
      </c>
      <c r="L112" s="94">
        <v>422</v>
      </c>
      <c r="M112" s="11">
        <f t="shared" si="6"/>
        <v>3.3759999999999999</v>
      </c>
      <c r="N112" s="11">
        <v>1.869</v>
      </c>
      <c r="O112" s="95">
        <f t="shared" si="7"/>
        <v>125</v>
      </c>
      <c r="P112" s="12">
        <f t="shared" si="8"/>
        <v>5.5758293838862567</v>
      </c>
      <c r="Q112" s="104" t="s">
        <v>726</v>
      </c>
      <c r="V112" s="107"/>
      <c r="W112" s="108"/>
      <c r="X112" s="115" t="str">
        <f t="shared" si="9"/>
        <v>No Data</v>
      </c>
      <c r="AC112" s="33"/>
      <c r="AD112" s="34"/>
    </row>
    <row r="113" spans="1:30" x14ac:dyDescent="0.3">
      <c r="A113" s="60" t="s">
        <v>2162</v>
      </c>
      <c r="B113" s="94" t="s">
        <v>1499</v>
      </c>
      <c r="C113" s="2" t="s">
        <v>6</v>
      </c>
      <c r="D113" s="2">
        <v>60</v>
      </c>
      <c r="E113" s="9">
        <v>21452</v>
      </c>
      <c r="F113" s="10">
        <v>43658.599641203706</v>
      </c>
      <c r="G113" s="95" t="s">
        <v>4</v>
      </c>
      <c r="H113">
        <v>1359</v>
      </c>
      <c r="I113" s="1">
        <f t="shared" si="5"/>
        <v>10.066666666666666</v>
      </c>
      <c r="J113" s="1">
        <v>3.3929999999999998</v>
      </c>
      <c r="K113">
        <v>135</v>
      </c>
      <c r="L113" s="94">
        <v>505</v>
      </c>
      <c r="M113" s="11">
        <f t="shared" si="6"/>
        <v>3.7407407407407409</v>
      </c>
      <c r="N113" s="11">
        <v>1.992</v>
      </c>
      <c r="O113" s="95">
        <f t="shared" si="7"/>
        <v>135</v>
      </c>
      <c r="P113" s="12">
        <f t="shared" si="8"/>
        <v>2.6910891089108908</v>
      </c>
      <c r="Q113" s="104" t="s">
        <v>726</v>
      </c>
      <c r="V113" s="107"/>
      <c r="W113" s="108"/>
      <c r="X113" s="115" t="str">
        <f t="shared" si="9"/>
        <v>No Data</v>
      </c>
      <c r="AC113" s="33"/>
      <c r="AD113" s="34"/>
    </row>
    <row r="114" spans="1:30" x14ac:dyDescent="0.3">
      <c r="A114" s="60" t="s">
        <v>2163</v>
      </c>
      <c r="B114" s="94" t="s">
        <v>1500</v>
      </c>
      <c r="C114" s="2" t="s">
        <v>1</v>
      </c>
      <c r="D114" s="2">
        <v>47</v>
      </c>
      <c r="E114" s="9">
        <v>26358</v>
      </c>
      <c r="F114" s="10">
        <v>43658.617939814816</v>
      </c>
      <c r="G114" s="95" t="s">
        <v>4</v>
      </c>
      <c r="H114">
        <v>1327</v>
      </c>
      <c r="I114" s="1">
        <f t="shared" si="5"/>
        <v>12.638095238095238</v>
      </c>
      <c r="J114" s="1">
        <v>4</v>
      </c>
      <c r="K114">
        <v>105</v>
      </c>
      <c r="L114" s="94">
        <v>335</v>
      </c>
      <c r="M114" s="11">
        <f t="shared" si="6"/>
        <v>3.1904761904761907</v>
      </c>
      <c r="N114" s="11">
        <v>1.6180000000000001</v>
      </c>
      <c r="O114" s="95">
        <f t="shared" si="7"/>
        <v>105</v>
      </c>
      <c r="P114" s="12">
        <f t="shared" si="8"/>
        <v>3.9611940298507458</v>
      </c>
      <c r="Q114" s="104" t="s">
        <v>726</v>
      </c>
      <c r="V114" s="107"/>
      <c r="W114" s="108"/>
      <c r="X114" s="115" t="str">
        <f t="shared" si="9"/>
        <v>No Data</v>
      </c>
      <c r="AC114" s="33"/>
      <c r="AD114" s="34"/>
    </row>
    <row r="115" spans="1:30" x14ac:dyDescent="0.3">
      <c r="A115" s="60" t="s">
        <v>2164</v>
      </c>
      <c r="B115" s="94" t="s">
        <v>1501</v>
      </c>
      <c r="C115" s="2" t="s">
        <v>1</v>
      </c>
      <c r="D115" s="2">
        <v>42</v>
      </c>
      <c r="E115" s="9">
        <v>28106</v>
      </c>
      <c r="F115" s="10">
        <v>43658.635324074072</v>
      </c>
      <c r="G115" s="95" t="s">
        <v>4</v>
      </c>
      <c r="H115">
        <v>2149</v>
      </c>
      <c r="I115" s="1">
        <f t="shared" si="5"/>
        <v>15.918518518518519</v>
      </c>
      <c r="J115" s="1">
        <v>3.9489999999999998</v>
      </c>
      <c r="K115">
        <v>135</v>
      </c>
      <c r="L115" s="94">
        <v>557</v>
      </c>
      <c r="M115" s="11">
        <f t="shared" si="6"/>
        <v>4.1259259259259258</v>
      </c>
      <c r="N115" s="11">
        <v>2.0310000000000001</v>
      </c>
      <c r="O115" s="95">
        <f t="shared" si="7"/>
        <v>135</v>
      </c>
      <c r="P115" s="12">
        <f t="shared" si="8"/>
        <v>3.8581687612208264</v>
      </c>
      <c r="Q115" s="104" t="s">
        <v>726</v>
      </c>
      <c r="V115" s="107"/>
      <c r="W115" s="108"/>
      <c r="X115" s="115" t="str">
        <f t="shared" si="9"/>
        <v>No Data</v>
      </c>
      <c r="AC115" s="33"/>
      <c r="AD115" s="34"/>
    </row>
    <row r="116" spans="1:30" x14ac:dyDescent="0.3">
      <c r="A116" s="60" t="s">
        <v>2165</v>
      </c>
      <c r="B116" s="94" t="s">
        <v>1502</v>
      </c>
      <c r="C116" s="2" t="s">
        <v>1</v>
      </c>
      <c r="D116" s="2">
        <v>45</v>
      </c>
      <c r="E116" s="9">
        <v>27013</v>
      </c>
      <c r="F116" s="10">
        <v>43658.64640046296</v>
      </c>
      <c r="G116" s="95" t="s">
        <v>4</v>
      </c>
      <c r="H116">
        <v>1711</v>
      </c>
      <c r="I116" s="1">
        <f t="shared" si="5"/>
        <v>14.258333333333333</v>
      </c>
      <c r="J116" s="1">
        <v>3.9350000000000001</v>
      </c>
      <c r="K116">
        <v>120</v>
      </c>
      <c r="L116" s="94">
        <v>416</v>
      </c>
      <c r="M116" s="11">
        <f t="shared" si="6"/>
        <v>3.4666666666666668</v>
      </c>
      <c r="N116" s="11">
        <v>1.8740000000000001</v>
      </c>
      <c r="O116" s="95">
        <f t="shared" si="7"/>
        <v>120</v>
      </c>
      <c r="P116" s="12">
        <f t="shared" si="8"/>
        <v>4.1129807692307692</v>
      </c>
      <c r="Q116" s="104" t="s">
        <v>726</v>
      </c>
      <c r="V116" s="107"/>
      <c r="W116" s="108"/>
      <c r="X116" s="115" t="str">
        <f t="shared" si="9"/>
        <v>No Data</v>
      </c>
      <c r="AC116" s="33"/>
      <c r="AD116" s="34"/>
    </row>
    <row r="117" spans="1:30" x14ac:dyDescent="0.3">
      <c r="A117" s="60" t="s">
        <v>2166</v>
      </c>
      <c r="B117" s="94" t="s">
        <v>11</v>
      </c>
      <c r="C117" s="2" t="s">
        <v>1</v>
      </c>
      <c r="D117" s="2">
        <v>77</v>
      </c>
      <c r="E117" s="9">
        <v>15254</v>
      </c>
      <c r="F117" s="10">
        <v>43658.664930555555</v>
      </c>
      <c r="G117" s="95" t="s">
        <v>22</v>
      </c>
      <c r="H117">
        <v>2423</v>
      </c>
      <c r="I117" s="1">
        <f t="shared" si="5"/>
        <v>17.557971014492754</v>
      </c>
      <c r="J117" s="1">
        <v>4.085</v>
      </c>
      <c r="K117">
        <v>138</v>
      </c>
      <c r="L117" s="94">
        <v>536</v>
      </c>
      <c r="M117" s="11">
        <f t="shared" si="6"/>
        <v>3.8840579710144927</v>
      </c>
      <c r="N117" s="11">
        <v>1.978</v>
      </c>
      <c r="O117" s="95">
        <f t="shared" si="7"/>
        <v>138</v>
      </c>
      <c r="P117" s="12">
        <f t="shared" si="8"/>
        <v>4.5205223880597014</v>
      </c>
      <c r="Q117" s="104" t="s">
        <v>726</v>
      </c>
      <c r="V117" s="107"/>
      <c r="W117" s="108"/>
      <c r="X117" s="115" t="str">
        <f t="shared" si="9"/>
        <v>No Data</v>
      </c>
      <c r="AC117" s="33"/>
      <c r="AD117" s="34"/>
    </row>
    <row r="118" spans="1:30" x14ac:dyDescent="0.3">
      <c r="A118" s="60" t="s">
        <v>2167</v>
      </c>
      <c r="B118" s="94" t="s">
        <v>1503</v>
      </c>
      <c r="C118" s="2" t="s">
        <v>6</v>
      </c>
      <c r="D118" s="2">
        <v>40</v>
      </c>
      <c r="E118" s="9">
        <v>28994</v>
      </c>
      <c r="F118" s="10">
        <v>43658.678506944445</v>
      </c>
      <c r="G118" s="95" t="s">
        <v>4</v>
      </c>
      <c r="H118">
        <v>1067</v>
      </c>
      <c r="I118" s="1">
        <f t="shared" si="5"/>
        <v>7.621428571428571</v>
      </c>
      <c r="J118" s="1">
        <v>2.83</v>
      </c>
      <c r="K118">
        <v>140</v>
      </c>
      <c r="L118" s="94">
        <v>356</v>
      </c>
      <c r="M118" s="11">
        <f t="shared" si="6"/>
        <v>2.5428571428571427</v>
      </c>
      <c r="N118" s="11">
        <v>1.5</v>
      </c>
      <c r="O118" s="95">
        <f t="shared" si="7"/>
        <v>140</v>
      </c>
      <c r="P118" s="12">
        <f t="shared" si="8"/>
        <v>2.9971910112359552</v>
      </c>
      <c r="Q118" s="104" t="s">
        <v>726</v>
      </c>
      <c r="V118" s="107"/>
      <c r="W118" s="108"/>
      <c r="X118" s="115" t="str">
        <f t="shared" si="9"/>
        <v>No Data</v>
      </c>
      <c r="AC118" s="33"/>
      <c r="AD118" s="34"/>
    </row>
    <row r="119" spans="1:30" x14ac:dyDescent="0.3">
      <c r="A119" s="60" t="s">
        <v>2168</v>
      </c>
      <c r="B119" s="94" t="s">
        <v>1504</v>
      </c>
      <c r="C119" s="2" t="s">
        <v>6</v>
      </c>
      <c r="D119" s="2">
        <v>68</v>
      </c>
      <c r="E119" s="9">
        <v>18592</v>
      </c>
      <c r="F119" s="10">
        <v>43658.704050925924</v>
      </c>
      <c r="G119" s="95" t="s">
        <v>4</v>
      </c>
      <c r="H119">
        <v>2003</v>
      </c>
      <c r="I119" s="1">
        <f t="shared" si="5"/>
        <v>13.813793103448276</v>
      </c>
      <c r="J119" s="1">
        <v>4.0979999999999999</v>
      </c>
      <c r="K119">
        <v>145</v>
      </c>
      <c r="L119" s="94">
        <v>514</v>
      </c>
      <c r="M119" s="11">
        <f t="shared" si="6"/>
        <v>3.5448275862068965</v>
      </c>
      <c r="N119" s="11">
        <v>1.8260000000000001</v>
      </c>
      <c r="O119" s="95">
        <f t="shared" si="7"/>
        <v>145</v>
      </c>
      <c r="P119" s="12">
        <f t="shared" si="8"/>
        <v>3.8968871595330739</v>
      </c>
      <c r="Q119" s="104" t="s">
        <v>726</v>
      </c>
      <c r="V119" s="107"/>
      <c r="W119" s="108"/>
      <c r="X119" s="115" t="str">
        <f t="shared" si="9"/>
        <v>No Data</v>
      </c>
      <c r="AC119" s="33"/>
      <c r="AD119" s="34"/>
    </row>
    <row r="120" spans="1:30" x14ac:dyDescent="0.3">
      <c r="A120" s="60" t="s">
        <v>2169</v>
      </c>
      <c r="B120" s="94" t="s">
        <v>1505</v>
      </c>
      <c r="C120" s="2" t="s">
        <v>6</v>
      </c>
      <c r="D120" s="2">
        <v>76</v>
      </c>
      <c r="E120" s="9">
        <v>15594</v>
      </c>
      <c r="F120" s="10">
        <v>43661.520289351851</v>
      </c>
      <c r="G120" s="95" t="s">
        <v>4</v>
      </c>
      <c r="H120">
        <v>2372</v>
      </c>
      <c r="I120" s="1">
        <f t="shared" si="5"/>
        <v>16.358620689655172</v>
      </c>
      <c r="J120" s="1">
        <v>4.1760000000000002</v>
      </c>
      <c r="K120">
        <v>145</v>
      </c>
      <c r="L120" s="94">
        <v>615</v>
      </c>
      <c r="M120" s="11">
        <f t="shared" si="6"/>
        <v>4.2413793103448274</v>
      </c>
      <c r="N120" s="11">
        <v>1.792</v>
      </c>
      <c r="O120" s="95">
        <f t="shared" si="7"/>
        <v>145</v>
      </c>
      <c r="P120" s="12">
        <f t="shared" si="8"/>
        <v>3.8569105691056911</v>
      </c>
      <c r="Q120" s="104" t="s">
        <v>726</v>
      </c>
      <c r="V120" s="107"/>
      <c r="W120" s="108"/>
      <c r="X120" s="115" t="str">
        <f t="shared" si="9"/>
        <v>No Data</v>
      </c>
      <c r="AC120" s="33"/>
      <c r="AD120" s="34"/>
    </row>
    <row r="121" spans="1:30" x14ac:dyDescent="0.3">
      <c r="A121" s="60" t="s">
        <v>2170</v>
      </c>
      <c r="B121" s="94" t="s">
        <v>1506</v>
      </c>
      <c r="C121" s="2" t="s">
        <v>6</v>
      </c>
      <c r="D121" s="2">
        <v>82</v>
      </c>
      <c r="E121" s="9">
        <v>13404</v>
      </c>
      <c r="F121" s="10">
        <v>43661.534444444442</v>
      </c>
      <c r="G121" s="95" t="s">
        <v>4</v>
      </c>
      <c r="H121">
        <v>1960</v>
      </c>
      <c r="I121" s="1">
        <f t="shared" si="5"/>
        <v>13.517241379310345</v>
      </c>
      <c r="J121" s="1">
        <v>4.0839999999999996</v>
      </c>
      <c r="K121">
        <v>145</v>
      </c>
      <c r="L121" s="94">
        <v>761</v>
      </c>
      <c r="M121" s="11">
        <f t="shared" si="6"/>
        <v>5.2482758620689651</v>
      </c>
      <c r="N121" s="11">
        <v>2.5009999999999999</v>
      </c>
      <c r="O121" s="95">
        <f t="shared" si="7"/>
        <v>145</v>
      </c>
      <c r="P121" s="12">
        <f t="shared" si="8"/>
        <v>2.5755584756898822</v>
      </c>
      <c r="Q121" s="104" t="s">
        <v>726</v>
      </c>
      <c r="V121" s="107"/>
      <c r="W121" s="108"/>
      <c r="X121" s="115" t="str">
        <f t="shared" si="9"/>
        <v>No Data</v>
      </c>
      <c r="AC121" s="33"/>
      <c r="AD121" s="34"/>
    </row>
    <row r="122" spans="1:30" x14ac:dyDescent="0.3">
      <c r="A122" s="60" t="s">
        <v>2171</v>
      </c>
      <c r="B122" s="94" t="s">
        <v>1507</v>
      </c>
      <c r="C122" s="2" t="s">
        <v>1</v>
      </c>
      <c r="D122" s="2">
        <v>50</v>
      </c>
      <c r="E122" s="9">
        <v>25340</v>
      </c>
      <c r="F122" s="10">
        <v>43661.548622685186</v>
      </c>
      <c r="G122" s="95" t="s">
        <v>4</v>
      </c>
      <c r="H122">
        <v>1572</v>
      </c>
      <c r="I122" s="1">
        <f t="shared" si="5"/>
        <v>11.391304347826088</v>
      </c>
      <c r="J122" s="1">
        <v>3.7290000000000001</v>
      </c>
      <c r="K122">
        <v>138</v>
      </c>
      <c r="L122" s="94">
        <v>324</v>
      </c>
      <c r="M122" s="11">
        <f t="shared" si="6"/>
        <v>2.347826086956522</v>
      </c>
      <c r="N122" s="11">
        <v>1.5169999999999999</v>
      </c>
      <c r="O122" s="95">
        <f t="shared" si="7"/>
        <v>138</v>
      </c>
      <c r="P122" s="12">
        <f t="shared" si="8"/>
        <v>4.8518518518518521</v>
      </c>
      <c r="Q122" s="104" t="s">
        <v>726</v>
      </c>
      <c r="V122" s="107"/>
      <c r="W122" s="108"/>
      <c r="X122" s="115" t="str">
        <f t="shared" si="9"/>
        <v>No Data</v>
      </c>
      <c r="AC122" s="33"/>
      <c r="AD122" s="34"/>
    </row>
    <row r="123" spans="1:30" x14ac:dyDescent="0.3">
      <c r="A123" s="60" t="s">
        <v>2172</v>
      </c>
      <c r="B123" s="94" t="s">
        <v>1508</v>
      </c>
      <c r="C123" s="2" t="s">
        <v>1</v>
      </c>
      <c r="D123" s="2">
        <v>47</v>
      </c>
      <c r="E123" s="9">
        <v>26484</v>
      </c>
      <c r="F123" s="10">
        <v>43661.563217592593</v>
      </c>
      <c r="G123" s="95" t="s">
        <v>4</v>
      </c>
      <c r="H123">
        <v>1761</v>
      </c>
      <c r="I123" s="1">
        <f t="shared" si="5"/>
        <v>13.7578125</v>
      </c>
      <c r="J123" s="1">
        <v>4.3099999999999996</v>
      </c>
      <c r="K123">
        <v>128</v>
      </c>
      <c r="L123" s="94">
        <v>434</v>
      </c>
      <c r="M123" s="11">
        <f t="shared" si="6"/>
        <v>3.390625</v>
      </c>
      <c r="N123" s="11">
        <v>1.7709999999999999</v>
      </c>
      <c r="O123" s="95">
        <f t="shared" si="7"/>
        <v>128</v>
      </c>
      <c r="P123" s="12">
        <f t="shared" si="8"/>
        <v>4.0576036866359448</v>
      </c>
      <c r="Q123" s="104" t="s">
        <v>726</v>
      </c>
      <c r="V123" s="107"/>
      <c r="W123" s="108"/>
      <c r="X123" s="115" t="str">
        <f t="shared" si="9"/>
        <v>No Data</v>
      </c>
      <c r="AC123" s="33"/>
      <c r="AD123" s="34"/>
    </row>
    <row r="124" spans="1:30" x14ac:dyDescent="0.3">
      <c r="A124" s="60" t="s">
        <v>2173</v>
      </c>
      <c r="B124" s="94" t="s">
        <v>1509</v>
      </c>
      <c r="C124" s="2" t="s">
        <v>1</v>
      </c>
      <c r="D124" s="2">
        <v>48</v>
      </c>
      <c r="E124" s="9">
        <v>26005</v>
      </c>
      <c r="F124" s="10">
        <v>43661.58079861111</v>
      </c>
      <c r="G124" s="95" t="s">
        <v>4</v>
      </c>
      <c r="H124">
        <v>1335</v>
      </c>
      <c r="I124" s="1">
        <f t="shared" si="5"/>
        <v>8.9</v>
      </c>
      <c r="J124" s="1">
        <v>3.5590000000000002</v>
      </c>
      <c r="K124">
        <v>150</v>
      </c>
      <c r="L124" s="94">
        <v>323</v>
      </c>
      <c r="M124" s="11">
        <f t="shared" si="6"/>
        <v>2.1533333333333333</v>
      </c>
      <c r="N124" s="11">
        <v>1.45</v>
      </c>
      <c r="O124" s="95">
        <f t="shared" si="7"/>
        <v>150</v>
      </c>
      <c r="P124" s="12">
        <f t="shared" si="8"/>
        <v>4.1331269349845199</v>
      </c>
      <c r="Q124" s="104" t="s">
        <v>726</v>
      </c>
      <c r="V124" s="107"/>
      <c r="W124" s="108"/>
      <c r="X124" s="115" t="str">
        <f t="shared" si="9"/>
        <v>No Data</v>
      </c>
      <c r="AC124" s="33"/>
      <c r="AD124" s="34"/>
    </row>
    <row r="125" spans="1:30" x14ac:dyDescent="0.3">
      <c r="A125" s="60" t="s">
        <v>2174</v>
      </c>
      <c r="B125" s="94" t="s">
        <v>1510</v>
      </c>
      <c r="C125" s="2" t="s">
        <v>1</v>
      </c>
      <c r="D125" s="2">
        <v>38</v>
      </c>
      <c r="E125" s="9">
        <v>29595</v>
      </c>
      <c r="F125" s="10">
        <v>43661.598854166667</v>
      </c>
      <c r="G125" s="95" t="s">
        <v>4</v>
      </c>
      <c r="H125">
        <v>1390</v>
      </c>
      <c r="I125" s="1">
        <f t="shared" si="5"/>
        <v>10.610687022900763</v>
      </c>
      <c r="J125" s="1">
        <v>3.3479999999999999</v>
      </c>
      <c r="K125">
        <v>131</v>
      </c>
      <c r="L125" s="94">
        <v>297</v>
      </c>
      <c r="M125" s="11">
        <f t="shared" si="6"/>
        <v>2.2671755725190841</v>
      </c>
      <c r="N125" s="11">
        <v>1.397</v>
      </c>
      <c r="O125" s="95">
        <f t="shared" si="7"/>
        <v>131</v>
      </c>
      <c r="P125" s="12">
        <f t="shared" si="8"/>
        <v>4.6801346801346799</v>
      </c>
      <c r="Q125" s="104" t="s">
        <v>726</v>
      </c>
      <c r="V125" s="107"/>
      <c r="W125" s="108"/>
      <c r="X125" s="115" t="str">
        <f t="shared" si="9"/>
        <v>No Data</v>
      </c>
      <c r="AC125" s="33"/>
      <c r="AD125" s="34"/>
    </row>
    <row r="126" spans="1:30" x14ac:dyDescent="0.3">
      <c r="A126" s="60" t="s">
        <v>2175</v>
      </c>
      <c r="B126" s="94" t="s">
        <v>1511</v>
      </c>
      <c r="C126" s="2" t="s">
        <v>1</v>
      </c>
      <c r="D126" s="2">
        <v>51</v>
      </c>
      <c r="E126" s="9">
        <v>24881</v>
      </c>
      <c r="F126" s="10">
        <v>43661.614270833335</v>
      </c>
      <c r="G126" s="95" t="s">
        <v>4</v>
      </c>
      <c r="H126">
        <v>1021</v>
      </c>
      <c r="I126" s="1">
        <f t="shared" si="5"/>
        <v>7.2928571428571427</v>
      </c>
      <c r="J126" s="1">
        <v>2.6669999999999998</v>
      </c>
      <c r="K126">
        <v>140</v>
      </c>
      <c r="L126" s="94">
        <v>369</v>
      </c>
      <c r="M126" s="11">
        <f t="shared" si="6"/>
        <v>2.6357142857142857</v>
      </c>
      <c r="N126" s="11">
        <v>1.6719999999999999</v>
      </c>
      <c r="O126" s="95">
        <f t="shared" si="7"/>
        <v>140</v>
      </c>
      <c r="P126" s="12">
        <f t="shared" si="8"/>
        <v>2.7669376693766936</v>
      </c>
      <c r="Q126" s="104" t="s">
        <v>726</v>
      </c>
      <c r="V126" s="107"/>
      <c r="W126" s="108"/>
      <c r="X126" s="115" t="str">
        <f t="shared" si="9"/>
        <v>No Data</v>
      </c>
      <c r="AC126" s="33"/>
      <c r="AD126" s="34"/>
    </row>
    <row r="127" spans="1:30" x14ac:dyDescent="0.3">
      <c r="A127" s="60" t="s">
        <v>2176</v>
      </c>
      <c r="B127" s="94" t="s">
        <v>1512</v>
      </c>
      <c r="C127" s="2" t="s">
        <v>1</v>
      </c>
      <c r="D127" s="2">
        <v>51</v>
      </c>
      <c r="E127" s="9">
        <v>24821</v>
      </c>
      <c r="F127" s="10">
        <v>43661.629537037035</v>
      </c>
      <c r="G127" s="95" t="s">
        <v>4</v>
      </c>
      <c r="H127">
        <v>1212</v>
      </c>
      <c r="I127" s="1">
        <f t="shared" si="5"/>
        <v>8.7826086956521738</v>
      </c>
      <c r="J127" s="1">
        <v>3.3610000000000002</v>
      </c>
      <c r="K127">
        <v>138</v>
      </c>
      <c r="L127" s="94">
        <v>338</v>
      </c>
      <c r="M127" s="11">
        <f t="shared" si="6"/>
        <v>2.4492753623188408</v>
      </c>
      <c r="N127" s="11">
        <v>1.5089999999999999</v>
      </c>
      <c r="O127" s="95">
        <f t="shared" si="7"/>
        <v>138</v>
      </c>
      <c r="P127" s="12">
        <f t="shared" si="8"/>
        <v>3.585798816568047</v>
      </c>
      <c r="Q127" s="104" t="s">
        <v>726</v>
      </c>
      <c r="V127" s="107"/>
      <c r="W127" s="108"/>
      <c r="X127" s="115" t="str">
        <f t="shared" si="9"/>
        <v>No Data</v>
      </c>
      <c r="AC127" s="33"/>
      <c r="AD127" s="34"/>
    </row>
    <row r="128" spans="1:30" x14ac:dyDescent="0.3">
      <c r="A128" s="60" t="s">
        <v>2177</v>
      </c>
      <c r="B128" s="94" t="s">
        <v>1513</v>
      </c>
      <c r="C128" s="2" t="s">
        <v>1</v>
      </c>
      <c r="D128" s="2">
        <v>58</v>
      </c>
      <c r="E128" s="9">
        <v>22415</v>
      </c>
      <c r="F128" s="10">
        <v>43661.642314814817</v>
      </c>
      <c r="G128" s="95" t="s">
        <v>4</v>
      </c>
      <c r="H128">
        <v>1927</v>
      </c>
      <c r="I128" s="1">
        <f t="shared" si="5"/>
        <v>16.058333333333334</v>
      </c>
      <c r="J128" s="1">
        <v>4.1630000000000003</v>
      </c>
      <c r="K128">
        <v>120</v>
      </c>
      <c r="L128" s="94">
        <v>356</v>
      </c>
      <c r="M128" s="11">
        <f t="shared" si="6"/>
        <v>2.9666666666666668</v>
      </c>
      <c r="N128" s="11">
        <v>1.66</v>
      </c>
      <c r="O128" s="95">
        <f t="shared" si="7"/>
        <v>120</v>
      </c>
      <c r="P128" s="12">
        <f t="shared" si="8"/>
        <v>5.4129213483146064</v>
      </c>
      <c r="Q128" s="104" t="s">
        <v>726</v>
      </c>
      <c r="V128" s="107"/>
      <c r="W128" s="108"/>
      <c r="X128" s="115" t="str">
        <f t="shared" si="9"/>
        <v>No Data</v>
      </c>
      <c r="AC128" s="33"/>
      <c r="AD128" s="34"/>
    </row>
    <row r="129" spans="1:30" x14ac:dyDescent="0.3">
      <c r="A129" s="60" t="s">
        <v>2178</v>
      </c>
      <c r="B129" s="94" t="s">
        <v>1514</v>
      </c>
      <c r="C129" s="2" t="s">
        <v>1</v>
      </c>
      <c r="D129" s="2">
        <v>52</v>
      </c>
      <c r="E129" s="9">
        <v>24567</v>
      </c>
      <c r="F129" s="10">
        <v>43661.658761574072</v>
      </c>
      <c r="G129" s="95" t="s">
        <v>4</v>
      </c>
      <c r="H129">
        <v>3397</v>
      </c>
      <c r="I129" s="1">
        <f t="shared" si="5"/>
        <v>27.39516129032258</v>
      </c>
      <c r="J129" s="1">
        <v>5.2930000000000001</v>
      </c>
      <c r="K129">
        <v>124</v>
      </c>
      <c r="L129" s="94">
        <v>747</v>
      </c>
      <c r="M129" s="11">
        <f t="shared" si="6"/>
        <v>6.024193548387097</v>
      </c>
      <c r="N129" s="11">
        <v>2.2290000000000001</v>
      </c>
      <c r="O129" s="95">
        <f t="shared" si="7"/>
        <v>124</v>
      </c>
      <c r="P129" s="12">
        <f t="shared" si="8"/>
        <v>4.547523427041499</v>
      </c>
      <c r="Q129" s="104" t="s">
        <v>726</v>
      </c>
      <c r="V129" s="107"/>
      <c r="W129" s="108"/>
      <c r="X129" s="115" t="str">
        <f t="shared" si="9"/>
        <v>No Data</v>
      </c>
      <c r="AC129" s="33"/>
      <c r="AD129" s="34"/>
    </row>
    <row r="130" spans="1:30" x14ac:dyDescent="0.3">
      <c r="A130" s="60" t="s">
        <v>2179</v>
      </c>
      <c r="B130" s="94" t="s">
        <v>1515</v>
      </c>
      <c r="C130" s="2" t="s">
        <v>6</v>
      </c>
      <c r="D130" s="2">
        <v>44</v>
      </c>
      <c r="E130" s="9">
        <v>27445</v>
      </c>
      <c r="F130" s="10">
        <v>43661.672465277778</v>
      </c>
      <c r="G130" s="95" t="s">
        <v>4</v>
      </c>
      <c r="H130">
        <v>918</v>
      </c>
      <c r="I130" s="1">
        <f t="shared" si="5"/>
        <v>7.65</v>
      </c>
      <c r="J130" s="1">
        <v>2.9009999999999998</v>
      </c>
      <c r="K130">
        <v>120</v>
      </c>
      <c r="L130" s="94">
        <v>370</v>
      </c>
      <c r="M130" s="11">
        <f t="shared" si="6"/>
        <v>3.0833333333333335</v>
      </c>
      <c r="N130" s="11">
        <v>1.617</v>
      </c>
      <c r="O130" s="95">
        <f t="shared" si="7"/>
        <v>120</v>
      </c>
      <c r="P130" s="12">
        <f t="shared" si="8"/>
        <v>2.4810810810810811</v>
      </c>
      <c r="Q130" s="104" t="s">
        <v>726</v>
      </c>
      <c r="V130" s="107"/>
      <c r="W130" s="108"/>
      <c r="X130" s="115" t="str">
        <f t="shared" si="9"/>
        <v>No Data</v>
      </c>
      <c r="AC130" s="33"/>
      <c r="AD130" s="34"/>
    </row>
    <row r="131" spans="1:30" x14ac:dyDescent="0.3">
      <c r="A131" s="60" t="s">
        <v>2180</v>
      </c>
      <c r="B131" s="94" t="s">
        <v>1516</v>
      </c>
      <c r="C131" s="2" t="s">
        <v>6</v>
      </c>
      <c r="D131" s="2">
        <v>37</v>
      </c>
      <c r="E131" s="9">
        <v>30112</v>
      </c>
      <c r="F131" s="10">
        <v>43661.706562500003</v>
      </c>
      <c r="G131" s="95" t="s">
        <v>4</v>
      </c>
      <c r="H131">
        <v>1150</v>
      </c>
      <c r="I131" s="1">
        <f t="shared" ref="I131:I194" si="10">H131/K131</f>
        <v>6.3186813186813184</v>
      </c>
      <c r="J131" s="1">
        <v>2.4420000000000002</v>
      </c>
      <c r="K131">
        <v>182</v>
      </c>
      <c r="L131" s="94">
        <v>292</v>
      </c>
      <c r="M131" s="11">
        <f t="shared" ref="M131:M194" si="11">L131/O131</f>
        <v>1.6043956043956045</v>
      </c>
      <c r="N131" s="11">
        <v>1.3029999999999999</v>
      </c>
      <c r="O131" s="95">
        <f t="shared" ref="O131:O194" si="12">K131</f>
        <v>182</v>
      </c>
      <c r="P131" s="12">
        <f t="shared" ref="P131:P194" si="13">I131/M131</f>
        <v>3.9383561643835612</v>
      </c>
      <c r="Q131" s="104" t="s">
        <v>726</v>
      </c>
      <c r="V131" s="107"/>
      <c r="W131" s="108"/>
      <c r="X131" s="115" t="str">
        <f t="shared" ref="X131:X194" si="14">IF(AND(W131&lt;&gt;0,V131&lt;&gt;0),W131-V131,"No Data")</f>
        <v>No Data</v>
      </c>
      <c r="AC131" s="33"/>
      <c r="AD131" s="34"/>
    </row>
    <row r="132" spans="1:30" x14ac:dyDescent="0.3">
      <c r="A132" s="60" t="s">
        <v>2181</v>
      </c>
      <c r="B132" s="94" t="s">
        <v>86</v>
      </c>
      <c r="C132" s="2" t="s">
        <v>1</v>
      </c>
      <c r="D132" s="2">
        <v>62</v>
      </c>
      <c r="E132" s="9">
        <v>20736</v>
      </c>
      <c r="F132" s="10">
        <v>43661.731712962966</v>
      </c>
      <c r="G132" s="95" t="s">
        <v>4</v>
      </c>
      <c r="H132">
        <v>1190</v>
      </c>
      <c r="I132" s="1">
        <f t="shared" si="10"/>
        <v>9.4444444444444446</v>
      </c>
      <c r="J132" s="1">
        <v>3.1459999999999999</v>
      </c>
      <c r="K132">
        <v>126</v>
      </c>
      <c r="L132" s="94">
        <v>292</v>
      </c>
      <c r="M132" s="11">
        <f t="shared" si="11"/>
        <v>2.3174603174603177</v>
      </c>
      <c r="N132" s="11">
        <v>1.7190000000000001</v>
      </c>
      <c r="O132" s="95">
        <f t="shared" si="12"/>
        <v>126</v>
      </c>
      <c r="P132" s="12">
        <f t="shared" si="13"/>
        <v>4.0753424657534243</v>
      </c>
      <c r="Q132" s="104" t="s">
        <v>726</v>
      </c>
      <c r="V132" s="107"/>
      <c r="W132" s="108"/>
      <c r="X132" s="115" t="str">
        <f t="shared" si="14"/>
        <v>No Data</v>
      </c>
      <c r="AC132" s="33"/>
      <c r="AD132" s="34"/>
    </row>
    <row r="133" spans="1:30" x14ac:dyDescent="0.3">
      <c r="A133" s="60" t="s">
        <v>2182</v>
      </c>
      <c r="B133" s="94" t="s">
        <v>1517</v>
      </c>
      <c r="C133" s="2" t="s">
        <v>1</v>
      </c>
      <c r="D133" s="2">
        <v>58</v>
      </c>
      <c r="E133" s="9">
        <v>22223</v>
      </c>
      <c r="F133" s="10">
        <v>43662.520011574074</v>
      </c>
      <c r="G133" s="95" t="s">
        <v>4</v>
      </c>
      <c r="H133">
        <v>2628</v>
      </c>
      <c r="I133" s="1">
        <f t="shared" si="10"/>
        <v>18.906474820143885</v>
      </c>
      <c r="J133" s="1">
        <v>4.9619999999999997</v>
      </c>
      <c r="K133">
        <v>139</v>
      </c>
      <c r="L133" s="94">
        <v>495</v>
      </c>
      <c r="M133" s="11">
        <f t="shared" si="11"/>
        <v>3.5611510791366907</v>
      </c>
      <c r="N133" s="11">
        <v>2.0720000000000001</v>
      </c>
      <c r="O133" s="95">
        <f t="shared" si="12"/>
        <v>139</v>
      </c>
      <c r="P133" s="12">
        <f t="shared" si="13"/>
        <v>5.3090909090909086</v>
      </c>
      <c r="Q133" s="104" t="s">
        <v>726</v>
      </c>
      <c r="V133" s="107"/>
      <c r="W133" s="108"/>
      <c r="X133" s="115" t="str">
        <f t="shared" si="14"/>
        <v>No Data</v>
      </c>
      <c r="AC133" s="33"/>
      <c r="AD133" s="34"/>
    </row>
    <row r="134" spans="1:30" x14ac:dyDescent="0.3">
      <c r="A134" s="60" t="s">
        <v>2183</v>
      </c>
      <c r="B134" s="94" t="s">
        <v>1518</v>
      </c>
      <c r="C134" s="2" t="s">
        <v>1</v>
      </c>
      <c r="D134" s="2">
        <v>56</v>
      </c>
      <c r="E134" s="9">
        <v>22920</v>
      </c>
      <c r="F134" s="10">
        <v>43662.530995370369</v>
      </c>
      <c r="G134" s="95" t="s">
        <v>4</v>
      </c>
      <c r="H134">
        <v>1595</v>
      </c>
      <c r="I134" s="1">
        <f t="shared" si="10"/>
        <v>14.63302752293578</v>
      </c>
      <c r="J134" s="1">
        <v>4.3559999999999999</v>
      </c>
      <c r="K134">
        <v>109</v>
      </c>
      <c r="L134" s="94">
        <v>537</v>
      </c>
      <c r="M134" s="11">
        <f t="shared" si="11"/>
        <v>4.9266055045871564</v>
      </c>
      <c r="N134" s="11">
        <v>2.1589999999999998</v>
      </c>
      <c r="O134" s="95">
        <f t="shared" si="12"/>
        <v>109</v>
      </c>
      <c r="P134" s="12">
        <f t="shared" si="13"/>
        <v>2.9702048417132216</v>
      </c>
      <c r="Q134" s="104" t="s">
        <v>726</v>
      </c>
      <c r="V134" s="107"/>
      <c r="W134" s="108"/>
      <c r="X134" s="115" t="str">
        <f t="shared" si="14"/>
        <v>No Data</v>
      </c>
      <c r="AC134" s="33"/>
      <c r="AD134" s="34"/>
    </row>
    <row r="135" spans="1:30" x14ac:dyDescent="0.3">
      <c r="A135" s="60" t="s">
        <v>2184</v>
      </c>
      <c r="B135" s="94" t="s">
        <v>1519</v>
      </c>
      <c r="C135" s="2" t="s">
        <v>6</v>
      </c>
      <c r="D135" s="2">
        <v>68</v>
      </c>
      <c r="E135" s="9">
        <v>18540</v>
      </c>
      <c r="F135" s="10">
        <v>43662.543935185182</v>
      </c>
      <c r="G135" s="95" t="s">
        <v>4</v>
      </c>
      <c r="H135">
        <v>2433</v>
      </c>
      <c r="I135" s="1">
        <f t="shared" si="10"/>
        <v>15.018518518518519</v>
      </c>
      <c r="J135" s="1">
        <v>3.681</v>
      </c>
      <c r="K135">
        <v>162</v>
      </c>
      <c r="L135" s="94">
        <v>1081</v>
      </c>
      <c r="M135" s="11">
        <f t="shared" si="11"/>
        <v>6.6728395061728394</v>
      </c>
      <c r="N135" s="11">
        <v>2.7519999999999998</v>
      </c>
      <c r="O135" s="95">
        <f t="shared" si="12"/>
        <v>162</v>
      </c>
      <c r="P135" s="12">
        <f t="shared" si="13"/>
        <v>2.2506938020351526</v>
      </c>
      <c r="Q135" s="104" t="s">
        <v>726</v>
      </c>
      <c r="V135" s="107"/>
      <c r="W135" s="108"/>
      <c r="X135" s="115" t="str">
        <f t="shared" si="14"/>
        <v>No Data</v>
      </c>
      <c r="AC135" s="33"/>
      <c r="AD135" s="34"/>
    </row>
    <row r="136" spans="1:30" x14ac:dyDescent="0.3">
      <c r="A136" s="60" t="s">
        <v>2185</v>
      </c>
      <c r="B136" s="94" t="s">
        <v>1520</v>
      </c>
      <c r="C136" s="2" t="s">
        <v>1</v>
      </c>
      <c r="D136" s="2">
        <v>48</v>
      </c>
      <c r="E136" s="9">
        <v>25918</v>
      </c>
      <c r="F136" s="10">
        <v>43662.568530092591</v>
      </c>
      <c r="G136" s="95" t="s">
        <v>4</v>
      </c>
      <c r="H136">
        <v>2384</v>
      </c>
      <c r="I136" s="1">
        <f t="shared" si="10"/>
        <v>18.625</v>
      </c>
      <c r="J136" s="1">
        <v>4.6070000000000002</v>
      </c>
      <c r="K136">
        <v>128</v>
      </c>
      <c r="L136" s="94">
        <v>416</v>
      </c>
      <c r="M136" s="11">
        <f t="shared" si="11"/>
        <v>3.25</v>
      </c>
      <c r="N136" s="11">
        <v>1.8140000000000001</v>
      </c>
      <c r="O136" s="95">
        <f t="shared" si="12"/>
        <v>128</v>
      </c>
      <c r="P136" s="12">
        <f t="shared" si="13"/>
        <v>5.7307692307692308</v>
      </c>
      <c r="Q136" s="104" t="s">
        <v>726</v>
      </c>
      <c r="V136" s="107"/>
      <c r="W136" s="108"/>
      <c r="X136" s="115" t="str">
        <f t="shared" si="14"/>
        <v>No Data</v>
      </c>
      <c r="AC136" s="33"/>
      <c r="AD136" s="34"/>
    </row>
    <row r="137" spans="1:30" x14ac:dyDescent="0.3">
      <c r="A137" s="60" t="s">
        <v>2186</v>
      </c>
      <c r="B137" s="94" t="s">
        <v>1521</v>
      </c>
      <c r="C137" s="2" t="s">
        <v>1</v>
      </c>
      <c r="D137" s="2">
        <v>56</v>
      </c>
      <c r="E137" s="9">
        <v>23057</v>
      </c>
      <c r="F137" s="10">
        <v>43662.581574074073</v>
      </c>
      <c r="G137" s="95" t="s">
        <v>4</v>
      </c>
      <c r="H137">
        <v>1571</v>
      </c>
      <c r="I137" s="1">
        <f t="shared" si="10"/>
        <v>15.71</v>
      </c>
      <c r="J137" s="1">
        <v>4.0679999999999996</v>
      </c>
      <c r="K137">
        <v>100</v>
      </c>
      <c r="L137" s="94">
        <v>501</v>
      </c>
      <c r="M137" s="11">
        <f t="shared" si="11"/>
        <v>5.01</v>
      </c>
      <c r="N137" s="11">
        <v>2.1339999999999999</v>
      </c>
      <c r="O137" s="95">
        <f t="shared" si="12"/>
        <v>100</v>
      </c>
      <c r="P137" s="12">
        <f t="shared" si="13"/>
        <v>3.1357285429141721</v>
      </c>
      <c r="Q137" s="104" t="s">
        <v>726</v>
      </c>
      <c r="V137" s="107"/>
      <c r="W137" s="108"/>
      <c r="X137" s="115" t="str">
        <f t="shared" si="14"/>
        <v>No Data</v>
      </c>
      <c r="AC137" s="33"/>
      <c r="AD137" s="34"/>
    </row>
    <row r="138" spans="1:30" x14ac:dyDescent="0.3">
      <c r="A138" s="60" t="s">
        <v>2187</v>
      </c>
      <c r="B138" s="94" t="s">
        <v>1522</v>
      </c>
      <c r="C138" s="2" t="s">
        <v>6</v>
      </c>
      <c r="D138" s="2">
        <v>51</v>
      </c>
      <c r="E138" s="9">
        <v>25004</v>
      </c>
      <c r="F138" s="10">
        <v>43662.594780092593</v>
      </c>
      <c r="G138" s="95" t="s">
        <v>4</v>
      </c>
      <c r="H138">
        <v>1284</v>
      </c>
      <c r="I138" s="1">
        <f t="shared" si="10"/>
        <v>6.903225806451613</v>
      </c>
      <c r="J138" s="1">
        <v>3.0529999999999999</v>
      </c>
      <c r="K138">
        <v>186</v>
      </c>
      <c r="L138" s="94">
        <v>407</v>
      </c>
      <c r="M138" s="11">
        <f t="shared" si="11"/>
        <v>2.1881720430107525</v>
      </c>
      <c r="N138" s="11">
        <v>1.5980000000000001</v>
      </c>
      <c r="O138" s="95">
        <f t="shared" si="12"/>
        <v>186</v>
      </c>
      <c r="P138" s="12">
        <f t="shared" si="13"/>
        <v>3.1547911547911549</v>
      </c>
      <c r="Q138" s="104" t="s">
        <v>726</v>
      </c>
      <c r="V138" s="107"/>
      <c r="W138" s="108"/>
      <c r="X138" s="115" t="str">
        <f t="shared" si="14"/>
        <v>No Data</v>
      </c>
      <c r="AC138" s="33"/>
      <c r="AD138" s="34"/>
    </row>
    <row r="139" spans="1:30" x14ac:dyDescent="0.3">
      <c r="A139" s="60" t="s">
        <v>2188</v>
      </c>
      <c r="B139" s="94" t="s">
        <v>1523</v>
      </c>
      <c r="C139" s="2" t="s">
        <v>1</v>
      </c>
      <c r="D139" s="2">
        <v>65</v>
      </c>
      <c r="E139" s="9">
        <v>19708</v>
      </c>
      <c r="F139" s="10">
        <v>43662.614270833335</v>
      </c>
      <c r="G139" s="95" t="s">
        <v>4</v>
      </c>
      <c r="H139">
        <v>4195</v>
      </c>
      <c r="I139" s="1">
        <f t="shared" si="10"/>
        <v>25.119760479041915</v>
      </c>
      <c r="J139" s="1">
        <v>5.8310000000000004</v>
      </c>
      <c r="K139">
        <v>167</v>
      </c>
      <c r="L139" s="94">
        <v>953</v>
      </c>
      <c r="M139" s="11">
        <f t="shared" si="11"/>
        <v>5.706586826347305</v>
      </c>
      <c r="N139" s="11">
        <v>2.282</v>
      </c>
      <c r="O139" s="95">
        <f t="shared" si="12"/>
        <v>167</v>
      </c>
      <c r="P139" s="12">
        <f t="shared" si="13"/>
        <v>4.4018887722980065</v>
      </c>
      <c r="Q139" s="104" t="s">
        <v>726</v>
      </c>
      <c r="V139" s="107"/>
      <c r="W139" s="108"/>
      <c r="X139" s="115" t="str">
        <f t="shared" si="14"/>
        <v>No Data</v>
      </c>
      <c r="AC139" s="33"/>
      <c r="AD139" s="34"/>
    </row>
    <row r="140" spans="1:30" x14ac:dyDescent="0.3">
      <c r="A140" s="60" t="s">
        <v>2189</v>
      </c>
      <c r="B140" s="94" t="s">
        <v>1524</v>
      </c>
      <c r="C140" s="2" t="s">
        <v>1</v>
      </c>
      <c r="D140" s="2">
        <v>75</v>
      </c>
      <c r="E140" s="9">
        <v>16076</v>
      </c>
      <c r="F140" s="10">
        <v>43662.629502314812</v>
      </c>
      <c r="G140" s="95" t="s">
        <v>4</v>
      </c>
      <c r="H140">
        <v>2221</v>
      </c>
      <c r="I140" s="1">
        <f t="shared" si="10"/>
        <v>17.911290322580644</v>
      </c>
      <c r="J140" s="1">
        <v>4.3470000000000004</v>
      </c>
      <c r="K140">
        <v>124</v>
      </c>
      <c r="L140" s="94">
        <v>548</v>
      </c>
      <c r="M140" s="11">
        <f t="shared" si="11"/>
        <v>4.419354838709677</v>
      </c>
      <c r="N140" s="11">
        <v>2.1030000000000002</v>
      </c>
      <c r="O140" s="95">
        <f t="shared" si="12"/>
        <v>124</v>
      </c>
      <c r="P140" s="12">
        <f t="shared" si="13"/>
        <v>4.0529197080291972</v>
      </c>
      <c r="Q140" s="104" t="s">
        <v>726</v>
      </c>
      <c r="V140" s="107"/>
      <c r="W140" s="108"/>
      <c r="X140" s="115" t="str">
        <f t="shared" si="14"/>
        <v>No Data</v>
      </c>
      <c r="AC140" s="33"/>
      <c r="AD140" s="34"/>
    </row>
    <row r="141" spans="1:30" x14ac:dyDescent="0.3">
      <c r="A141" s="60" t="s">
        <v>2190</v>
      </c>
      <c r="B141" s="94" t="s">
        <v>1525</v>
      </c>
      <c r="C141" s="2" t="s">
        <v>1</v>
      </c>
      <c r="D141" s="2">
        <v>43</v>
      </c>
      <c r="E141" s="9">
        <v>27806</v>
      </c>
      <c r="F141" s="10">
        <v>43662.645914351851</v>
      </c>
      <c r="G141" s="95" t="s">
        <v>4</v>
      </c>
      <c r="H141">
        <v>2847</v>
      </c>
      <c r="I141" s="1">
        <f t="shared" si="10"/>
        <v>16.362068965517242</v>
      </c>
      <c r="J141" s="1">
        <v>4.298</v>
      </c>
      <c r="K141">
        <v>174</v>
      </c>
      <c r="L141" s="94">
        <v>641</v>
      </c>
      <c r="M141" s="11">
        <f t="shared" si="11"/>
        <v>3.6839080459770117</v>
      </c>
      <c r="N141" s="11">
        <v>1.83</v>
      </c>
      <c r="O141" s="95">
        <f t="shared" si="12"/>
        <v>174</v>
      </c>
      <c r="P141" s="12">
        <f t="shared" si="13"/>
        <v>4.4414976599063962</v>
      </c>
      <c r="Q141" s="104" t="s">
        <v>726</v>
      </c>
      <c r="V141" s="107"/>
      <c r="W141" s="108"/>
      <c r="X141" s="115" t="str">
        <f t="shared" si="14"/>
        <v>No Data</v>
      </c>
      <c r="AC141" s="33"/>
      <c r="AD141" s="34"/>
    </row>
    <row r="142" spans="1:30" x14ac:dyDescent="0.3">
      <c r="A142" s="60" t="s">
        <v>2191</v>
      </c>
      <c r="B142" s="94" t="s">
        <v>1526</v>
      </c>
      <c r="C142" s="2" t="s">
        <v>1</v>
      </c>
      <c r="D142" s="2">
        <v>43</v>
      </c>
      <c r="E142" s="9">
        <v>27699</v>
      </c>
      <c r="F142" s="10">
        <v>43662.66034722222</v>
      </c>
      <c r="G142" s="95" t="s">
        <v>4</v>
      </c>
      <c r="H142">
        <v>1612</v>
      </c>
      <c r="I142" s="1">
        <f t="shared" si="10"/>
        <v>14.017391304347827</v>
      </c>
      <c r="J142" s="1">
        <v>4.0949999999999998</v>
      </c>
      <c r="K142">
        <v>115</v>
      </c>
      <c r="L142" s="94">
        <v>422</v>
      </c>
      <c r="M142" s="11">
        <f t="shared" si="11"/>
        <v>3.6695652173913045</v>
      </c>
      <c r="N142" s="11">
        <v>1.8620000000000001</v>
      </c>
      <c r="O142" s="95">
        <f t="shared" si="12"/>
        <v>115</v>
      </c>
      <c r="P142" s="12">
        <f t="shared" si="13"/>
        <v>3.8199052132701423</v>
      </c>
      <c r="Q142" s="104" t="s">
        <v>726</v>
      </c>
      <c r="V142" s="107"/>
      <c r="W142" s="108"/>
      <c r="X142" s="115" t="str">
        <f t="shared" si="14"/>
        <v>No Data</v>
      </c>
      <c r="AC142" s="33"/>
      <c r="AD142" s="34"/>
    </row>
    <row r="143" spans="1:30" x14ac:dyDescent="0.3">
      <c r="A143" s="60" t="s">
        <v>2192</v>
      </c>
      <c r="B143" s="94" t="s">
        <v>1527</v>
      </c>
      <c r="C143" s="2" t="s">
        <v>6</v>
      </c>
      <c r="D143" s="2">
        <v>37</v>
      </c>
      <c r="E143" s="9">
        <v>30071</v>
      </c>
      <c r="F143" s="10">
        <v>43662.671863425923</v>
      </c>
      <c r="G143" s="95" t="s">
        <v>4</v>
      </c>
      <c r="H143">
        <v>1402</v>
      </c>
      <c r="I143" s="1">
        <f t="shared" si="10"/>
        <v>8.2470588235294109</v>
      </c>
      <c r="J143" s="1">
        <v>3.3719999999999999</v>
      </c>
      <c r="K143">
        <v>170</v>
      </c>
      <c r="L143" s="94">
        <v>404</v>
      </c>
      <c r="M143" s="11">
        <f t="shared" si="11"/>
        <v>2.3764705882352941</v>
      </c>
      <c r="N143" s="11">
        <v>1.4430000000000001</v>
      </c>
      <c r="O143" s="95">
        <f t="shared" si="12"/>
        <v>170</v>
      </c>
      <c r="P143" s="12">
        <f t="shared" si="13"/>
        <v>3.4702970297029698</v>
      </c>
      <c r="Q143" s="104" t="s">
        <v>726</v>
      </c>
      <c r="V143" s="107"/>
      <c r="W143" s="108"/>
      <c r="X143" s="115" t="str">
        <f t="shared" si="14"/>
        <v>No Data</v>
      </c>
      <c r="AC143" s="33"/>
      <c r="AD143" s="34"/>
    </row>
    <row r="144" spans="1:30" x14ac:dyDescent="0.3">
      <c r="A144" s="60" t="s">
        <v>2193</v>
      </c>
      <c r="B144" s="94" t="s">
        <v>1528</v>
      </c>
      <c r="C144" s="2" t="s">
        <v>1</v>
      </c>
      <c r="D144" s="2">
        <v>75</v>
      </c>
      <c r="E144" s="9">
        <v>15912</v>
      </c>
      <c r="F144" s="10">
        <v>43663.519861111112</v>
      </c>
      <c r="G144" s="95" t="s">
        <v>4</v>
      </c>
      <c r="H144">
        <v>1713</v>
      </c>
      <c r="I144" s="1">
        <f t="shared" si="10"/>
        <v>14.767241379310345</v>
      </c>
      <c r="J144" s="1">
        <v>4.0830000000000002</v>
      </c>
      <c r="K144">
        <v>116</v>
      </c>
      <c r="L144" s="94">
        <v>632</v>
      </c>
      <c r="M144" s="11">
        <f t="shared" si="11"/>
        <v>5.4482758620689653</v>
      </c>
      <c r="N144" s="11">
        <v>2.6880000000000002</v>
      </c>
      <c r="O144" s="95">
        <f t="shared" si="12"/>
        <v>116</v>
      </c>
      <c r="P144" s="12">
        <f t="shared" si="13"/>
        <v>2.7104430379746836</v>
      </c>
      <c r="Q144" s="104" t="s">
        <v>726</v>
      </c>
      <c r="V144" s="107"/>
      <c r="W144" s="108"/>
      <c r="X144" s="115" t="str">
        <f t="shared" si="14"/>
        <v>No Data</v>
      </c>
      <c r="AC144" s="33"/>
      <c r="AD144" s="34"/>
    </row>
    <row r="145" spans="1:30" x14ac:dyDescent="0.3">
      <c r="A145" s="60" t="s">
        <v>2194</v>
      </c>
      <c r="B145" s="94" t="s">
        <v>330</v>
      </c>
      <c r="C145" s="2" t="s">
        <v>1</v>
      </c>
      <c r="D145" s="2">
        <v>47</v>
      </c>
      <c r="E145" s="9">
        <v>26354</v>
      </c>
      <c r="F145" s="10">
        <v>43663.530787037038</v>
      </c>
      <c r="G145" s="95" t="s">
        <v>557</v>
      </c>
      <c r="H145">
        <v>1717</v>
      </c>
      <c r="I145" s="1">
        <f t="shared" si="10"/>
        <v>9.2810810810810818</v>
      </c>
      <c r="J145" s="1">
        <v>3.4750000000000001</v>
      </c>
      <c r="K145">
        <v>185</v>
      </c>
      <c r="L145" s="94">
        <v>596</v>
      </c>
      <c r="M145" s="11">
        <f t="shared" si="11"/>
        <v>3.2216216216216216</v>
      </c>
      <c r="N145" s="11">
        <v>1.865</v>
      </c>
      <c r="O145" s="95">
        <f t="shared" si="12"/>
        <v>185</v>
      </c>
      <c r="P145" s="12">
        <f t="shared" si="13"/>
        <v>2.8808724832214767</v>
      </c>
      <c r="Q145" s="104" t="s">
        <v>726</v>
      </c>
      <c r="V145" s="107"/>
      <c r="W145" s="108"/>
      <c r="X145" s="115" t="str">
        <f t="shared" si="14"/>
        <v>No Data</v>
      </c>
      <c r="AC145" s="33"/>
      <c r="AD145" s="34"/>
    </row>
    <row r="146" spans="1:30" x14ac:dyDescent="0.3">
      <c r="A146" s="60" t="s">
        <v>2195</v>
      </c>
      <c r="B146" s="94" t="s">
        <v>1529</v>
      </c>
      <c r="C146" s="2" t="s">
        <v>1</v>
      </c>
      <c r="D146" s="2">
        <v>57</v>
      </c>
      <c r="E146" s="9">
        <v>22745</v>
      </c>
      <c r="F146" s="10">
        <v>43663.541145833333</v>
      </c>
      <c r="G146" s="95" t="s">
        <v>22</v>
      </c>
      <c r="H146">
        <v>1684</v>
      </c>
      <c r="I146" s="1">
        <f t="shared" si="10"/>
        <v>14.271186440677965</v>
      </c>
      <c r="J146" s="1">
        <v>4.2009999999999996</v>
      </c>
      <c r="K146">
        <v>118</v>
      </c>
      <c r="L146" s="94">
        <v>402</v>
      </c>
      <c r="M146" s="11">
        <f t="shared" si="11"/>
        <v>3.406779661016949</v>
      </c>
      <c r="N146" s="11">
        <v>1.7749999999999999</v>
      </c>
      <c r="O146" s="95">
        <f t="shared" si="12"/>
        <v>118</v>
      </c>
      <c r="P146" s="12">
        <f t="shared" si="13"/>
        <v>4.189054726368159</v>
      </c>
      <c r="Q146" s="104" t="s">
        <v>726</v>
      </c>
      <c r="V146" s="107"/>
      <c r="W146" s="108"/>
      <c r="X146" s="115" t="str">
        <f t="shared" si="14"/>
        <v>No Data</v>
      </c>
      <c r="AC146" s="33"/>
      <c r="AD146" s="34"/>
    </row>
    <row r="147" spans="1:30" x14ac:dyDescent="0.3">
      <c r="A147" s="60" t="s">
        <v>2196</v>
      </c>
      <c r="B147" s="94" t="s">
        <v>1530</v>
      </c>
      <c r="C147" s="2" t="s">
        <v>6</v>
      </c>
      <c r="D147" s="2">
        <v>75</v>
      </c>
      <c r="E147" s="9">
        <v>15970</v>
      </c>
      <c r="F147" s="10">
        <v>43663.559270833335</v>
      </c>
      <c r="G147" s="95" t="s">
        <v>4</v>
      </c>
      <c r="H147">
        <v>1654</v>
      </c>
      <c r="I147" s="1">
        <f t="shared" si="10"/>
        <v>16.54</v>
      </c>
      <c r="J147" s="1">
        <v>4.585</v>
      </c>
      <c r="K147">
        <v>100</v>
      </c>
      <c r="L147" s="94">
        <v>338</v>
      </c>
      <c r="M147" s="11">
        <f t="shared" si="11"/>
        <v>3.38</v>
      </c>
      <c r="N147" s="11">
        <v>1.984</v>
      </c>
      <c r="O147" s="95">
        <f t="shared" si="12"/>
        <v>100</v>
      </c>
      <c r="P147" s="12">
        <f t="shared" si="13"/>
        <v>4.8934911242603549</v>
      </c>
      <c r="Q147" s="104" t="s">
        <v>726</v>
      </c>
      <c r="V147" s="107"/>
      <c r="W147" s="108"/>
      <c r="X147" s="115" t="str">
        <f t="shared" si="14"/>
        <v>No Data</v>
      </c>
      <c r="AC147" s="33"/>
      <c r="AD147" s="34"/>
    </row>
    <row r="148" spans="1:30" x14ac:dyDescent="0.3">
      <c r="A148" s="60" t="s">
        <v>2197</v>
      </c>
      <c r="B148" s="94" t="s">
        <v>1531</v>
      </c>
      <c r="C148" s="2" t="s">
        <v>1</v>
      </c>
      <c r="D148" s="2">
        <v>59</v>
      </c>
      <c r="E148" s="9">
        <v>21979</v>
      </c>
      <c r="F148" s="10">
        <v>43663.573587962965</v>
      </c>
      <c r="G148" s="95" t="s">
        <v>4</v>
      </c>
      <c r="H148">
        <v>2625</v>
      </c>
      <c r="I148" s="1">
        <f t="shared" si="10"/>
        <v>15.086206896551724</v>
      </c>
      <c r="J148" s="1">
        <v>4.3730000000000002</v>
      </c>
      <c r="K148">
        <v>174</v>
      </c>
      <c r="L148" s="94">
        <v>467</v>
      </c>
      <c r="M148" s="11">
        <f t="shared" si="11"/>
        <v>2.6839080459770117</v>
      </c>
      <c r="N148" s="11">
        <v>1.4770000000000001</v>
      </c>
      <c r="O148" s="95">
        <f t="shared" si="12"/>
        <v>174</v>
      </c>
      <c r="P148" s="12">
        <f t="shared" si="13"/>
        <v>5.6209850107066375</v>
      </c>
      <c r="Q148" s="104" t="s">
        <v>726</v>
      </c>
      <c r="V148" s="107"/>
      <c r="W148" s="108"/>
      <c r="X148" s="115" t="str">
        <f t="shared" si="14"/>
        <v>No Data</v>
      </c>
      <c r="AC148" s="33"/>
      <c r="AD148" s="34"/>
    </row>
    <row r="149" spans="1:30" x14ac:dyDescent="0.3">
      <c r="A149" s="60" t="s">
        <v>2198</v>
      </c>
      <c r="B149" s="94" t="s">
        <v>1532</v>
      </c>
      <c r="C149" s="2" t="s">
        <v>1</v>
      </c>
      <c r="D149" s="2">
        <v>59</v>
      </c>
      <c r="E149" s="9">
        <v>21896</v>
      </c>
      <c r="F149" s="10">
        <v>43663.585057870368</v>
      </c>
      <c r="G149" s="95" t="s">
        <v>4</v>
      </c>
      <c r="H149">
        <v>1645</v>
      </c>
      <c r="I149" s="1">
        <f t="shared" si="10"/>
        <v>11.75</v>
      </c>
      <c r="J149" s="1">
        <v>3.74</v>
      </c>
      <c r="K149">
        <v>140</v>
      </c>
      <c r="L149" s="94">
        <v>357</v>
      </c>
      <c r="M149" s="11">
        <f t="shared" si="11"/>
        <v>2.5499999999999998</v>
      </c>
      <c r="N149" s="11">
        <v>1.65</v>
      </c>
      <c r="O149" s="95">
        <f t="shared" si="12"/>
        <v>140</v>
      </c>
      <c r="P149" s="12">
        <f t="shared" si="13"/>
        <v>4.6078431372549025</v>
      </c>
      <c r="Q149" s="104" t="s">
        <v>726</v>
      </c>
      <c r="V149" s="107"/>
      <c r="W149" s="108"/>
      <c r="X149" s="115" t="str">
        <f t="shared" si="14"/>
        <v>No Data</v>
      </c>
      <c r="AC149" s="33"/>
      <c r="AD149" s="34"/>
    </row>
    <row r="150" spans="1:30" x14ac:dyDescent="0.3">
      <c r="A150" s="60" t="s">
        <v>2199</v>
      </c>
      <c r="B150" s="94" t="s">
        <v>1533</v>
      </c>
      <c r="C150" s="2" t="s">
        <v>1</v>
      </c>
      <c r="D150" s="2">
        <v>56</v>
      </c>
      <c r="E150" s="9">
        <v>23026</v>
      </c>
      <c r="F150" s="10">
        <v>43663.594988425924</v>
      </c>
      <c r="G150" s="95" t="s">
        <v>4</v>
      </c>
      <c r="H150">
        <v>2652</v>
      </c>
      <c r="I150" s="1">
        <f t="shared" si="10"/>
        <v>17.68</v>
      </c>
      <c r="J150" s="1">
        <v>4.7080000000000002</v>
      </c>
      <c r="K150">
        <v>150</v>
      </c>
      <c r="L150" s="94">
        <v>435</v>
      </c>
      <c r="M150" s="11">
        <f t="shared" si="11"/>
        <v>2.9</v>
      </c>
      <c r="N150" s="11">
        <v>1.8460000000000001</v>
      </c>
      <c r="O150" s="95">
        <f t="shared" si="12"/>
        <v>150</v>
      </c>
      <c r="P150" s="12">
        <f t="shared" si="13"/>
        <v>6.0965517241379308</v>
      </c>
      <c r="Q150" s="104" t="s">
        <v>726</v>
      </c>
      <c r="V150" s="107"/>
      <c r="W150" s="108"/>
      <c r="X150" s="115" t="str">
        <f t="shared" si="14"/>
        <v>No Data</v>
      </c>
      <c r="AC150" s="33"/>
      <c r="AD150" s="34"/>
    </row>
    <row r="151" spans="1:30" x14ac:dyDescent="0.3">
      <c r="A151" s="60" t="s">
        <v>2200</v>
      </c>
      <c r="B151" s="94" t="s">
        <v>1534</v>
      </c>
      <c r="C151" s="2" t="s">
        <v>1</v>
      </c>
      <c r="D151" s="2">
        <v>77</v>
      </c>
      <c r="E151" s="9">
        <v>15388</v>
      </c>
      <c r="F151" s="10">
        <v>43663.609571759262</v>
      </c>
      <c r="G151" s="95" t="s">
        <v>4</v>
      </c>
      <c r="H151">
        <v>1697</v>
      </c>
      <c r="I151" s="1">
        <f t="shared" si="10"/>
        <v>13.053846153846154</v>
      </c>
      <c r="J151" s="1">
        <v>4.1210000000000004</v>
      </c>
      <c r="K151">
        <v>130</v>
      </c>
      <c r="L151" s="94">
        <v>557</v>
      </c>
      <c r="M151" s="11">
        <f t="shared" si="11"/>
        <v>4.2846153846153845</v>
      </c>
      <c r="N151" s="11">
        <v>1.873</v>
      </c>
      <c r="O151" s="95">
        <f t="shared" si="12"/>
        <v>130</v>
      </c>
      <c r="P151" s="12">
        <f t="shared" si="13"/>
        <v>3.0466786355475763</v>
      </c>
      <c r="Q151" s="104" t="s">
        <v>726</v>
      </c>
      <c r="V151" s="107"/>
      <c r="W151" s="108"/>
      <c r="X151" s="115" t="str">
        <f t="shared" si="14"/>
        <v>No Data</v>
      </c>
      <c r="AC151" s="33"/>
      <c r="AD151" s="34"/>
    </row>
    <row r="152" spans="1:30" x14ac:dyDescent="0.3">
      <c r="A152" s="60" t="s">
        <v>2201</v>
      </c>
      <c r="B152" s="94" t="s">
        <v>1535</v>
      </c>
      <c r="C152" s="2" t="s">
        <v>1</v>
      </c>
      <c r="D152" s="2">
        <v>71</v>
      </c>
      <c r="E152" s="9">
        <v>17678</v>
      </c>
      <c r="F152" s="10">
        <v>43663.64203703704</v>
      </c>
      <c r="G152" s="95" t="s">
        <v>4</v>
      </c>
      <c r="H152">
        <v>2849</v>
      </c>
      <c r="I152" s="1">
        <f t="shared" si="10"/>
        <v>15.827777777777778</v>
      </c>
      <c r="J152" s="1">
        <v>4.2380000000000004</v>
      </c>
      <c r="K152">
        <v>180</v>
      </c>
      <c r="L152" s="94">
        <v>872</v>
      </c>
      <c r="M152" s="11">
        <f t="shared" si="11"/>
        <v>4.8444444444444441</v>
      </c>
      <c r="N152" s="11">
        <v>2.1859999999999999</v>
      </c>
      <c r="O152" s="95">
        <f t="shared" si="12"/>
        <v>180</v>
      </c>
      <c r="P152" s="12">
        <f t="shared" si="13"/>
        <v>3.2672018348623855</v>
      </c>
      <c r="Q152" s="104" t="s">
        <v>726</v>
      </c>
      <c r="V152" s="107"/>
      <c r="W152" s="108"/>
      <c r="X152" s="115" t="str">
        <f t="shared" si="14"/>
        <v>No Data</v>
      </c>
      <c r="AC152" s="33"/>
      <c r="AD152" s="34"/>
    </row>
    <row r="153" spans="1:30" x14ac:dyDescent="0.3">
      <c r="A153" s="60" t="s">
        <v>2202</v>
      </c>
      <c r="B153" s="94" t="s">
        <v>1536</v>
      </c>
      <c r="C153" s="2" t="s">
        <v>6</v>
      </c>
      <c r="D153" s="2">
        <v>62</v>
      </c>
      <c r="E153" s="9">
        <v>20825</v>
      </c>
      <c r="F153" s="10">
        <v>43663.665150462963</v>
      </c>
      <c r="G153" s="95" t="s">
        <v>4</v>
      </c>
      <c r="H153">
        <v>1402</v>
      </c>
      <c r="I153" s="1">
        <f t="shared" si="10"/>
        <v>9.6689655172413786</v>
      </c>
      <c r="J153" s="1">
        <v>3.3</v>
      </c>
      <c r="K153">
        <v>145</v>
      </c>
      <c r="L153" s="94">
        <v>383</v>
      </c>
      <c r="M153" s="11">
        <f t="shared" si="11"/>
        <v>2.6413793103448278</v>
      </c>
      <c r="N153" s="11">
        <v>1.7150000000000001</v>
      </c>
      <c r="O153" s="95">
        <f t="shared" si="12"/>
        <v>145</v>
      </c>
      <c r="P153" s="12">
        <f t="shared" si="13"/>
        <v>3.6605744125326365</v>
      </c>
      <c r="Q153" s="104" t="s">
        <v>726</v>
      </c>
      <c r="V153" s="107"/>
      <c r="W153" s="108"/>
      <c r="X153" s="115" t="str">
        <f t="shared" si="14"/>
        <v>No Data</v>
      </c>
      <c r="AC153" s="33"/>
      <c r="AD153" s="34"/>
    </row>
    <row r="154" spans="1:30" x14ac:dyDescent="0.3">
      <c r="A154" s="60" t="s">
        <v>2203</v>
      </c>
      <c r="B154" s="94" t="s">
        <v>1537</v>
      </c>
      <c r="C154" s="2" t="s">
        <v>6</v>
      </c>
      <c r="D154" s="2">
        <v>63</v>
      </c>
      <c r="E154" s="9">
        <v>20614</v>
      </c>
      <c r="F154" s="10">
        <v>43663.676828703705</v>
      </c>
      <c r="G154" s="95" t="s">
        <v>4</v>
      </c>
      <c r="H154">
        <v>501</v>
      </c>
      <c r="I154" s="1">
        <f t="shared" si="10"/>
        <v>4.5545454545454547</v>
      </c>
      <c r="J154" s="1">
        <v>2.1989999999999998</v>
      </c>
      <c r="K154">
        <v>110</v>
      </c>
      <c r="L154" s="94">
        <v>254</v>
      </c>
      <c r="M154" s="11">
        <f t="shared" si="11"/>
        <v>2.3090909090909091</v>
      </c>
      <c r="N154" s="11">
        <v>1.7909999999999999</v>
      </c>
      <c r="O154" s="95">
        <f t="shared" si="12"/>
        <v>110</v>
      </c>
      <c r="P154" s="12">
        <f t="shared" si="13"/>
        <v>1.9724409448818898</v>
      </c>
      <c r="Q154" s="104" t="s">
        <v>726</v>
      </c>
      <c r="V154" s="107"/>
      <c r="W154" s="108"/>
      <c r="X154" s="115" t="str">
        <f t="shared" si="14"/>
        <v>No Data</v>
      </c>
      <c r="AC154" s="33"/>
      <c r="AD154" s="34"/>
    </row>
    <row r="155" spans="1:30" x14ac:dyDescent="0.3">
      <c r="A155" s="60" t="s">
        <v>2204</v>
      </c>
      <c r="B155" s="94" t="s">
        <v>1538</v>
      </c>
      <c r="C155" s="2" t="s">
        <v>6</v>
      </c>
      <c r="D155" s="2">
        <v>54</v>
      </c>
      <c r="E155" s="9">
        <v>23701</v>
      </c>
      <c r="F155" s="10">
        <v>43664.406585648147</v>
      </c>
      <c r="G155" s="95" t="s">
        <v>71</v>
      </c>
      <c r="H155">
        <v>3519</v>
      </c>
      <c r="I155" s="1">
        <f t="shared" si="10"/>
        <v>32.583333333333336</v>
      </c>
      <c r="J155" s="1">
        <v>6.2610000000000001</v>
      </c>
      <c r="K155">
        <v>108</v>
      </c>
      <c r="L155" s="94">
        <v>954</v>
      </c>
      <c r="M155" s="11">
        <f t="shared" si="11"/>
        <v>8.8333333333333339</v>
      </c>
      <c r="N155" s="11">
        <v>2.84</v>
      </c>
      <c r="O155" s="95">
        <f t="shared" si="12"/>
        <v>108</v>
      </c>
      <c r="P155" s="12">
        <f t="shared" si="13"/>
        <v>3.6886792452830188</v>
      </c>
      <c r="Q155" s="104" t="s">
        <v>726</v>
      </c>
      <c r="V155" s="107"/>
      <c r="W155" s="108"/>
      <c r="X155" s="115" t="str">
        <f t="shared" si="14"/>
        <v>No Data</v>
      </c>
      <c r="AC155" s="33"/>
      <c r="AD155" s="34"/>
    </row>
    <row r="156" spans="1:30" x14ac:dyDescent="0.3">
      <c r="A156" s="60" t="s">
        <v>2205</v>
      </c>
      <c r="B156" s="94" t="s">
        <v>1539</v>
      </c>
      <c r="C156" s="2" t="s">
        <v>1</v>
      </c>
      <c r="D156" s="2">
        <v>42</v>
      </c>
      <c r="E156" s="9">
        <v>28313</v>
      </c>
      <c r="F156" s="10">
        <v>43664.518912037034</v>
      </c>
      <c r="G156" s="95" t="s">
        <v>4</v>
      </c>
      <c r="H156">
        <v>1307</v>
      </c>
      <c r="I156" s="1">
        <f t="shared" si="10"/>
        <v>9.681481481481482</v>
      </c>
      <c r="J156" s="1">
        <v>3.5270000000000001</v>
      </c>
      <c r="K156">
        <v>135</v>
      </c>
      <c r="L156" s="94">
        <v>409</v>
      </c>
      <c r="M156" s="11">
        <f t="shared" si="11"/>
        <v>3.0296296296296297</v>
      </c>
      <c r="N156" s="11">
        <v>1.6930000000000001</v>
      </c>
      <c r="O156" s="95">
        <f t="shared" si="12"/>
        <v>135</v>
      </c>
      <c r="P156" s="12">
        <f t="shared" si="13"/>
        <v>3.19559902200489</v>
      </c>
      <c r="Q156" s="104" t="s">
        <v>726</v>
      </c>
      <c r="V156" s="107"/>
      <c r="W156" s="108"/>
      <c r="X156" s="115" t="str">
        <f t="shared" si="14"/>
        <v>No Data</v>
      </c>
      <c r="AC156" s="33"/>
      <c r="AD156" s="34"/>
    </row>
    <row r="157" spans="1:30" x14ac:dyDescent="0.3">
      <c r="A157" s="60" t="s">
        <v>2206</v>
      </c>
      <c r="B157" s="94" t="s">
        <v>1540</v>
      </c>
      <c r="C157" s="2" t="s">
        <v>1</v>
      </c>
      <c r="D157" s="2">
        <v>51</v>
      </c>
      <c r="E157" s="9">
        <v>24978</v>
      </c>
      <c r="F157" s="10">
        <v>43664.5309375</v>
      </c>
      <c r="G157" s="95" t="s">
        <v>4</v>
      </c>
      <c r="H157">
        <v>2213</v>
      </c>
      <c r="I157" s="1">
        <f t="shared" si="10"/>
        <v>18.441666666666666</v>
      </c>
      <c r="J157" s="1">
        <v>5.24</v>
      </c>
      <c r="K157">
        <v>120</v>
      </c>
      <c r="L157" s="94">
        <v>749</v>
      </c>
      <c r="M157" s="11">
        <f t="shared" si="11"/>
        <v>6.2416666666666663</v>
      </c>
      <c r="N157" s="11">
        <v>2.5299999999999998</v>
      </c>
      <c r="O157" s="95">
        <f t="shared" si="12"/>
        <v>120</v>
      </c>
      <c r="P157" s="12">
        <f t="shared" si="13"/>
        <v>2.9546061415220297</v>
      </c>
      <c r="Q157" s="104" t="s">
        <v>726</v>
      </c>
      <c r="V157" s="107"/>
      <c r="W157" s="108"/>
      <c r="X157" s="115" t="str">
        <f t="shared" si="14"/>
        <v>No Data</v>
      </c>
      <c r="AC157" s="33"/>
      <c r="AD157" s="34"/>
    </row>
    <row r="158" spans="1:30" x14ac:dyDescent="0.3">
      <c r="A158" s="60" t="s">
        <v>2207</v>
      </c>
      <c r="B158" s="94" t="s">
        <v>1541</v>
      </c>
      <c r="C158" s="2" t="s">
        <v>6</v>
      </c>
      <c r="D158" s="2">
        <v>67</v>
      </c>
      <c r="E158" s="9">
        <v>19017</v>
      </c>
      <c r="F158" s="10">
        <v>43664.548298611109</v>
      </c>
      <c r="G158" s="95" t="s">
        <v>4</v>
      </c>
      <c r="H158">
        <v>1494</v>
      </c>
      <c r="I158" s="1">
        <f t="shared" si="10"/>
        <v>11.952</v>
      </c>
      <c r="J158" s="1">
        <v>3.5939999999999999</v>
      </c>
      <c r="K158">
        <v>125</v>
      </c>
      <c r="L158" s="94">
        <v>521</v>
      </c>
      <c r="M158" s="11">
        <f t="shared" si="11"/>
        <v>4.1680000000000001</v>
      </c>
      <c r="N158" s="11">
        <v>2.0470000000000002</v>
      </c>
      <c r="O158" s="95">
        <f t="shared" si="12"/>
        <v>125</v>
      </c>
      <c r="P158" s="12">
        <f t="shared" si="13"/>
        <v>2.8675623800383878</v>
      </c>
      <c r="Q158" s="104" t="s">
        <v>726</v>
      </c>
      <c r="V158" s="107"/>
      <c r="W158" s="108"/>
      <c r="X158" s="115" t="str">
        <f t="shared" si="14"/>
        <v>No Data</v>
      </c>
      <c r="AC158" s="33"/>
      <c r="AD158" s="34"/>
    </row>
    <row r="159" spans="1:30" x14ac:dyDescent="0.3">
      <c r="A159" s="60" t="s">
        <v>2208</v>
      </c>
      <c r="B159" s="94" t="s">
        <v>1542</v>
      </c>
      <c r="C159" s="2" t="s">
        <v>1</v>
      </c>
      <c r="D159" s="2">
        <v>39</v>
      </c>
      <c r="E159" s="9">
        <v>29275</v>
      </c>
      <c r="F159" s="10">
        <v>43664.566990740743</v>
      </c>
      <c r="G159" s="95" t="s">
        <v>4</v>
      </c>
      <c r="H159">
        <v>1927</v>
      </c>
      <c r="I159" s="1">
        <f t="shared" si="10"/>
        <v>10.76536312849162</v>
      </c>
      <c r="J159" s="1">
        <v>3.448</v>
      </c>
      <c r="K159">
        <v>179</v>
      </c>
      <c r="L159" s="94">
        <v>488</v>
      </c>
      <c r="M159" s="11">
        <f t="shared" si="11"/>
        <v>2.7262569832402233</v>
      </c>
      <c r="N159" s="11">
        <v>1.835</v>
      </c>
      <c r="O159" s="95">
        <f t="shared" si="12"/>
        <v>179</v>
      </c>
      <c r="P159" s="12">
        <f t="shared" si="13"/>
        <v>3.9487704918032787</v>
      </c>
      <c r="Q159" s="104" t="s">
        <v>726</v>
      </c>
      <c r="V159" s="107"/>
      <c r="W159" s="108"/>
      <c r="X159" s="115" t="str">
        <f t="shared" si="14"/>
        <v>No Data</v>
      </c>
      <c r="AC159" s="33"/>
      <c r="AD159" s="34"/>
    </row>
    <row r="160" spans="1:30" x14ac:dyDescent="0.3">
      <c r="A160" s="60" t="s">
        <v>2209</v>
      </c>
      <c r="B160" s="94" t="s">
        <v>1543</v>
      </c>
      <c r="C160" s="2" t="s">
        <v>6</v>
      </c>
      <c r="D160" s="2">
        <v>48</v>
      </c>
      <c r="E160" s="9">
        <v>25803</v>
      </c>
      <c r="F160" s="10">
        <v>43664.595127314817</v>
      </c>
      <c r="G160" s="95" t="s">
        <v>4</v>
      </c>
      <c r="H160">
        <v>1526</v>
      </c>
      <c r="I160" s="1">
        <f t="shared" si="10"/>
        <v>9.2484848484848481</v>
      </c>
      <c r="J160" s="1">
        <v>3.4790000000000001</v>
      </c>
      <c r="K160">
        <v>165</v>
      </c>
      <c r="L160" s="94">
        <v>401</v>
      </c>
      <c r="M160" s="11">
        <f t="shared" si="11"/>
        <v>2.4303030303030302</v>
      </c>
      <c r="N160" s="11">
        <v>1.635</v>
      </c>
      <c r="O160" s="95">
        <f t="shared" si="12"/>
        <v>165</v>
      </c>
      <c r="P160" s="12">
        <f t="shared" si="13"/>
        <v>3.8054862842892767</v>
      </c>
      <c r="Q160" s="104" t="s">
        <v>726</v>
      </c>
      <c r="V160" s="107"/>
      <c r="W160" s="108"/>
      <c r="X160" s="115" t="str">
        <f t="shared" si="14"/>
        <v>No Data</v>
      </c>
      <c r="AC160" s="33"/>
      <c r="AD160" s="34"/>
    </row>
    <row r="161" spans="1:30" x14ac:dyDescent="0.3">
      <c r="A161" s="60" t="s">
        <v>2210</v>
      </c>
      <c r="B161" s="94" t="s">
        <v>519</v>
      </c>
      <c r="C161" s="2" t="s">
        <v>1</v>
      </c>
      <c r="D161" s="2">
        <v>57</v>
      </c>
      <c r="E161" s="9">
        <v>22831</v>
      </c>
      <c r="F161" s="10">
        <v>43664.616319444445</v>
      </c>
      <c r="G161" s="95" t="s">
        <v>4</v>
      </c>
      <c r="H161">
        <v>2087</v>
      </c>
      <c r="I161" s="1">
        <f t="shared" si="10"/>
        <v>13.913333333333334</v>
      </c>
      <c r="J161" s="1">
        <v>4.4039999999999999</v>
      </c>
      <c r="K161">
        <v>150</v>
      </c>
      <c r="L161" s="94">
        <v>499</v>
      </c>
      <c r="M161" s="11">
        <f t="shared" si="11"/>
        <v>3.3266666666666667</v>
      </c>
      <c r="N161" s="11">
        <v>1.877</v>
      </c>
      <c r="O161" s="95">
        <f t="shared" si="12"/>
        <v>150</v>
      </c>
      <c r="P161" s="12">
        <f t="shared" si="13"/>
        <v>4.1823647294589179</v>
      </c>
      <c r="Q161" s="104" t="s">
        <v>726</v>
      </c>
      <c r="V161" s="107"/>
      <c r="W161" s="108"/>
      <c r="X161" s="115" t="str">
        <f t="shared" si="14"/>
        <v>No Data</v>
      </c>
      <c r="AC161" s="33"/>
      <c r="AD161" s="34"/>
    </row>
    <row r="162" spans="1:30" x14ac:dyDescent="0.3">
      <c r="A162" s="60" t="s">
        <v>2211</v>
      </c>
      <c r="B162" s="94" t="s">
        <v>1544</v>
      </c>
      <c r="C162" s="2" t="s">
        <v>1</v>
      </c>
      <c r="D162" s="2">
        <v>63</v>
      </c>
      <c r="E162" s="9">
        <v>20551</v>
      </c>
      <c r="F162" s="10">
        <v>43664.629259259258</v>
      </c>
      <c r="G162" s="95" t="s">
        <v>4</v>
      </c>
      <c r="H162">
        <v>1808</v>
      </c>
      <c r="I162" s="1">
        <f t="shared" si="10"/>
        <v>10.761904761904763</v>
      </c>
      <c r="J162" s="1">
        <v>3.4319999999999999</v>
      </c>
      <c r="K162">
        <v>168</v>
      </c>
      <c r="L162" s="94">
        <v>483</v>
      </c>
      <c r="M162" s="11">
        <f t="shared" si="11"/>
        <v>2.875</v>
      </c>
      <c r="N162" s="11">
        <v>1.9059999999999999</v>
      </c>
      <c r="O162" s="95">
        <f t="shared" si="12"/>
        <v>168</v>
      </c>
      <c r="P162" s="12">
        <f t="shared" si="13"/>
        <v>3.7432712215320914</v>
      </c>
      <c r="Q162" s="104" t="s">
        <v>726</v>
      </c>
      <c r="V162" s="107"/>
      <c r="W162" s="108"/>
      <c r="X162" s="115" t="str">
        <f t="shared" si="14"/>
        <v>No Data</v>
      </c>
      <c r="AC162" s="33"/>
      <c r="AD162" s="34"/>
    </row>
    <row r="163" spans="1:30" x14ac:dyDescent="0.3">
      <c r="A163" s="60" t="s">
        <v>2782</v>
      </c>
      <c r="B163" s="94" t="s">
        <v>1545</v>
      </c>
      <c r="C163" s="2" t="s">
        <v>1</v>
      </c>
      <c r="D163" s="2">
        <v>59</v>
      </c>
      <c r="E163" s="9">
        <v>21925</v>
      </c>
      <c r="F163" s="10">
        <v>43664.644999999997</v>
      </c>
      <c r="G163" s="95" t="s">
        <v>4</v>
      </c>
      <c r="H163">
        <v>1852</v>
      </c>
      <c r="I163" s="1">
        <f t="shared" si="10"/>
        <v>14.246153846153845</v>
      </c>
      <c r="J163" s="1">
        <v>4.2149999999999999</v>
      </c>
      <c r="K163">
        <v>130</v>
      </c>
      <c r="L163" s="94">
        <v>424</v>
      </c>
      <c r="M163" s="11">
        <f t="shared" si="11"/>
        <v>3.2615384615384615</v>
      </c>
      <c r="N163" s="11">
        <v>1.772</v>
      </c>
      <c r="O163" s="95">
        <f t="shared" si="12"/>
        <v>130</v>
      </c>
      <c r="P163" s="12">
        <f t="shared" si="13"/>
        <v>4.3679245283018862</v>
      </c>
      <c r="Q163" s="104" t="s">
        <v>726</v>
      </c>
      <c r="V163" s="107"/>
      <c r="W163" s="108"/>
      <c r="X163" s="115" t="str">
        <f t="shared" si="14"/>
        <v>No Data</v>
      </c>
      <c r="AC163" s="33"/>
      <c r="AD163" s="34"/>
    </row>
    <row r="164" spans="1:30" x14ac:dyDescent="0.3">
      <c r="A164" s="60" t="s">
        <v>2212</v>
      </c>
      <c r="B164" s="94" t="s">
        <v>1546</v>
      </c>
      <c r="C164" s="2" t="s">
        <v>1</v>
      </c>
      <c r="D164" s="2">
        <v>44</v>
      </c>
      <c r="E164" s="9">
        <v>27303</v>
      </c>
      <c r="F164" s="10">
        <v>43664.660868055558</v>
      </c>
      <c r="G164" s="95" t="s">
        <v>4</v>
      </c>
      <c r="H164">
        <v>2208</v>
      </c>
      <c r="I164" s="1">
        <f t="shared" si="10"/>
        <v>9.2773109243697487</v>
      </c>
      <c r="J164" s="1">
        <v>3.4279999999999999</v>
      </c>
      <c r="K164">
        <v>238</v>
      </c>
      <c r="L164" s="94">
        <v>449</v>
      </c>
      <c r="M164" s="11">
        <f t="shared" si="11"/>
        <v>1.8865546218487395</v>
      </c>
      <c r="N164" s="11">
        <v>1.4750000000000001</v>
      </c>
      <c r="O164" s="95">
        <f t="shared" si="12"/>
        <v>238</v>
      </c>
      <c r="P164" s="12">
        <f t="shared" si="13"/>
        <v>4.9175946547884193</v>
      </c>
      <c r="Q164" s="104" t="s">
        <v>726</v>
      </c>
      <c r="V164" s="107"/>
      <c r="W164" s="108"/>
      <c r="X164" s="115" t="str">
        <f t="shared" si="14"/>
        <v>No Data</v>
      </c>
      <c r="AC164" s="33"/>
      <c r="AD164" s="34"/>
    </row>
    <row r="165" spans="1:30" x14ac:dyDescent="0.3">
      <c r="A165" s="60" t="s">
        <v>2213</v>
      </c>
      <c r="B165" s="94" t="s">
        <v>1547</v>
      </c>
      <c r="C165" s="2" t="s">
        <v>6</v>
      </c>
      <c r="D165" s="2">
        <v>64</v>
      </c>
      <c r="E165" s="9">
        <v>20271</v>
      </c>
      <c r="F165" s="10">
        <v>43664.680034722223</v>
      </c>
      <c r="G165" s="95" t="s">
        <v>4</v>
      </c>
      <c r="H165">
        <v>2010</v>
      </c>
      <c r="I165" s="1">
        <f t="shared" si="10"/>
        <v>11.166666666666666</v>
      </c>
      <c r="J165" s="1">
        <v>3.5350000000000001</v>
      </c>
      <c r="K165">
        <v>180</v>
      </c>
      <c r="L165" s="94">
        <v>527</v>
      </c>
      <c r="M165" s="11">
        <f t="shared" si="11"/>
        <v>2.9277777777777776</v>
      </c>
      <c r="N165" s="11">
        <v>1.9970000000000001</v>
      </c>
      <c r="O165" s="95">
        <f t="shared" si="12"/>
        <v>180</v>
      </c>
      <c r="P165" s="12">
        <f t="shared" si="13"/>
        <v>3.8140417457305502</v>
      </c>
      <c r="Q165" s="104" t="s">
        <v>726</v>
      </c>
      <c r="V165" s="107"/>
      <c r="W165" s="108"/>
      <c r="X165" s="115" t="str">
        <f t="shared" si="14"/>
        <v>No Data</v>
      </c>
      <c r="AC165" s="33"/>
      <c r="AD165" s="34"/>
    </row>
    <row r="166" spans="1:30" x14ac:dyDescent="0.3">
      <c r="A166" s="60" t="s">
        <v>2214</v>
      </c>
      <c r="B166" s="94" t="s">
        <v>1548</v>
      </c>
      <c r="C166" s="2" t="s">
        <v>1</v>
      </c>
      <c r="D166" s="2">
        <v>49</v>
      </c>
      <c r="E166" s="9">
        <v>25537</v>
      </c>
      <c r="F166" s="10">
        <v>43664.705034722225</v>
      </c>
      <c r="G166" s="95" t="s">
        <v>4</v>
      </c>
      <c r="H166">
        <v>1914</v>
      </c>
      <c r="I166" s="1">
        <f t="shared" si="10"/>
        <v>15.311999999999999</v>
      </c>
      <c r="J166" s="1">
        <v>4.5919999999999996</v>
      </c>
      <c r="K166">
        <v>125</v>
      </c>
      <c r="L166" s="94">
        <v>400</v>
      </c>
      <c r="M166" s="11">
        <f t="shared" si="11"/>
        <v>3.2</v>
      </c>
      <c r="N166" s="11">
        <v>1.9390000000000001</v>
      </c>
      <c r="O166" s="95">
        <f t="shared" si="12"/>
        <v>125</v>
      </c>
      <c r="P166" s="12">
        <f t="shared" si="13"/>
        <v>4.7849999999999993</v>
      </c>
      <c r="Q166" s="104" t="s">
        <v>726</v>
      </c>
      <c r="V166" s="107"/>
      <c r="W166" s="108"/>
      <c r="X166" s="115" t="str">
        <f t="shared" si="14"/>
        <v>No Data</v>
      </c>
      <c r="AC166" s="33"/>
      <c r="AD166" s="34"/>
    </row>
    <row r="167" spans="1:30" x14ac:dyDescent="0.3">
      <c r="A167" s="60" t="s">
        <v>2215</v>
      </c>
      <c r="B167" s="94" t="s">
        <v>1549</v>
      </c>
      <c r="C167" s="2" t="s">
        <v>1</v>
      </c>
      <c r="D167" s="2">
        <v>33</v>
      </c>
      <c r="E167" s="9">
        <v>31389</v>
      </c>
      <c r="F167" s="10">
        <v>43664.71638888889</v>
      </c>
      <c r="G167" s="95" t="s">
        <v>4</v>
      </c>
      <c r="H167">
        <v>1381</v>
      </c>
      <c r="I167" s="1">
        <f t="shared" si="10"/>
        <v>9.6573426573426566</v>
      </c>
      <c r="J167" s="1">
        <v>3.452</v>
      </c>
      <c r="K167">
        <v>143</v>
      </c>
      <c r="L167" s="94">
        <v>312</v>
      </c>
      <c r="M167" s="11">
        <f t="shared" si="11"/>
        <v>2.1818181818181817</v>
      </c>
      <c r="N167" s="11">
        <v>1.5129999999999999</v>
      </c>
      <c r="O167" s="95">
        <f t="shared" si="12"/>
        <v>143</v>
      </c>
      <c r="P167" s="12">
        <f t="shared" si="13"/>
        <v>4.4262820512820511</v>
      </c>
      <c r="Q167" s="104" t="s">
        <v>726</v>
      </c>
      <c r="V167" s="107"/>
      <c r="W167" s="108"/>
      <c r="X167" s="115" t="str">
        <f t="shared" si="14"/>
        <v>No Data</v>
      </c>
      <c r="AC167" s="33"/>
      <c r="AD167" s="34"/>
    </row>
    <row r="168" spans="1:30" x14ac:dyDescent="0.3">
      <c r="A168" s="60" t="s">
        <v>2216</v>
      </c>
      <c r="B168" s="94" t="s">
        <v>1550</v>
      </c>
      <c r="C168" s="2" t="s">
        <v>1</v>
      </c>
      <c r="D168" s="2">
        <v>55</v>
      </c>
      <c r="E168" s="9">
        <v>23493</v>
      </c>
      <c r="F168" s="10">
        <v>43665.519930555558</v>
      </c>
      <c r="G168" s="95" t="s">
        <v>4</v>
      </c>
      <c r="H168">
        <v>2749</v>
      </c>
      <c r="I168" s="1">
        <f t="shared" si="10"/>
        <v>17.398734177215189</v>
      </c>
      <c r="J168" s="1">
        <v>4.3079999999999998</v>
      </c>
      <c r="K168">
        <v>158</v>
      </c>
      <c r="L168" s="94">
        <v>969</v>
      </c>
      <c r="M168" s="11">
        <f t="shared" si="11"/>
        <v>6.1329113924050631</v>
      </c>
      <c r="N168" s="11">
        <v>2.5990000000000002</v>
      </c>
      <c r="O168" s="95">
        <f t="shared" si="12"/>
        <v>158</v>
      </c>
      <c r="P168" s="12">
        <f t="shared" si="13"/>
        <v>2.8369453044375645</v>
      </c>
      <c r="Q168" s="104" t="s">
        <v>726</v>
      </c>
      <c r="V168" s="107"/>
      <c r="W168" s="108"/>
      <c r="X168" s="115" t="str">
        <f t="shared" si="14"/>
        <v>No Data</v>
      </c>
      <c r="AC168" s="33"/>
      <c r="AD168" s="34"/>
    </row>
    <row r="169" spans="1:30" x14ac:dyDescent="0.3">
      <c r="A169" s="60" t="s">
        <v>2217</v>
      </c>
      <c r="B169" s="94" t="s">
        <v>1551</v>
      </c>
      <c r="C169" s="2" t="s">
        <v>6</v>
      </c>
      <c r="D169" s="2">
        <v>58</v>
      </c>
      <c r="E169" s="9">
        <v>22366</v>
      </c>
      <c r="F169" s="10">
        <v>43665.540891203702</v>
      </c>
      <c r="G169" s="95" t="s">
        <v>4</v>
      </c>
      <c r="H169">
        <v>992</v>
      </c>
      <c r="I169" s="1">
        <f t="shared" si="10"/>
        <v>9.1851851851851851</v>
      </c>
      <c r="J169" s="1">
        <v>3.3210000000000002</v>
      </c>
      <c r="K169">
        <v>108</v>
      </c>
      <c r="L169" s="94">
        <v>316</v>
      </c>
      <c r="M169" s="11">
        <f t="shared" si="11"/>
        <v>2.925925925925926</v>
      </c>
      <c r="N169" s="11">
        <v>1.514</v>
      </c>
      <c r="O169" s="95">
        <f t="shared" si="12"/>
        <v>108</v>
      </c>
      <c r="P169" s="12">
        <f t="shared" si="13"/>
        <v>3.1392405063291138</v>
      </c>
      <c r="Q169" s="104" t="s">
        <v>726</v>
      </c>
      <c r="V169" s="107"/>
      <c r="W169" s="108"/>
      <c r="X169" s="115" t="str">
        <f t="shared" si="14"/>
        <v>No Data</v>
      </c>
      <c r="AC169" s="33"/>
      <c r="AD169" s="34"/>
    </row>
    <row r="170" spans="1:30" x14ac:dyDescent="0.3">
      <c r="A170" s="60" t="s">
        <v>2218</v>
      </c>
      <c r="B170" s="94" t="s">
        <v>279</v>
      </c>
      <c r="C170" s="2" t="s">
        <v>1</v>
      </c>
      <c r="D170" s="2">
        <v>45</v>
      </c>
      <c r="E170" s="9">
        <v>26996</v>
      </c>
      <c r="F170" s="10">
        <v>43665.555127314816</v>
      </c>
      <c r="G170" s="95" t="s">
        <v>4</v>
      </c>
      <c r="H170">
        <v>1540</v>
      </c>
      <c r="I170" s="1">
        <f t="shared" si="10"/>
        <v>13.275862068965518</v>
      </c>
      <c r="J170" s="1">
        <v>3.9489999999999998</v>
      </c>
      <c r="K170">
        <v>116</v>
      </c>
      <c r="L170" s="94">
        <v>381</v>
      </c>
      <c r="M170" s="11">
        <f t="shared" si="11"/>
        <v>3.2844827586206895</v>
      </c>
      <c r="N170" s="11">
        <v>1.887</v>
      </c>
      <c r="O170" s="95">
        <f t="shared" si="12"/>
        <v>116</v>
      </c>
      <c r="P170" s="12">
        <f t="shared" si="13"/>
        <v>4.0419947506561682</v>
      </c>
      <c r="Q170" s="104" t="s">
        <v>726</v>
      </c>
      <c r="V170" s="107"/>
      <c r="W170" s="108"/>
      <c r="X170" s="115" t="str">
        <f t="shared" si="14"/>
        <v>No Data</v>
      </c>
      <c r="AC170" s="33"/>
      <c r="AD170" s="34"/>
    </row>
    <row r="171" spans="1:30" x14ac:dyDescent="0.3">
      <c r="A171" s="60" t="s">
        <v>2219</v>
      </c>
      <c r="B171" s="94" t="s">
        <v>1552</v>
      </c>
      <c r="C171" s="2" t="s">
        <v>1</v>
      </c>
      <c r="D171" s="2">
        <v>51</v>
      </c>
      <c r="E171" s="9">
        <v>24892</v>
      </c>
      <c r="F171" s="10">
        <v>43665.574432870373</v>
      </c>
      <c r="G171" s="95" t="s">
        <v>4</v>
      </c>
      <c r="H171">
        <v>2438</v>
      </c>
      <c r="I171" s="1">
        <f t="shared" si="10"/>
        <v>18.899224806201552</v>
      </c>
      <c r="J171" s="1">
        <v>4.3419999999999996</v>
      </c>
      <c r="K171">
        <v>129</v>
      </c>
      <c r="L171" s="94">
        <v>553</v>
      </c>
      <c r="M171" s="11">
        <f t="shared" si="11"/>
        <v>4.2868217054263562</v>
      </c>
      <c r="N171" s="11">
        <v>2.1</v>
      </c>
      <c r="O171" s="95">
        <f t="shared" si="12"/>
        <v>129</v>
      </c>
      <c r="P171" s="12">
        <f t="shared" si="13"/>
        <v>4.4086799276672703</v>
      </c>
      <c r="Q171" s="104" t="s">
        <v>726</v>
      </c>
      <c r="V171" s="107"/>
      <c r="W171" s="108"/>
      <c r="X171" s="115" t="str">
        <f t="shared" si="14"/>
        <v>No Data</v>
      </c>
      <c r="AC171" s="33"/>
      <c r="AD171" s="34"/>
    </row>
    <row r="172" spans="1:30" x14ac:dyDescent="0.3">
      <c r="A172" s="60" t="s">
        <v>2220</v>
      </c>
      <c r="B172" s="94" t="s">
        <v>1553</v>
      </c>
      <c r="C172" s="2" t="s">
        <v>1</v>
      </c>
      <c r="D172" s="2">
        <v>79</v>
      </c>
      <c r="E172" s="9">
        <v>14524</v>
      </c>
      <c r="F172" s="10">
        <v>43665.587696759256</v>
      </c>
      <c r="G172" s="95" t="s">
        <v>4</v>
      </c>
      <c r="H172">
        <v>1458</v>
      </c>
      <c r="I172" s="1">
        <f t="shared" si="10"/>
        <v>13.254545454545454</v>
      </c>
      <c r="J172" s="1">
        <v>4.0670000000000002</v>
      </c>
      <c r="K172">
        <v>110</v>
      </c>
      <c r="L172" s="94">
        <v>530</v>
      </c>
      <c r="M172" s="11">
        <f t="shared" si="11"/>
        <v>4.8181818181818183</v>
      </c>
      <c r="N172" s="11">
        <v>2.0950000000000002</v>
      </c>
      <c r="O172" s="95">
        <f t="shared" si="12"/>
        <v>110</v>
      </c>
      <c r="P172" s="12">
        <f t="shared" si="13"/>
        <v>2.7509433962264147</v>
      </c>
      <c r="Q172" s="104" t="s">
        <v>726</v>
      </c>
      <c r="V172" s="107"/>
      <c r="W172" s="108"/>
      <c r="X172" s="115" t="str">
        <f t="shared" si="14"/>
        <v>No Data</v>
      </c>
      <c r="AC172" s="33"/>
      <c r="AD172" s="34"/>
    </row>
    <row r="173" spans="1:30" x14ac:dyDescent="0.3">
      <c r="A173" s="60" t="s">
        <v>2221</v>
      </c>
      <c r="B173" s="94" t="s">
        <v>1554</v>
      </c>
      <c r="C173" s="2" t="s">
        <v>1</v>
      </c>
      <c r="D173" s="2">
        <v>36</v>
      </c>
      <c r="E173" s="9">
        <v>30371</v>
      </c>
      <c r="F173" s="10">
        <v>43665.598483796297</v>
      </c>
      <c r="G173" s="95" t="s">
        <v>4</v>
      </c>
      <c r="H173">
        <v>959</v>
      </c>
      <c r="I173" s="1">
        <f t="shared" si="10"/>
        <v>8.8796296296296298</v>
      </c>
      <c r="J173" s="1">
        <v>3.3540000000000001</v>
      </c>
      <c r="K173">
        <v>108</v>
      </c>
      <c r="L173" s="94">
        <v>389</v>
      </c>
      <c r="M173" s="11">
        <f t="shared" si="11"/>
        <v>3.6018518518518516</v>
      </c>
      <c r="N173" s="11">
        <v>1.8839999999999999</v>
      </c>
      <c r="O173" s="95">
        <f t="shared" si="12"/>
        <v>108</v>
      </c>
      <c r="P173" s="12">
        <f t="shared" si="13"/>
        <v>2.4652956298200515</v>
      </c>
      <c r="Q173" s="104" t="s">
        <v>726</v>
      </c>
      <c r="V173" s="107"/>
      <c r="W173" s="108"/>
      <c r="X173" s="115" t="str">
        <f t="shared" si="14"/>
        <v>No Data</v>
      </c>
      <c r="AC173" s="33"/>
      <c r="AD173" s="34"/>
    </row>
    <row r="174" spans="1:30" x14ac:dyDescent="0.3">
      <c r="A174" s="60" t="s">
        <v>2222</v>
      </c>
      <c r="B174" s="94" t="s">
        <v>1555</v>
      </c>
      <c r="C174" s="2" t="s">
        <v>1</v>
      </c>
      <c r="D174" s="2">
        <v>47</v>
      </c>
      <c r="E174" s="9">
        <v>26194</v>
      </c>
      <c r="F174" s="10">
        <v>43665.617847222224</v>
      </c>
      <c r="G174" s="95" t="s">
        <v>4</v>
      </c>
      <c r="H174">
        <v>2101</v>
      </c>
      <c r="I174" s="1">
        <f t="shared" si="10"/>
        <v>13.554838709677419</v>
      </c>
      <c r="J174" s="1">
        <v>3.7869999999999999</v>
      </c>
      <c r="K174">
        <v>155</v>
      </c>
      <c r="L174" s="94">
        <v>551</v>
      </c>
      <c r="M174" s="11">
        <f t="shared" si="11"/>
        <v>3.5548387096774192</v>
      </c>
      <c r="N174" s="11">
        <v>1.921</v>
      </c>
      <c r="O174" s="95">
        <f t="shared" si="12"/>
        <v>155</v>
      </c>
      <c r="P174" s="12">
        <f t="shared" si="13"/>
        <v>3.813067150635209</v>
      </c>
      <c r="Q174" s="104" t="s">
        <v>726</v>
      </c>
      <c r="V174" s="107"/>
      <c r="W174" s="108"/>
      <c r="X174" s="115" t="str">
        <f t="shared" si="14"/>
        <v>No Data</v>
      </c>
      <c r="AC174" s="33"/>
      <c r="AD174" s="34"/>
    </row>
    <row r="175" spans="1:30" x14ac:dyDescent="0.3">
      <c r="A175" s="60" t="s">
        <v>2223</v>
      </c>
      <c r="B175" s="94" t="s">
        <v>1116</v>
      </c>
      <c r="C175" s="2" t="s">
        <v>1</v>
      </c>
      <c r="D175" s="2">
        <v>53</v>
      </c>
      <c r="E175" s="9">
        <v>24190</v>
      </c>
      <c r="F175" s="10">
        <v>43665.631689814814</v>
      </c>
      <c r="G175" s="95" t="s">
        <v>4</v>
      </c>
      <c r="H175">
        <v>2010</v>
      </c>
      <c r="I175" s="1">
        <f t="shared" si="10"/>
        <v>14.565217391304348</v>
      </c>
      <c r="J175" s="1">
        <v>4.2789999999999999</v>
      </c>
      <c r="K175">
        <v>138</v>
      </c>
      <c r="L175" s="94">
        <v>288</v>
      </c>
      <c r="M175" s="11">
        <f t="shared" si="11"/>
        <v>2.0869565217391304</v>
      </c>
      <c r="N175" s="11">
        <v>1.637</v>
      </c>
      <c r="O175" s="95">
        <f t="shared" si="12"/>
        <v>138</v>
      </c>
      <c r="P175" s="12">
        <f t="shared" si="13"/>
        <v>6.979166666666667</v>
      </c>
      <c r="Q175" s="104" t="s">
        <v>726</v>
      </c>
      <c r="V175" s="107"/>
      <c r="W175" s="108"/>
      <c r="X175" s="115" t="str">
        <f t="shared" si="14"/>
        <v>No Data</v>
      </c>
      <c r="AC175" s="33"/>
      <c r="AD175" s="34"/>
    </row>
    <row r="176" spans="1:30" x14ac:dyDescent="0.3">
      <c r="A176" s="60" t="s">
        <v>2224</v>
      </c>
      <c r="B176" s="94" t="s">
        <v>38</v>
      </c>
      <c r="C176" s="2" t="s">
        <v>1</v>
      </c>
      <c r="D176" s="2">
        <v>44</v>
      </c>
      <c r="E176" s="9">
        <v>27251</v>
      </c>
      <c r="F176" s="10">
        <v>43665.648738425924</v>
      </c>
      <c r="G176" s="95" t="s">
        <v>4</v>
      </c>
      <c r="H176">
        <v>1280</v>
      </c>
      <c r="I176" s="1">
        <f t="shared" si="10"/>
        <v>7.3563218390804597</v>
      </c>
      <c r="J176" s="1">
        <v>2.9620000000000002</v>
      </c>
      <c r="K176">
        <v>174</v>
      </c>
      <c r="L176" s="94">
        <v>436</v>
      </c>
      <c r="M176" s="11">
        <f t="shared" si="11"/>
        <v>2.5057471264367814</v>
      </c>
      <c r="N176" s="11">
        <v>1.7090000000000001</v>
      </c>
      <c r="O176" s="95">
        <f t="shared" si="12"/>
        <v>174</v>
      </c>
      <c r="P176" s="12">
        <f t="shared" si="13"/>
        <v>2.9357798165137616</v>
      </c>
      <c r="Q176" s="104" t="s">
        <v>726</v>
      </c>
      <c r="V176" s="107"/>
      <c r="W176" s="108"/>
      <c r="X176" s="115" t="str">
        <f t="shared" si="14"/>
        <v>No Data</v>
      </c>
      <c r="AC176" s="33"/>
      <c r="AD176" s="34"/>
    </row>
    <row r="177" spans="1:30" x14ac:dyDescent="0.3">
      <c r="A177" s="60" t="s">
        <v>2225</v>
      </c>
      <c r="B177" s="94" t="s">
        <v>1556</v>
      </c>
      <c r="C177" s="2" t="s">
        <v>6</v>
      </c>
      <c r="D177" s="2">
        <v>67</v>
      </c>
      <c r="E177" s="9">
        <v>18994</v>
      </c>
      <c r="F177" s="10">
        <v>43665.663460648146</v>
      </c>
      <c r="G177" s="95" t="s">
        <v>4</v>
      </c>
      <c r="H177">
        <v>2112</v>
      </c>
      <c r="I177" s="1">
        <f t="shared" si="10"/>
        <v>13.538461538461538</v>
      </c>
      <c r="J177" s="1">
        <v>3.6880000000000002</v>
      </c>
      <c r="K177">
        <v>156</v>
      </c>
      <c r="L177" s="94">
        <v>618</v>
      </c>
      <c r="M177" s="11">
        <f t="shared" si="11"/>
        <v>3.9615384615384617</v>
      </c>
      <c r="N177" s="11">
        <v>2.012</v>
      </c>
      <c r="O177" s="95">
        <f t="shared" si="12"/>
        <v>156</v>
      </c>
      <c r="P177" s="12">
        <f t="shared" si="13"/>
        <v>3.4174757281553396</v>
      </c>
      <c r="Q177" s="104" t="s">
        <v>726</v>
      </c>
      <c r="V177" s="107"/>
      <c r="W177" s="108"/>
      <c r="X177" s="115" t="str">
        <f t="shared" si="14"/>
        <v>No Data</v>
      </c>
      <c r="AC177" s="33"/>
      <c r="AD177" s="34"/>
    </row>
    <row r="178" spans="1:30" x14ac:dyDescent="0.3">
      <c r="A178" s="60" t="s">
        <v>2226</v>
      </c>
      <c r="B178" s="94" t="s">
        <v>1557</v>
      </c>
      <c r="C178" s="2" t="s">
        <v>6</v>
      </c>
      <c r="D178" s="2">
        <v>78</v>
      </c>
      <c r="E178" s="9">
        <v>14822</v>
      </c>
      <c r="F178" s="10">
        <v>43665.676388888889</v>
      </c>
      <c r="G178" s="95" t="s">
        <v>4</v>
      </c>
      <c r="H178">
        <v>2683</v>
      </c>
      <c r="I178" s="1">
        <f t="shared" si="10"/>
        <v>16.561728395061728</v>
      </c>
      <c r="J178" s="1">
        <v>3.72</v>
      </c>
      <c r="K178">
        <v>162</v>
      </c>
      <c r="L178" s="94">
        <v>663</v>
      </c>
      <c r="M178" s="11">
        <f t="shared" si="11"/>
        <v>4.0925925925925926</v>
      </c>
      <c r="N178" s="11">
        <v>2.105</v>
      </c>
      <c r="O178" s="95">
        <f t="shared" si="12"/>
        <v>162</v>
      </c>
      <c r="P178" s="12">
        <f t="shared" si="13"/>
        <v>4.0467571644042231</v>
      </c>
      <c r="Q178" s="104" t="s">
        <v>726</v>
      </c>
      <c r="V178" s="107"/>
      <c r="W178" s="108"/>
      <c r="X178" s="115" t="str">
        <f t="shared" si="14"/>
        <v>No Data</v>
      </c>
      <c r="AC178" s="33"/>
      <c r="AD178" s="34"/>
    </row>
    <row r="179" spans="1:30" x14ac:dyDescent="0.3">
      <c r="A179" s="60" t="s">
        <v>2227</v>
      </c>
      <c r="B179" s="94" t="s">
        <v>1558</v>
      </c>
      <c r="C179" s="2" t="s">
        <v>1</v>
      </c>
      <c r="D179" s="2">
        <v>53</v>
      </c>
      <c r="E179" s="9">
        <v>24171</v>
      </c>
      <c r="F179" s="10">
        <v>43665.698518518519</v>
      </c>
      <c r="G179" s="95" t="s">
        <v>4</v>
      </c>
      <c r="H179">
        <v>1469</v>
      </c>
      <c r="I179" s="1">
        <f t="shared" si="10"/>
        <v>10.13103448275862</v>
      </c>
      <c r="J179" s="1">
        <v>3.661</v>
      </c>
      <c r="K179">
        <v>145</v>
      </c>
      <c r="L179" s="94">
        <v>434</v>
      </c>
      <c r="M179" s="11">
        <f t="shared" si="11"/>
        <v>2.9931034482758623</v>
      </c>
      <c r="N179" s="11">
        <v>1.669</v>
      </c>
      <c r="O179" s="95">
        <f t="shared" si="12"/>
        <v>145</v>
      </c>
      <c r="P179" s="12">
        <f t="shared" si="13"/>
        <v>3.3847926267281103</v>
      </c>
      <c r="Q179" s="104" t="s">
        <v>726</v>
      </c>
      <c r="V179" s="107"/>
      <c r="W179" s="108"/>
      <c r="X179" s="115" t="str">
        <f t="shared" si="14"/>
        <v>No Data</v>
      </c>
      <c r="AC179" s="33"/>
      <c r="AD179" s="34"/>
    </row>
    <row r="180" spans="1:30" x14ac:dyDescent="0.3">
      <c r="A180" s="60" t="s">
        <v>2228</v>
      </c>
      <c r="B180" s="94" t="s">
        <v>1559</v>
      </c>
      <c r="C180" s="2" t="s">
        <v>6</v>
      </c>
      <c r="D180" s="2">
        <v>84</v>
      </c>
      <c r="E180" s="9">
        <v>12672</v>
      </c>
      <c r="F180" s="10">
        <v>43668.521261574075</v>
      </c>
      <c r="G180" s="95" t="s">
        <v>4</v>
      </c>
      <c r="H180">
        <v>2740</v>
      </c>
      <c r="I180" s="1">
        <f t="shared" si="10"/>
        <v>17.564102564102566</v>
      </c>
      <c r="J180" s="1">
        <v>4.5750000000000002</v>
      </c>
      <c r="K180">
        <v>156</v>
      </c>
      <c r="L180" s="94">
        <v>1422</v>
      </c>
      <c r="M180" s="11">
        <f t="shared" si="11"/>
        <v>9.115384615384615</v>
      </c>
      <c r="N180" s="11">
        <v>3.6080000000000001</v>
      </c>
      <c r="O180" s="95">
        <f t="shared" si="12"/>
        <v>156</v>
      </c>
      <c r="P180" s="12">
        <f t="shared" si="13"/>
        <v>1.9268635724331928</v>
      </c>
      <c r="Q180" s="104" t="s">
        <v>726</v>
      </c>
      <c r="R180" t="s">
        <v>163</v>
      </c>
      <c r="V180" s="107"/>
      <c r="W180" s="108"/>
      <c r="X180" s="115" t="str">
        <f t="shared" si="14"/>
        <v>No Data</v>
      </c>
      <c r="AC180" s="33"/>
      <c r="AD180" s="34"/>
    </row>
    <row r="181" spans="1:30" x14ac:dyDescent="0.3">
      <c r="A181" s="60" t="s">
        <v>2229</v>
      </c>
      <c r="B181" s="94" t="s">
        <v>1560</v>
      </c>
      <c r="C181" s="2" t="s">
        <v>6</v>
      </c>
      <c r="D181" s="2">
        <v>49</v>
      </c>
      <c r="E181" s="9">
        <v>25497</v>
      </c>
      <c r="F181" s="10">
        <v>43668.536828703705</v>
      </c>
      <c r="G181" s="95" t="s">
        <v>4</v>
      </c>
      <c r="H181">
        <v>1536</v>
      </c>
      <c r="I181" s="1">
        <f t="shared" si="10"/>
        <v>8.6292134831460672</v>
      </c>
      <c r="J181" s="1">
        <v>3.0619999999999998</v>
      </c>
      <c r="K181">
        <v>178</v>
      </c>
      <c r="L181" s="94">
        <v>510</v>
      </c>
      <c r="M181" s="11">
        <f t="shared" si="11"/>
        <v>2.8651685393258428</v>
      </c>
      <c r="N181" s="11">
        <v>1.627</v>
      </c>
      <c r="O181" s="95">
        <f t="shared" si="12"/>
        <v>178</v>
      </c>
      <c r="P181" s="12">
        <f t="shared" si="13"/>
        <v>3.0117647058823529</v>
      </c>
      <c r="Q181" s="104" t="s">
        <v>726</v>
      </c>
      <c r="V181" s="107"/>
      <c r="W181" s="108"/>
      <c r="X181" s="115" t="str">
        <f t="shared" si="14"/>
        <v>No Data</v>
      </c>
      <c r="AC181" s="33"/>
      <c r="AD181" s="34"/>
    </row>
    <row r="182" spans="1:30" x14ac:dyDescent="0.3">
      <c r="A182" s="60" t="s">
        <v>2230</v>
      </c>
      <c r="B182" s="94" t="s">
        <v>1561</v>
      </c>
      <c r="C182" s="2" t="s">
        <v>1</v>
      </c>
      <c r="D182" s="2">
        <v>44</v>
      </c>
      <c r="E182" s="9">
        <v>27385</v>
      </c>
      <c r="F182" s="10">
        <v>43668.553136574075</v>
      </c>
      <c r="G182" s="95" t="s">
        <v>4</v>
      </c>
      <c r="H182">
        <v>1249</v>
      </c>
      <c r="I182" s="1">
        <f t="shared" si="10"/>
        <v>8.6736111111111107</v>
      </c>
      <c r="J182" s="1">
        <v>3.0539999999999998</v>
      </c>
      <c r="K182">
        <v>144</v>
      </c>
      <c r="L182" s="94">
        <v>313</v>
      </c>
      <c r="M182" s="11">
        <f t="shared" si="11"/>
        <v>2.1736111111111112</v>
      </c>
      <c r="N182" s="11">
        <v>1.329</v>
      </c>
      <c r="O182" s="95">
        <f t="shared" si="12"/>
        <v>144</v>
      </c>
      <c r="P182" s="12">
        <f t="shared" si="13"/>
        <v>3.9904153354632586</v>
      </c>
      <c r="Q182" s="104" t="s">
        <v>726</v>
      </c>
      <c r="R182" t="s">
        <v>1074</v>
      </c>
      <c r="V182" s="107"/>
      <c r="W182" s="108"/>
      <c r="X182" s="115" t="str">
        <f t="shared" si="14"/>
        <v>No Data</v>
      </c>
      <c r="AC182" s="33"/>
      <c r="AD182" s="34"/>
    </row>
    <row r="183" spans="1:30" x14ac:dyDescent="0.3">
      <c r="A183" s="60" t="s">
        <v>2231</v>
      </c>
      <c r="B183" s="94" t="s">
        <v>1562</v>
      </c>
      <c r="C183" s="2" t="s">
        <v>1</v>
      </c>
      <c r="D183" s="2">
        <v>58</v>
      </c>
      <c r="E183" s="9">
        <v>22141</v>
      </c>
      <c r="F183" s="10">
        <v>43668.569016203706</v>
      </c>
      <c r="G183" s="95" t="s">
        <v>4</v>
      </c>
      <c r="H183">
        <v>2025</v>
      </c>
      <c r="I183" s="1">
        <f t="shared" si="10"/>
        <v>13.96551724137931</v>
      </c>
      <c r="J183" s="1">
        <v>4.181</v>
      </c>
      <c r="K183">
        <v>145</v>
      </c>
      <c r="L183" s="94">
        <v>395</v>
      </c>
      <c r="M183" s="11">
        <f t="shared" si="11"/>
        <v>2.7241379310344827</v>
      </c>
      <c r="N183" s="11">
        <v>1.758</v>
      </c>
      <c r="O183" s="95">
        <f t="shared" si="12"/>
        <v>145</v>
      </c>
      <c r="P183" s="12">
        <f t="shared" si="13"/>
        <v>5.1265822784810124</v>
      </c>
      <c r="Q183" s="104" t="s">
        <v>726</v>
      </c>
      <c r="V183" s="107"/>
      <c r="W183" s="108"/>
      <c r="X183" s="115" t="str">
        <f t="shared" si="14"/>
        <v>No Data</v>
      </c>
      <c r="AC183" s="33"/>
      <c r="AD183" s="34"/>
    </row>
    <row r="184" spans="1:30" x14ac:dyDescent="0.3">
      <c r="A184" s="60" t="s">
        <v>2232</v>
      </c>
      <c r="B184" s="94" t="s">
        <v>1563</v>
      </c>
      <c r="C184" s="2" t="s">
        <v>6</v>
      </c>
      <c r="D184" s="2">
        <v>59</v>
      </c>
      <c r="E184" s="9">
        <v>21777</v>
      </c>
      <c r="F184" s="10">
        <v>43668.583773148152</v>
      </c>
      <c r="G184" s="95" t="s">
        <v>4</v>
      </c>
      <c r="H184">
        <v>1296</v>
      </c>
      <c r="I184" s="1">
        <f t="shared" si="10"/>
        <v>9</v>
      </c>
      <c r="J184" s="1">
        <v>2.9089999999999998</v>
      </c>
      <c r="K184">
        <v>144</v>
      </c>
      <c r="L184" s="94">
        <v>309</v>
      </c>
      <c r="M184" s="11">
        <f t="shared" si="11"/>
        <v>2.1458333333333335</v>
      </c>
      <c r="N184" s="11">
        <v>1.514</v>
      </c>
      <c r="O184" s="95">
        <f t="shared" si="12"/>
        <v>144</v>
      </c>
      <c r="P184" s="12">
        <f t="shared" si="13"/>
        <v>4.1941747572815533</v>
      </c>
      <c r="Q184" s="104" t="s">
        <v>726</v>
      </c>
      <c r="V184" s="107"/>
      <c r="W184" s="108"/>
      <c r="X184" s="115" t="str">
        <f t="shared" si="14"/>
        <v>No Data</v>
      </c>
      <c r="AC184" s="33"/>
      <c r="AD184" s="34"/>
    </row>
    <row r="185" spans="1:30" x14ac:dyDescent="0.3">
      <c r="A185" s="60" t="s">
        <v>2233</v>
      </c>
      <c r="B185" s="94" t="s">
        <v>331</v>
      </c>
      <c r="C185" s="2" t="s">
        <v>1</v>
      </c>
      <c r="D185" s="2">
        <v>40</v>
      </c>
      <c r="E185" s="9">
        <v>28715</v>
      </c>
      <c r="F185" s="10">
        <v>43668.595659722225</v>
      </c>
      <c r="G185" s="95" t="s">
        <v>4</v>
      </c>
      <c r="H185">
        <v>1630</v>
      </c>
      <c r="I185" s="1">
        <f t="shared" si="10"/>
        <v>13.813559322033898</v>
      </c>
      <c r="J185" s="1">
        <v>3.7</v>
      </c>
      <c r="K185">
        <v>118</v>
      </c>
      <c r="L185" s="94">
        <v>395</v>
      </c>
      <c r="M185" s="11">
        <f t="shared" si="11"/>
        <v>3.347457627118644</v>
      </c>
      <c r="N185" s="11">
        <v>1.905</v>
      </c>
      <c r="O185" s="95">
        <f t="shared" si="12"/>
        <v>118</v>
      </c>
      <c r="P185" s="12">
        <f t="shared" si="13"/>
        <v>4.1265822784810124</v>
      </c>
      <c r="Q185" s="104" t="s">
        <v>726</v>
      </c>
      <c r="V185" s="107"/>
      <c r="W185" s="108"/>
      <c r="X185" s="115" t="str">
        <f t="shared" si="14"/>
        <v>No Data</v>
      </c>
      <c r="AC185" s="33"/>
      <c r="AD185" s="34"/>
    </row>
    <row r="186" spans="1:30" x14ac:dyDescent="0.3">
      <c r="A186" s="60" t="s">
        <v>2234</v>
      </c>
      <c r="B186" s="94" t="s">
        <v>1564</v>
      </c>
      <c r="C186" s="2" t="s">
        <v>1</v>
      </c>
      <c r="D186" s="2">
        <v>71</v>
      </c>
      <c r="E186" s="9">
        <v>17529</v>
      </c>
      <c r="F186" s="10">
        <v>43668.608148148145</v>
      </c>
      <c r="G186" s="95" t="s">
        <v>4</v>
      </c>
      <c r="H186">
        <v>2583</v>
      </c>
      <c r="I186" s="1">
        <f t="shared" si="10"/>
        <v>18.45</v>
      </c>
      <c r="J186" s="1">
        <v>4.1369999999999996</v>
      </c>
      <c r="K186">
        <v>140</v>
      </c>
      <c r="L186" s="94">
        <v>488</v>
      </c>
      <c r="M186" s="11">
        <f t="shared" si="11"/>
        <v>3.4857142857142858</v>
      </c>
      <c r="N186" s="11">
        <v>1.821</v>
      </c>
      <c r="O186" s="95">
        <f t="shared" si="12"/>
        <v>140</v>
      </c>
      <c r="P186" s="12">
        <f t="shared" si="13"/>
        <v>5.293032786885246</v>
      </c>
      <c r="Q186" s="104" t="s">
        <v>726</v>
      </c>
      <c r="V186" s="107"/>
      <c r="W186" s="108"/>
      <c r="X186" s="115" t="str">
        <f t="shared" si="14"/>
        <v>No Data</v>
      </c>
      <c r="AC186" s="33"/>
      <c r="AD186" s="34"/>
    </row>
    <row r="187" spans="1:30" x14ac:dyDescent="0.3">
      <c r="A187" s="60" t="s">
        <v>2235</v>
      </c>
      <c r="B187" s="94" t="s">
        <v>1565</v>
      </c>
      <c r="C187" s="2" t="s">
        <v>1</v>
      </c>
      <c r="D187" s="2">
        <v>50</v>
      </c>
      <c r="E187" s="9">
        <v>25349</v>
      </c>
      <c r="F187" s="10">
        <v>43668.628831018519</v>
      </c>
      <c r="G187" s="95" t="s">
        <v>4</v>
      </c>
      <c r="H187">
        <v>1779</v>
      </c>
      <c r="I187" s="1">
        <f t="shared" si="10"/>
        <v>13.684615384615384</v>
      </c>
      <c r="J187" s="1">
        <v>3.9609999999999999</v>
      </c>
      <c r="K187">
        <v>130</v>
      </c>
      <c r="L187" s="94">
        <v>436</v>
      </c>
      <c r="M187" s="11">
        <f t="shared" si="11"/>
        <v>3.3538461538461539</v>
      </c>
      <c r="N187" s="11">
        <v>1.804</v>
      </c>
      <c r="O187" s="95">
        <f t="shared" si="12"/>
        <v>130</v>
      </c>
      <c r="P187" s="12">
        <f t="shared" si="13"/>
        <v>4.080275229357798</v>
      </c>
      <c r="Q187" s="104" t="s">
        <v>726</v>
      </c>
      <c r="V187" s="107"/>
      <c r="W187" s="108"/>
      <c r="X187" s="115" t="str">
        <f t="shared" si="14"/>
        <v>No Data</v>
      </c>
      <c r="AC187" s="33"/>
      <c r="AD187" s="34"/>
    </row>
    <row r="188" spans="1:30" x14ac:dyDescent="0.3">
      <c r="A188" s="60" t="s">
        <v>2236</v>
      </c>
      <c r="B188" s="94" t="s">
        <v>1566</v>
      </c>
      <c r="C188" s="2" t="s">
        <v>6</v>
      </c>
      <c r="D188" s="2">
        <v>57</v>
      </c>
      <c r="E188" s="9">
        <v>22488</v>
      </c>
      <c r="F188" s="10">
        <v>43668.643321759257</v>
      </c>
      <c r="G188" s="95" t="s">
        <v>4</v>
      </c>
      <c r="H188">
        <v>1415</v>
      </c>
      <c r="I188" s="1">
        <f t="shared" si="10"/>
        <v>10.481481481481481</v>
      </c>
      <c r="J188" s="1">
        <v>3.5089999999999999</v>
      </c>
      <c r="K188">
        <v>135</v>
      </c>
      <c r="L188" s="94">
        <v>472</v>
      </c>
      <c r="M188" s="11">
        <f t="shared" si="11"/>
        <v>3.4962962962962965</v>
      </c>
      <c r="N188" s="11">
        <v>1.8759999999999999</v>
      </c>
      <c r="O188" s="95">
        <f t="shared" si="12"/>
        <v>135</v>
      </c>
      <c r="P188" s="12">
        <f t="shared" si="13"/>
        <v>2.9978813559322033</v>
      </c>
      <c r="Q188" s="104" t="s">
        <v>726</v>
      </c>
      <c r="V188" s="107"/>
      <c r="W188" s="108"/>
      <c r="X188" s="115" t="str">
        <f t="shared" si="14"/>
        <v>No Data</v>
      </c>
      <c r="AC188" s="33"/>
      <c r="AD188" s="34"/>
    </row>
    <row r="189" spans="1:30" x14ac:dyDescent="0.3">
      <c r="A189" s="60" t="s">
        <v>2237</v>
      </c>
      <c r="B189" s="94" t="s">
        <v>1567</v>
      </c>
      <c r="C189" s="2" t="s">
        <v>1</v>
      </c>
      <c r="D189" s="2">
        <v>56</v>
      </c>
      <c r="E189" s="9">
        <v>22915</v>
      </c>
      <c r="F189" s="10">
        <v>43668.664282407408</v>
      </c>
      <c r="G189" s="95" t="s">
        <v>4</v>
      </c>
      <c r="H189">
        <v>2675</v>
      </c>
      <c r="I189" s="1">
        <f t="shared" si="10"/>
        <v>14.381720430107526</v>
      </c>
      <c r="J189" s="1">
        <v>4.0259999999999998</v>
      </c>
      <c r="K189">
        <v>186</v>
      </c>
      <c r="L189" s="94">
        <v>521</v>
      </c>
      <c r="M189" s="11">
        <f t="shared" si="11"/>
        <v>2.8010752688172045</v>
      </c>
      <c r="N189" s="11">
        <v>1.7390000000000001</v>
      </c>
      <c r="O189" s="95">
        <f t="shared" si="12"/>
        <v>186</v>
      </c>
      <c r="P189" s="12">
        <f t="shared" si="13"/>
        <v>5.1343570057581571</v>
      </c>
      <c r="Q189" s="104" t="s">
        <v>726</v>
      </c>
      <c r="V189" s="107"/>
      <c r="W189" s="108"/>
      <c r="X189" s="115" t="str">
        <f t="shared" si="14"/>
        <v>No Data</v>
      </c>
      <c r="AC189" s="33"/>
      <c r="AD189" s="34"/>
    </row>
    <row r="190" spans="1:30" x14ac:dyDescent="0.3">
      <c r="A190" s="60" t="s">
        <v>2238</v>
      </c>
      <c r="B190" s="94" t="s">
        <v>1568</v>
      </c>
      <c r="C190" s="2" t="s">
        <v>6</v>
      </c>
      <c r="D190" s="2">
        <v>60</v>
      </c>
      <c r="E190" s="9">
        <v>21598</v>
      </c>
      <c r="F190" s="10">
        <v>43668.678761574076</v>
      </c>
      <c r="G190" s="95" t="s">
        <v>4</v>
      </c>
      <c r="H190">
        <v>1323</v>
      </c>
      <c r="I190" s="1">
        <f t="shared" si="10"/>
        <v>10.176923076923076</v>
      </c>
      <c r="J190" s="1">
        <v>3.3439999999999999</v>
      </c>
      <c r="K190">
        <v>130</v>
      </c>
      <c r="L190" s="94">
        <v>262</v>
      </c>
      <c r="M190" s="11">
        <f t="shared" si="11"/>
        <v>2.0153846153846153</v>
      </c>
      <c r="N190" s="11">
        <v>1.347</v>
      </c>
      <c r="O190" s="95">
        <f t="shared" si="12"/>
        <v>130</v>
      </c>
      <c r="P190" s="12">
        <f t="shared" si="13"/>
        <v>5.0496183206106871</v>
      </c>
      <c r="Q190" s="104" t="s">
        <v>726</v>
      </c>
      <c r="V190" s="107"/>
      <c r="W190" s="108"/>
      <c r="X190" s="115" t="str">
        <f t="shared" si="14"/>
        <v>No Data</v>
      </c>
      <c r="AC190" s="33"/>
      <c r="AD190" s="34"/>
    </row>
    <row r="191" spans="1:30" x14ac:dyDescent="0.3">
      <c r="A191" s="60" t="s">
        <v>2239</v>
      </c>
      <c r="B191" s="94" t="s">
        <v>1569</v>
      </c>
      <c r="C191" s="2" t="s">
        <v>1</v>
      </c>
      <c r="D191" s="2">
        <v>48</v>
      </c>
      <c r="E191" s="9">
        <v>25983</v>
      </c>
      <c r="F191" s="10">
        <v>43668.703333333331</v>
      </c>
      <c r="G191" s="95" t="s">
        <v>4</v>
      </c>
      <c r="H191">
        <v>1427</v>
      </c>
      <c r="I191" s="1">
        <f t="shared" si="10"/>
        <v>10.57037037037037</v>
      </c>
      <c r="J191" s="1">
        <v>3.4129999999999998</v>
      </c>
      <c r="K191">
        <v>135</v>
      </c>
      <c r="L191" s="94">
        <v>304</v>
      </c>
      <c r="M191" s="11">
        <f t="shared" si="11"/>
        <v>2.251851851851852</v>
      </c>
      <c r="N191" s="11">
        <v>1.6419999999999999</v>
      </c>
      <c r="O191" s="95">
        <f t="shared" si="12"/>
        <v>135</v>
      </c>
      <c r="P191" s="12">
        <f t="shared" si="13"/>
        <v>4.6940789473684204</v>
      </c>
      <c r="Q191" s="104" t="s">
        <v>726</v>
      </c>
      <c r="V191" s="107"/>
      <c r="W191" s="108"/>
      <c r="X191" s="115" t="str">
        <f t="shared" si="14"/>
        <v>No Data</v>
      </c>
      <c r="AC191" s="33"/>
      <c r="AD191" s="34"/>
    </row>
    <row r="192" spans="1:30" x14ac:dyDescent="0.3">
      <c r="A192" s="60" t="s">
        <v>2240</v>
      </c>
      <c r="B192" s="94" t="s">
        <v>1570</v>
      </c>
      <c r="C192" s="2" t="s">
        <v>1</v>
      </c>
      <c r="D192" s="2">
        <v>50</v>
      </c>
      <c r="E192" s="9">
        <v>25209</v>
      </c>
      <c r="F192" s="10">
        <v>43668.720416666663</v>
      </c>
      <c r="G192" s="95" t="s">
        <v>4</v>
      </c>
      <c r="H192">
        <v>1701</v>
      </c>
      <c r="I192" s="1">
        <f t="shared" si="10"/>
        <v>11.34</v>
      </c>
      <c r="J192" s="1">
        <v>3.5569999999999999</v>
      </c>
      <c r="K192">
        <v>150</v>
      </c>
      <c r="L192" s="94">
        <v>558</v>
      </c>
      <c r="M192" s="11">
        <f t="shared" si="11"/>
        <v>3.72</v>
      </c>
      <c r="N192" s="11">
        <v>2</v>
      </c>
      <c r="O192" s="95">
        <f t="shared" si="12"/>
        <v>150</v>
      </c>
      <c r="P192" s="12">
        <f t="shared" si="13"/>
        <v>3.0483870967741935</v>
      </c>
      <c r="Q192" s="104" t="s">
        <v>726</v>
      </c>
      <c r="V192" s="107"/>
      <c r="W192" s="108"/>
      <c r="X192" s="115" t="str">
        <f t="shared" si="14"/>
        <v>No Data</v>
      </c>
      <c r="AC192" s="33"/>
      <c r="AD192" s="34"/>
    </row>
    <row r="193" spans="1:30" x14ac:dyDescent="0.3">
      <c r="A193" s="60" t="s">
        <v>2241</v>
      </c>
      <c r="B193" s="94" t="s">
        <v>1571</v>
      </c>
      <c r="C193" s="2" t="s">
        <v>1</v>
      </c>
      <c r="D193" s="2">
        <v>33</v>
      </c>
      <c r="E193" s="9">
        <v>31322</v>
      </c>
      <c r="F193" s="10">
        <v>43669.517928240741</v>
      </c>
      <c r="G193" s="95" t="s">
        <v>4</v>
      </c>
      <c r="H193">
        <v>1468</v>
      </c>
      <c r="I193" s="1">
        <f t="shared" si="10"/>
        <v>11.744</v>
      </c>
      <c r="J193" s="1">
        <v>3.879</v>
      </c>
      <c r="K193">
        <v>125</v>
      </c>
      <c r="L193" s="94">
        <v>534</v>
      </c>
      <c r="M193" s="11">
        <f t="shared" si="11"/>
        <v>4.2720000000000002</v>
      </c>
      <c r="N193" s="11">
        <v>2.0449999999999999</v>
      </c>
      <c r="O193" s="95">
        <f t="shared" si="12"/>
        <v>125</v>
      </c>
      <c r="P193" s="12">
        <f t="shared" si="13"/>
        <v>2.7490636704119846</v>
      </c>
      <c r="Q193" s="104" t="s">
        <v>726</v>
      </c>
      <c r="V193" s="107"/>
      <c r="W193" s="108"/>
      <c r="X193" s="115" t="str">
        <f t="shared" si="14"/>
        <v>No Data</v>
      </c>
      <c r="AC193" s="33"/>
      <c r="AD193" s="34"/>
    </row>
    <row r="194" spans="1:30" x14ac:dyDescent="0.3">
      <c r="A194" s="60" t="s">
        <v>2242</v>
      </c>
      <c r="B194" s="94" t="s">
        <v>1529</v>
      </c>
      <c r="C194" s="2" t="s">
        <v>1</v>
      </c>
      <c r="D194" s="2">
        <v>47</v>
      </c>
      <c r="E194" s="9">
        <v>26262</v>
      </c>
      <c r="F194" s="10">
        <v>43669.53633101852</v>
      </c>
      <c r="G194" s="95" t="s">
        <v>4</v>
      </c>
      <c r="H194">
        <v>3265</v>
      </c>
      <c r="I194" s="1">
        <f t="shared" si="10"/>
        <v>19.43452380952381</v>
      </c>
      <c r="J194" s="1">
        <v>4.6100000000000003</v>
      </c>
      <c r="K194">
        <v>168</v>
      </c>
      <c r="L194" s="94">
        <v>703</v>
      </c>
      <c r="M194" s="11">
        <f t="shared" si="11"/>
        <v>4.1845238095238093</v>
      </c>
      <c r="N194" s="11">
        <v>2.177</v>
      </c>
      <c r="O194" s="95">
        <f t="shared" si="12"/>
        <v>168</v>
      </c>
      <c r="P194" s="12">
        <f t="shared" si="13"/>
        <v>4.6443812233285922</v>
      </c>
      <c r="Q194" s="104" t="s">
        <v>726</v>
      </c>
      <c r="V194" s="107"/>
      <c r="W194" s="108"/>
      <c r="X194" s="115" t="str">
        <f t="shared" si="14"/>
        <v>No Data</v>
      </c>
      <c r="AC194" s="33"/>
      <c r="AD194" s="34"/>
    </row>
    <row r="195" spans="1:30" x14ac:dyDescent="0.3">
      <c r="A195" s="60" t="s">
        <v>2243</v>
      </c>
      <c r="B195" s="94" t="s">
        <v>1572</v>
      </c>
      <c r="C195" s="2" t="s">
        <v>6</v>
      </c>
      <c r="D195" s="2">
        <v>73</v>
      </c>
      <c r="E195" s="9">
        <v>16792</v>
      </c>
      <c r="F195" s="10">
        <v>43669.549513888887</v>
      </c>
      <c r="G195" s="95" t="s">
        <v>4</v>
      </c>
      <c r="H195">
        <v>4620</v>
      </c>
      <c r="I195" s="1">
        <f t="shared" ref="I195:I258" si="15">H195/K195</f>
        <v>26.551724137931036</v>
      </c>
      <c r="J195" s="1">
        <v>4.9290000000000003</v>
      </c>
      <c r="K195">
        <v>174</v>
      </c>
      <c r="L195" s="94">
        <v>1294</v>
      </c>
      <c r="M195" s="11">
        <f t="shared" ref="M195:M258" si="16">L195/O195</f>
        <v>7.4367816091954024</v>
      </c>
      <c r="N195" s="11">
        <v>2.835</v>
      </c>
      <c r="O195" s="95">
        <f t="shared" ref="O195:O258" si="17">K195</f>
        <v>174</v>
      </c>
      <c r="P195" s="12">
        <f t="shared" ref="P195:P258" si="18">I195/M195</f>
        <v>3.5703245749613601</v>
      </c>
      <c r="Q195" s="104" t="s">
        <v>726</v>
      </c>
      <c r="V195" s="107"/>
      <c r="W195" s="108"/>
      <c r="X195" s="115" t="str">
        <f t="shared" ref="X195:X258" si="19">IF(AND(W195&lt;&gt;0,V195&lt;&gt;0),W195-V195,"No Data")</f>
        <v>No Data</v>
      </c>
      <c r="AC195" s="33"/>
      <c r="AD195" s="34"/>
    </row>
    <row r="196" spans="1:30" x14ac:dyDescent="0.3">
      <c r="A196" s="60" t="s">
        <v>2244</v>
      </c>
      <c r="B196" s="94" t="s">
        <v>1573</v>
      </c>
      <c r="C196" s="2" t="s">
        <v>1</v>
      </c>
      <c r="D196" s="2">
        <v>55</v>
      </c>
      <c r="E196" s="9">
        <v>23578</v>
      </c>
      <c r="F196" s="10">
        <v>43669.56695601852</v>
      </c>
      <c r="G196" s="95" t="s">
        <v>4</v>
      </c>
      <c r="H196">
        <v>1393</v>
      </c>
      <c r="I196" s="1">
        <f t="shared" si="15"/>
        <v>11.608333333333333</v>
      </c>
      <c r="J196" s="1">
        <v>3.7330000000000001</v>
      </c>
      <c r="K196">
        <v>120</v>
      </c>
      <c r="L196" s="94">
        <v>291</v>
      </c>
      <c r="M196" s="11">
        <f t="shared" si="16"/>
        <v>2.4249999999999998</v>
      </c>
      <c r="N196" s="11">
        <v>1.4990000000000001</v>
      </c>
      <c r="O196" s="95">
        <f t="shared" si="17"/>
        <v>120</v>
      </c>
      <c r="P196" s="12">
        <f t="shared" si="18"/>
        <v>4.7869415807560136</v>
      </c>
      <c r="Q196" s="104" t="s">
        <v>726</v>
      </c>
      <c r="V196" s="107"/>
      <c r="W196" s="108"/>
      <c r="X196" s="115" t="str">
        <f t="shared" si="19"/>
        <v>No Data</v>
      </c>
      <c r="AC196" s="33"/>
      <c r="AD196" s="34"/>
    </row>
    <row r="197" spans="1:30" x14ac:dyDescent="0.3">
      <c r="A197" s="60" t="s">
        <v>2245</v>
      </c>
      <c r="B197" s="94" t="s">
        <v>631</v>
      </c>
      <c r="C197" s="2" t="s">
        <v>1</v>
      </c>
      <c r="D197" s="2">
        <v>49</v>
      </c>
      <c r="E197" s="9">
        <v>25601</v>
      </c>
      <c r="F197" s="10">
        <v>43669.583715277775</v>
      </c>
      <c r="G197" s="95" t="s">
        <v>4</v>
      </c>
      <c r="H197">
        <v>2023</v>
      </c>
      <c r="I197" s="1">
        <f t="shared" si="15"/>
        <v>13.486666666666666</v>
      </c>
      <c r="J197" s="1">
        <v>4.0970000000000004</v>
      </c>
      <c r="K197">
        <v>150</v>
      </c>
      <c r="L197" s="94">
        <v>482</v>
      </c>
      <c r="M197" s="11">
        <f t="shared" si="16"/>
        <v>3.2133333333333334</v>
      </c>
      <c r="N197" s="11">
        <v>1.7669999999999999</v>
      </c>
      <c r="O197" s="95">
        <f t="shared" si="17"/>
        <v>150</v>
      </c>
      <c r="P197" s="12">
        <f t="shared" si="18"/>
        <v>4.1970954356846475</v>
      </c>
      <c r="Q197" s="104" t="s">
        <v>726</v>
      </c>
      <c r="V197" s="107"/>
      <c r="W197" s="108"/>
      <c r="X197" s="115" t="str">
        <f t="shared" si="19"/>
        <v>No Data</v>
      </c>
      <c r="AC197" s="33"/>
      <c r="AD197" s="34"/>
    </row>
    <row r="198" spans="1:30" x14ac:dyDescent="0.3">
      <c r="A198" s="60" t="s">
        <v>2246</v>
      </c>
      <c r="B198" s="94" t="s">
        <v>64</v>
      </c>
      <c r="C198" s="2" t="s">
        <v>1</v>
      </c>
      <c r="D198" s="2">
        <v>44</v>
      </c>
      <c r="E198" s="9">
        <v>27381</v>
      </c>
      <c r="F198" s="10">
        <v>43669.595196759263</v>
      </c>
      <c r="G198" s="95" t="s">
        <v>4</v>
      </c>
      <c r="H198">
        <v>1178</v>
      </c>
      <c r="I198" s="1">
        <f t="shared" si="15"/>
        <v>9.5</v>
      </c>
      <c r="J198" s="1">
        <v>2.89</v>
      </c>
      <c r="K198">
        <v>124</v>
      </c>
      <c r="L198" s="94">
        <v>304</v>
      </c>
      <c r="M198" s="11">
        <f t="shared" si="16"/>
        <v>2.4516129032258065</v>
      </c>
      <c r="N198" s="11">
        <v>1.63</v>
      </c>
      <c r="O198" s="95">
        <f t="shared" si="17"/>
        <v>124</v>
      </c>
      <c r="P198" s="12">
        <f t="shared" si="18"/>
        <v>3.875</v>
      </c>
      <c r="Q198" s="104" t="s">
        <v>726</v>
      </c>
      <c r="V198" s="107"/>
      <c r="W198" s="108"/>
      <c r="X198" s="115" t="str">
        <f t="shared" si="19"/>
        <v>No Data</v>
      </c>
      <c r="AC198" s="33"/>
      <c r="AD198" s="34"/>
    </row>
    <row r="199" spans="1:30" x14ac:dyDescent="0.3">
      <c r="A199" s="60" t="s">
        <v>2247</v>
      </c>
      <c r="B199" s="94" t="s">
        <v>1574</v>
      </c>
      <c r="C199" s="2" t="s">
        <v>1</v>
      </c>
      <c r="D199" s="2">
        <v>60</v>
      </c>
      <c r="E199" s="9">
        <v>21578</v>
      </c>
      <c r="F199" s="10">
        <v>43669.614490740743</v>
      </c>
      <c r="G199" s="95" t="s">
        <v>4</v>
      </c>
      <c r="H199">
        <v>2228</v>
      </c>
      <c r="I199" s="1">
        <f t="shared" si="15"/>
        <v>17.682539682539684</v>
      </c>
      <c r="J199" s="1">
        <v>3.9630000000000001</v>
      </c>
      <c r="K199">
        <v>126</v>
      </c>
      <c r="L199" s="94">
        <v>441</v>
      </c>
      <c r="M199" s="11">
        <f t="shared" si="16"/>
        <v>3.5</v>
      </c>
      <c r="N199" s="11">
        <v>1.8839999999999999</v>
      </c>
      <c r="O199" s="95">
        <f t="shared" si="17"/>
        <v>126</v>
      </c>
      <c r="P199" s="12">
        <f t="shared" si="18"/>
        <v>5.0521541950113384</v>
      </c>
      <c r="Q199" s="104" t="s">
        <v>726</v>
      </c>
      <c r="V199" s="107"/>
      <c r="W199" s="108"/>
      <c r="X199" s="115" t="str">
        <f t="shared" si="19"/>
        <v>No Data</v>
      </c>
      <c r="AC199" s="33"/>
      <c r="AD199" s="34"/>
    </row>
    <row r="200" spans="1:30" x14ac:dyDescent="0.3">
      <c r="A200" s="60" t="s">
        <v>2248</v>
      </c>
      <c r="B200" s="94" t="s">
        <v>1575</v>
      </c>
      <c r="C200" s="2" t="s">
        <v>1</v>
      </c>
      <c r="D200" s="2">
        <v>76</v>
      </c>
      <c r="E200" s="9">
        <v>15726</v>
      </c>
      <c r="F200" s="10">
        <v>43669.630555555559</v>
      </c>
      <c r="G200" s="95" t="s">
        <v>4</v>
      </c>
      <c r="H200">
        <v>2526</v>
      </c>
      <c r="I200" s="1">
        <f t="shared" si="15"/>
        <v>18.711111111111112</v>
      </c>
      <c r="J200" s="1">
        <v>4.2949999999999999</v>
      </c>
      <c r="K200">
        <v>135</v>
      </c>
      <c r="L200" s="94">
        <v>563</v>
      </c>
      <c r="M200" s="11">
        <f t="shared" si="16"/>
        <v>4.1703703703703701</v>
      </c>
      <c r="N200" s="11">
        <v>2.194</v>
      </c>
      <c r="O200" s="95">
        <f t="shared" si="17"/>
        <v>135</v>
      </c>
      <c r="P200" s="12">
        <f t="shared" si="18"/>
        <v>4.4866785079928961</v>
      </c>
      <c r="Q200" s="104" t="s">
        <v>726</v>
      </c>
      <c r="V200" s="107"/>
      <c r="W200" s="108"/>
      <c r="X200" s="115" t="str">
        <f t="shared" si="19"/>
        <v>No Data</v>
      </c>
      <c r="AC200" s="33"/>
      <c r="AD200" s="34"/>
    </row>
    <row r="201" spans="1:30" x14ac:dyDescent="0.3">
      <c r="A201" s="60" t="s">
        <v>2249</v>
      </c>
      <c r="B201" s="94" t="s">
        <v>1576</v>
      </c>
      <c r="C201" s="2" t="s">
        <v>6</v>
      </c>
      <c r="D201" s="2">
        <v>81</v>
      </c>
      <c r="E201" s="9">
        <v>13920</v>
      </c>
      <c r="F201" s="10">
        <v>43669.645532407405</v>
      </c>
      <c r="G201" s="95" t="s">
        <v>4</v>
      </c>
      <c r="H201">
        <v>1196</v>
      </c>
      <c r="I201" s="1">
        <f t="shared" si="15"/>
        <v>9.9666666666666668</v>
      </c>
      <c r="J201" s="1">
        <v>3.403</v>
      </c>
      <c r="K201">
        <v>120</v>
      </c>
      <c r="L201" s="94">
        <v>483</v>
      </c>
      <c r="M201" s="11">
        <f t="shared" si="16"/>
        <v>4.0250000000000004</v>
      </c>
      <c r="N201" s="11">
        <v>2.056</v>
      </c>
      <c r="O201" s="95">
        <f t="shared" si="17"/>
        <v>120</v>
      </c>
      <c r="P201" s="12">
        <f t="shared" si="18"/>
        <v>2.4761904761904758</v>
      </c>
      <c r="Q201" s="104" t="s">
        <v>726</v>
      </c>
      <c r="V201" s="107"/>
      <c r="W201" s="108"/>
      <c r="X201" s="115" t="str">
        <f t="shared" si="19"/>
        <v>No Data</v>
      </c>
      <c r="AC201" s="33"/>
      <c r="AD201" s="34"/>
    </row>
    <row r="202" spans="1:30" x14ac:dyDescent="0.3">
      <c r="A202" s="60" t="s">
        <v>2250</v>
      </c>
      <c r="B202" s="94" t="s">
        <v>1577</v>
      </c>
      <c r="C202" s="2" t="s">
        <v>1</v>
      </c>
      <c r="D202" s="2">
        <v>49</v>
      </c>
      <c r="E202" s="9">
        <v>25576</v>
      </c>
      <c r="F202" s="10">
        <v>43669.665081018517</v>
      </c>
      <c r="G202" s="95" t="s">
        <v>4</v>
      </c>
      <c r="H202">
        <v>2334</v>
      </c>
      <c r="I202" s="1">
        <f t="shared" si="15"/>
        <v>17.288888888888888</v>
      </c>
      <c r="J202" s="1">
        <v>3.871</v>
      </c>
      <c r="K202">
        <v>135</v>
      </c>
      <c r="L202" s="94">
        <v>517</v>
      </c>
      <c r="M202" s="11">
        <f t="shared" si="16"/>
        <v>3.8296296296296295</v>
      </c>
      <c r="N202" s="11">
        <v>2.024</v>
      </c>
      <c r="O202" s="95">
        <f t="shared" si="17"/>
        <v>135</v>
      </c>
      <c r="P202" s="12">
        <f t="shared" si="18"/>
        <v>4.5145067698259185</v>
      </c>
      <c r="Q202" s="104" t="s">
        <v>726</v>
      </c>
      <c r="V202" s="107"/>
      <c r="W202" s="108"/>
      <c r="X202" s="115" t="str">
        <f t="shared" si="19"/>
        <v>No Data</v>
      </c>
      <c r="AC202" s="33"/>
      <c r="AD202" s="34"/>
    </row>
    <row r="203" spans="1:30" x14ac:dyDescent="0.3">
      <c r="A203" s="60" t="s">
        <v>2251</v>
      </c>
      <c r="B203" s="94" t="s">
        <v>1578</v>
      </c>
      <c r="C203" s="2" t="s">
        <v>1</v>
      </c>
      <c r="D203" s="2">
        <v>66</v>
      </c>
      <c r="E203" s="9">
        <v>19295</v>
      </c>
      <c r="F203" s="10">
        <v>43669.677199074074</v>
      </c>
      <c r="G203" s="95" t="s">
        <v>4</v>
      </c>
      <c r="H203">
        <v>3191</v>
      </c>
      <c r="I203" s="1">
        <f t="shared" si="15"/>
        <v>19.943750000000001</v>
      </c>
      <c r="J203" s="1">
        <v>4.6790000000000003</v>
      </c>
      <c r="K203">
        <v>160</v>
      </c>
      <c r="L203" s="94">
        <v>409</v>
      </c>
      <c r="M203" s="11">
        <f t="shared" si="16"/>
        <v>2.5562499999999999</v>
      </c>
      <c r="N203" s="11">
        <v>1.7689999999999999</v>
      </c>
      <c r="O203" s="95">
        <f t="shared" si="17"/>
        <v>160</v>
      </c>
      <c r="P203" s="12">
        <f t="shared" si="18"/>
        <v>7.8019559902200495</v>
      </c>
      <c r="Q203" s="104" t="s">
        <v>726</v>
      </c>
      <c r="V203" s="107"/>
      <c r="W203" s="108"/>
      <c r="X203" s="115" t="str">
        <f t="shared" si="19"/>
        <v>No Data</v>
      </c>
      <c r="AC203" s="33"/>
      <c r="AD203" s="34"/>
    </row>
    <row r="204" spans="1:30" x14ac:dyDescent="0.3">
      <c r="A204" s="60" t="s">
        <v>2252</v>
      </c>
      <c r="B204" s="94" t="s">
        <v>1579</v>
      </c>
      <c r="C204" s="2" t="s">
        <v>1</v>
      </c>
      <c r="D204" s="2">
        <v>2.0833333333333335</v>
      </c>
      <c r="E204" s="9">
        <v>42923</v>
      </c>
      <c r="F204" s="10">
        <v>43670.515752314815</v>
      </c>
      <c r="G204" s="95" t="s">
        <v>4</v>
      </c>
      <c r="H204">
        <v>201</v>
      </c>
      <c r="I204" s="1">
        <f t="shared" si="15"/>
        <v>5.1538461538461542</v>
      </c>
      <c r="J204" s="1">
        <v>2.097</v>
      </c>
      <c r="K204">
        <v>39</v>
      </c>
      <c r="L204" s="94">
        <v>36</v>
      </c>
      <c r="M204" s="11">
        <f t="shared" si="16"/>
        <v>0.92307692307692313</v>
      </c>
      <c r="N204" s="11">
        <v>0.95699999999999996</v>
      </c>
      <c r="O204" s="95">
        <f t="shared" si="17"/>
        <v>39</v>
      </c>
      <c r="P204" s="12">
        <f t="shared" si="18"/>
        <v>5.583333333333333</v>
      </c>
      <c r="Q204" s="104" t="s">
        <v>726</v>
      </c>
      <c r="V204" s="107"/>
      <c r="W204" s="108"/>
      <c r="X204" s="115" t="str">
        <f t="shared" si="19"/>
        <v>No Data</v>
      </c>
      <c r="AC204" s="33"/>
      <c r="AD204" s="34"/>
    </row>
    <row r="205" spans="1:30" x14ac:dyDescent="0.3">
      <c r="A205" s="60" t="s">
        <v>2253</v>
      </c>
      <c r="B205" s="94" t="s">
        <v>1580</v>
      </c>
      <c r="C205" s="2" t="s">
        <v>1</v>
      </c>
      <c r="D205" s="2">
        <v>59</v>
      </c>
      <c r="E205" s="9">
        <v>21897</v>
      </c>
      <c r="F205" s="10">
        <v>43670.541134259256</v>
      </c>
      <c r="G205" s="95" t="s">
        <v>4</v>
      </c>
      <c r="H205">
        <v>1741</v>
      </c>
      <c r="I205" s="1">
        <f t="shared" si="15"/>
        <v>14.508333333333333</v>
      </c>
      <c r="J205" s="1">
        <v>3.7189999999999999</v>
      </c>
      <c r="K205">
        <v>120</v>
      </c>
      <c r="L205" s="94">
        <v>480</v>
      </c>
      <c r="M205" s="11">
        <f t="shared" si="16"/>
        <v>4</v>
      </c>
      <c r="N205" s="11">
        <v>1.754</v>
      </c>
      <c r="O205" s="95">
        <f t="shared" si="17"/>
        <v>120</v>
      </c>
      <c r="P205" s="12">
        <f t="shared" si="18"/>
        <v>3.6270833333333332</v>
      </c>
      <c r="Q205" s="104" t="s">
        <v>726</v>
      </c>
      <c r="V205" s="107"/>
      <c r="W205" s="108"/>
      <c r="X205" s="115" t="str">
        <f t="shared" si="19"/>
        <v>No Data</v>
      </c>
      <c r="AC205" s="33"/>
      <c r="AD205" s="34"/>
    </row>
    <row r="206" spans="1:30" x14ac:dyDescent="0.3">
      <c r="A206" s="60" t="s">
        <v>2254</v>
      </c>
      <c r="B206" s="94" t="s">
        <v>1581</v>
      </c>
      <c r="C206" s="2" t="s">
        <v>6</v>
      </c>
      <c r="D206" s="2">
        <v>20</v>
      </c>
      <c r="E206" s="9">
        <v>36197</v>
      </c>
      <c r="F206" s="10">
        <v>43670.552754629629</v>
      </c>
      <c r="G206" s="95" t="s">
        <v>4</v>
      </c>
      <c r="H206">
        <v>445</v>
      </c>
      <c r="I206" s="1">
        <f t="shared" si="15"/>
        <v>3.7083333333333335</v>
      </c>
      <c r="J206" s="1">
        <v>1.8029999999999999</v>
      </c>
      <c r="K206">
        <v>120</v>
      </c>
      <c r="L206" s="94">
        <v>193</v>
      </c>
      <c r="M206" s="11">
        <f t="shared" si="16"/>
        <v>1.6083333333333334</v>
      </c>
      <c r="N206" s="11">
        <v>1.2110000000000001</v>
      </c>
      <c r="O206" s="95">
        <f t="shared" si="17"/>
        <v>120</v>
      </c>
      <c r="P206" s="12">
        <f t="shared" si="18"/>
        <v>2.3056994818652852</v>
      </c>
      <c r="Q206" s="104" t="s">
        <v>726</v>
      </c>
      <c r="V206" s="107"/>
      <c r="W206" s="108"/>
      <c r="X206" s="115" t="str">
        <f t="shared" si="19"/>
        <v>No Data</v>
      </c>
      <c r="AC206" s="33"/>
      <c r="AD206" s="34"/>
    </row>
    <row r="207" spans="1:30" x14ac:dyDescent="0.3">
      <c r="A207" s="60" t="s">
        <v>2255</v>
      </c>
      <c r="B207" s="94" t="s">
        <v>1582</v>
      </c>
      <c r="C207" s="2" t="s">
        <v>1</v>
      </c>
      <c r="D207" s="2">
        <v>53</v>
      </c>
      <c r="E207" s="9">
        <v>24025</v>
      </c>
      <c r="F207" s="10">
        <v>43670.575810185182</v>
      </c>
      <c r="G207" s="95" t="s">
        <v>4</v>
      </c>
      <c r="H207">
        <v>1156</v>
      </c>
      <c r="I207" s="1">
        <f t="shared" si="15"/>
        <v>11.115384615384615</v>
      </c>
      <c r="J207" s="1">
        <v>3.7970000000000002</v>
      </c>
      <c r="K207">
        <v>104</v>
      </c>
      <c r="L207" s="94">
        <v>251</v>
      </c>
      <c r="M207" s="11">
        <f t="shared" si="16"/>
        <v>2.4134615384615383</v>
      </c>
      <c r="N207" s="11">
        <v>1.4790000000000001</v>
      </c>
      <c r="O207" s="95">
        <f t="shared" si="17"/>
        <v>104</v>
      </c>
      <c r="P207" s="12">
        <f t="shared" si="18"/>
        <v>4.6055776892430282</v>
      </c>
      <c r="Q207" s="104" t="s">
        <v>726</v>
      </c>
      <c r="V207" s="107"/>
      <c r="W207" s="108"/>
      <c r="X207" s="115" t="str">
        <f t="shared" si="19"/>
        <v>No Data</v>
      </c>
      <c r="AC207" s="33"/>
      <c r="AD207" s="34"/>
    </row>
    <row r="208" spans="1:30" x14ac:dyDescent="0.3">
      <c r="A208" s="60" t="s">
        <v>2256</v>
      </c>
      <c r="B208" s="94" t="s">
        <v>1583</v>
      </c>
      <c r="C208" s="2" t="s">
        <v>1</v>
      </c>
      <c r="D208" s="2">
        <v>53</v>
      </c>
      <c r="E208" s="9">
        <v>24061</v>
      </c>
      <c r="F208" s="10">
        <v>43670.587881944448</v>
      </c>
      <c r="G208" s="95" t="s">
        <v>4</v>
      </c>
      <c r="H208">
        <v>1175</v>
      </c>
      <c r="I208" s="1">
        <f t="shared" si="15"/>
        <v>9.0384615384615383</v>
      </c>
      <c r="J208" s="1">
        <v>3.351</v>
      </c>
      <c r="K208">
        <v>130</v>
      </c>
      <c r="L208" s="94">
        <v>311</v>
      </c>
      <c r="M208" s="11">
        <f t="shared" si="16"/>
        <v>2.3923076923076922</v>
      </c>
      <c r="N208" s="11">
        <v>1.486</v>
      </c>
      <c r="O208" s="95">
        <f t="shared" si="17"/>
        <v>130</v>
      </c>
      <c r="P208" s="12">
        <f t="shared" si="18"/>
        <v>3.7781350482315115</v>
      </c>
      <c r="Q208" s="104" t="s">
        <v>726</v>
      </c>
      <c r="V208" s="107"/>
      <c r="W208" s="108"/>
      <c r="X208" s="115" t="str">
        <f t="shared" si="19"/>
        <v>No Data</v>
      </c>
      <c r="AC208" s="33"/>
      <c r="AD208" s="34"/>
    </row>
    <row r="209" spans="1:30" x14ac:dyDescent="0.3">
      <c r="A209" s="60" t="s">
        <v>2257</v>
      </c>
      <c r="B209" s="94" t="s">
        <v>1584</v>
      </c>
      <c r="C209" s="2" t="s">
        <v>1</v>
      </c>
      <c r="D209" s="2">
        <v>42</v>
      </c>
      <c r="E209" s="9">
        <v>28138</v>
      </c>
      <c r="F209" s="10">
        <v>43670.603194444448</v>
      </c>
      <c r="G209" s="95" t="s">
        <v>4</v>
      </c>
      <c r="H209">
        <v>1254</v>
      </c>
      <c r="I209" s="1">
        <f t="shared" si="15"/>
        <v>10.112903225806452</v>
      </c>
      <c r="J209" s="1">
        <v>3.4809999999999999</v>
      </c>
      <c r="K209">
        <v>124</v>
      </c>
      <c r="L209" s="94">
        <v>375</v>
      </c>
      <c r="M209" s="11">
        <f t="shared" si="16"/>
        <v>3.024193548387097</v>
      </c>
      <c r="N209" s="11">
        <v>1.859</v>
      </c>
      <c r="O209" s="95">
        <f t="shared" si="17"/>
        <v>124</v>
      </c>
      <c r="P209" s="12">
        <f t="shared" si="18"/>
        <v>3.3439999999999999</v>
      </c>
      <c r="Q209" s="104" t="s">
        <v>726</v>
      </c>
      <c r="V209" s="107"/>
      <c r="W209" s="108"/>
      <c r="X209" s="115" t="str">
        <f t="shared" si="19"/>
        <v>No Data</v>
      </c>
      <c r="AC209" s="33"/>
      <c r="AD209" s="34"/>
    </row>
    <row r="210" spans="1:30" x14ac:dyDescent="0.3">
      <c r="A210" s="60" t="s">
        <v>2258</v>
      </c>
      <c r="B210" s="94" t="s">
        <v>1585</v>
      </c>
      <c r="C210" s="2" t="s">
        <v>1</v>
      </c>
      <c r="D210" s="2">
        <v>44</v>
      </c>
      <c r="E210" s="9">
        <v>27493</v>
      </c>
      <c r="F210" s="10">
        <v>43670.620706018519</v>
      </c>
      <c r="G210" s="95" t="s">
        <v>4</v>
      </c>
      <c r="H210">
        <v>1560</v>
      </c>
      <c r="I210" s="1">
        <f t="shared" si="15"/>
        <v>13.565217391304348</v>
      </c>
      <c r="J210" s="1">
        <v>4.0049999999999999</v>
      </c>
      <c r="K210">
        <v>115</v>
      </c>
      <c r="L210" s="94">
        <v>263</v>
      </c>
      <c r="M210" s="11">
        <f t="shared" si="16"/>
        <v>2.2869565217391306</v>
      </c>
      <c r="N210" s="11">
        <v>1.52</v>
      </c>
      <c r="O210" s="95">
        <f t="shared" si="17"/>
        <v>115</v>
      </c>
      <c r="P210" s="12">
        <f t="shared" si="18"/>
        <v>5.9315589353612159</v>
      </c>
      <c r="Q210" s="104" t="s">
        <v>726</v>
      </c>
      <c r="V210" s="107"/>
      <c r="W210" s="108"/>
      <c r="X210" s="115" t="str">
        <f t="shared" si="19"/>
        <v>No Data</v>
      </c>
      <c r="AC210" s="33"/>
      <c r="AD210" s="34"/>
    </row>
    <row r="211" spans="1:30" x14ac:dyDescent="0.3">
      <c r="A211" s="60" t="s">
        <v>2259</v>
      </c>
      <c r="B211" s="94" t="s">
        <v>1586</v>
      </c>
      <c r="C211" s="2" t="s">
        <v>1</v>
      </c>
      <c r="D211" s="2">
        <v>49</v>
      </c>
      <c r="E211" s="9">
        <v>25646</v>
      </c>
      <c r="F211" s="10">
        <v>43670.637407407405</v>
      </c>
      <c r="G211" s="95" t="s">
        <v>4</v>
      </c>
      <c r="H211">
        <v>1319</v>
      </c>
      <c r="I211" s="1">
        <f t="shared" si="15"/>
        <v>10.552</v>
      </c>
      <c r="J211" s="1">
        <v>3.4580000000000002</v>
      </c>
      <c r="K211">
        <v>125</v>
      </c>
      <c r="L211" s="94">
        <v>312</v>
      </c>
      <c r="M211" s="11">
        <f t="shared" si="16"/>
        <v>2.496</v>
      </c>
      <c r="N211" s="11">
        <v>1.629</v>
      </c>
      <c r="O211" s="95">
        <f t="shared" si="17"/>
        <v>125</v>
      </c>
      <c r="P211" s="12">
        <f t="shared" si="18"/>
        <v>4.2275641025641022</v>
      </c>
      <c r="Q211" s="104" t="s">
        <v>726</v>
      </c>
      <c r="V211" s="107"/>
      <c r="W211" s="108"/>
      <c r="X211" s="115" t="str">
        <f t="shared" si="19"/>
        <v>No Data</v>
      </c>
      <c r="AC211" s="33"/>
      <c r="AD211" s="34"/>
    </row>
    <row r="212" spans="1:30" x14ac:dyDescent="0.3">
      <c r="A212" s="60" t="s">
        <v>2260</v>
      </c>
      <c r="B212" s="94" t="s">
        <v>1587</v>
      </c>
      <c r="C212" s="2" t="s">
        <v>1</v>
      </c>
      <c r="D212" s="2">
        <v>65</v>
      </c>
      <c r="E212" s="9">
        <v>19819</v>
      </c>
      <c r="F212" s="10">
        <v>43670.651041666664</v>
      </c>
      <c r="G212" s="95" t="s">
        <v>4</v>
      </c>
      <c r="H212">
        <v>3731</v>
      </c>
      <c r="I212" s="1">
        <f t="shared" si="15"/>
        <v>22.208333333333332</v>
      </c>
      <c r="J212" s="1">
        <v>4.8890000000000002</v>
      </c>
      <c r="K212">
        <v>168</v>
      </c>
      <c r="L212" s="94">
        <v>512</v>
      </c>
      <c r="M212" s="11">
        <f t="shared" si="16"/>
        <v>3.0476190476190474</v>
      </c>
      <c r="N212" s="11">
        <v>1.7569999999999999</v>
      </c>
      <c r="O212" s="95">
        <f t="shared" si="17"/>
        <v>168</v>
      </c>
      <c r="P212" s="12">
        <f t="shared" si="18"/>
        <v>7.287109375</v>
      </c>
      <c r="Q212" s="104" t="s">
        <v>726</v>
      </c>
      <c r="V212" s="107"/>
      <c r="W212" s="108"/>
      <c r="X212" s="115" t="str">
        <f t="shared" si="19"/>
        <v>No Data</v>
      </c>
      <c r="AC212" s="33"/>
      <c r="AD212" s="34"/>
    </row>
    <row r="213" spans="1:30" x14ac:dyDescent="0.3">
      <c r="A213" s="60" t="s">
        <v>2261</v>
      </c>
      <c r="B213" s="94" t="s">
        <v>1588</v>
      </c>
      <c r="C213" s="2" t="s">
        <v>6</v>
      </c>
      <c r="D213" s="2">
        <v>70</v>
      </c>
      <c r="E213" s="9">
        <v>17880</v>
      </c>
      <c r="F213" s="10">
        <v>43670.664224537039</v>
      </c>
      <c r="G213" s="95" t="s">
        <v>4</v>
      </c>
      <c r="H213">
        <v>1457</v>
      </c>
      <c r="I213" s="1">
        <f t="shared" si="15"/>
        <v>12.141666666666667</v>
      </c>
      <c r="J213" s="1">
        <v>3.87</v>
      </c>
      <c r="K213">
        <v>120</v>
      </c>
      <c r="L213" s="94">
        <v>518</v>
      </c>
      <c r="M213" s="11">
        <f t="shared" si="16"/>
        <v>4.3166666666666664</v>
      </c>
      <c r="N213" s="11">
        <v>2.0459999999999998</v>
      </c>
      <c r="O213" s="95">
        <f t="shared" si="17"/>
        <v>120</v>
      </c>
      <c r="P213" s="12">
        <f t="shared" si="18"/>
        <v>2.8127413127413132</v>
      </c>
      <c r="Q213" s="104" t="s">
        <v>726</v>
      </c>
      <c r="V213" s="107"/>
      <c r="W213" s="108"/>
      <c r="X213" s="115" t="str">
        <f t="shared" si="19"/>
        <v>No Data</v>
      </c>
      <c r="AC213" s="33"/>
      <c r="AD213" s="34"/>
    </row>
    <row r="214" spans="1:30" x14ac:dyDescent="0.3">
      <c r="A214" s="60" t="s">
        <v>2262</v>
      </c>
      <c r="B214" s="94" t="s">
        <v>1589</v>
      </c>
      <c r="C214" s="2" t="s">
        <v>6</v>
      </c>
      <c r="D214" s="2">
        <v>47</v>
      </c>
      <c r="E214" s="9">
        <v>26441</v>
      </c>
      <c r="F214" s="10">
        <v>43670.700289351851</v>
      </c>
      <c r="G214" s="95" t="s">
        <v>4</v>
      </c>
      <c r="H214">
        <v>1155</v>
      </c>
      <c r="I214" s="1">
        <f t="shared" si="15"/>
        <v>8.5555555555555554</v>
      </c>
      <c r="J214" s="1">
        <v>3.476</v>
      </c>
      <c r="K214">
        <v>135</v>
      </c>
      <c r="L214" s="94">
        <v>430</v>
      </c>
      <c r="M214" s="11">
        <f t="shared" si="16"/>
        <v>3.1851851851851851</v>
      </c>
      <c r="N214" s="11">
        <v>1.7749999999999999</v>
      </c>
      <c r="O214" s="95">
        <f t="shared" si="17"/>
        <v>135</v>
      </c>
      <c r="P214" s="12">
        <f t="shared" si="18"/>
        <v>2.6860465116279069</v>
      </c>
      <c r="Q214" s="104" t="s">
        <v>726</v>
      </c>
      <c r="V214" s="107"/>
      <c r="W214" s="108"/>
      <c r="X214" s="115" t="str">
        <f t="shared" si="19"/>
        <v>No Data</v>
      </c>
      <c r="AC214" s="33"/>
      <c r="AD214" s="34"/>
    </row>
    <row r="215" spans="1:30" x14ac:dyDescent="0.3">
      <c r="A215" s="60" t="s">
        <v>2263</v>
      </c>
      <c r="B215" s="94" t="s">
        <v>1590</v>
      </c>
      <c r="C215" s="2" t="s">
        <v>1</v>
      </c>
      <c r="D215" s="2">
        <v>64</v>
      </c>
      <c r="E215" s="9">
        <v>20235</v>
      </c>
      <c r="F215" s="10">
        <v>43670.718287037038</v>
      </c>
      <c r="G215" s="95" t="s">
        <v>4</v>
      </c>
      <c r="H215">
        <v>1314</v>
      </c>
      <c r="I215" s="1">
        <f t="shared" si="15"/>
        <v>9.0620689655172413</v>
      </c>
      <c r="J215" s="1">
        <v>2.9910000000000001</v>
      </c>
      <c r="K215">
        <v>145</v>
      </c>
      <c r="L215" s="94">
        <v>435</v>
      </c>
      <c r="M215" s="11">
        <f t="shared" si="16"/>
        <v>3</v>
      </c>
      <c r="N215" s="11">
        <v>1.833</v>
      </c>
      <c r="O215" s="95">
        <f t="shared" si="17"/>
        <v>145</v>
      </c>
      <c r="P215" s="12">
        <f t="shared" si="18"/>
        <v>3.0206896551724136</v>
      </c>
      <c r="Q215" s="104" t="s">
        <v>726</v>
      </c>
      <c r="V215" s="107"/>
      <c r="W215" s="108"/>
      <c r="X215" s="115" t="str">
        <f t="shared" si="19"/>
        <v>No Data</v>
      </c>
      <c r="AC215" s="33"/>
      <c r="AD215" s="34"/>
    </row>
    <row r="216" spans="1:30" x14ac:dyDescent="0.3">
      <c r="A216" s="60" t="s">
        <v>2264</v>
      </c>
      <c r="B216" s="94" t="s">
        <v>1591</v>
      </c>
      <c r="C216" s="2" t="s">
        <v>1</v>
      </c>
      <c r="D216" s="2">
        <v>11.083333333333334</v>
      </c>
      <c r="E216" s="9">
        <v>39620</v>
      </c>
      <c r="F216" s="10">
        <v>43670.729930555557</v>
      </c>
      <c r="G216" s="95" t="s">
        <v>4</v>
      </c>
      <c r="H216">
        <v>1345</v>
      </c>
      <c r="I216" s="1">
        <f t="shared" si="15"/>
        <v>12.008928571428571</v>
      </c>
      <c r="J216" s="1">
        <v>3.6429999999999998</v>
      </c>
      <c r="K216">
        <v>112</v>
      </c>
      <c r="L216" s="94">
        <v>241</v>
      </c>
      <c r="M216" s="11">
        <f t="shared" si="16"/>
        <v>2.1517857142857144</v>
      </c>
      <c r="N216" s="11">
        <v>1.4590000000000001</v>
      </c>
      <c r="O216" s="95">
        <f t="shared" si="17"/>
        <v>112</v>
      </c>
      <c r="P216" s="12">
        <f t="shared" si="18"/>
        <v>5.5809128630705391</v>
      </c>
      <c r="Q216" s="104" t="s">
        <v>726</v>
      </c>
      <c r="V216" s="107"/>
      <c r="W216" s="108"/>
      <c r="X216" s="115" t="str">
        <f t="shared" si="19"/>
        <v>No Data</v>
      </c>
      <c r="AC216" s="33"/>
      <c r="AD216" s="34"/>
    </row>
    <row r="217" spans="1:30" x14ac:dyDescent="0.3">
      <c r="A217" s="60" t="s">
        <v>2265</v>
      </c>
      <c r="B217" s="94" t="s">
        <v>1592</v>
      </c>
      <c r="C217" s="2" t="s">
        <v>1</v>
      </c>
      <c r="D217" s="2">
        <v>49</v>
      </c>
      <c r="E217" s="9">
        <v>25754</v>
      </c>
      <c r="F217" s="10">
        <v>43671.518831018519</v>
      </c>
      <c r="G217" s="95" t="s">
        <v>557</v>
      </c>
      <c r="H217">
        <v>2108</v>
      </c>
      <c r="I217" s="1">
        <f t="shared" si="15"/>
        <v>14.053333333333333</v>
      </c>
      <c r="J217" s="1">
        <v>3.91</v>
      </c>
      <c r="K217">
        <v>150</v>
      </c>
      <c r="L217" s="94">
        <v>518</v>
      </c>
      <c r="M217" s="11">
        <f t="shared" si="16"/>
        <v>3.4533333333333331</v>
      </c>
      <c r="N217" s="11">
        <v>1.823</v>
      </c>
      <c r="O217" s="95">
        <f t="shared" si="17"/>
        <v>150</v>
      </c>
      <c r="P217" s="12">
        <f t="shared" si="18"/>
        <v>4.0694980694980698</v>
      </c>
      <c r="Q217" s="104" t="s">
        <v>726</v>
      </c>
      <c r="V217" s="107"/>
      <c r="W217" s="108"/>
      <c r="X217" s="115" t="str">
        <f t="shared" si="19"/>
        <v>No Data</v>
      </c>
      <c r="AC217" s="33"/>
      <c r="AD217" s="34"/>
    </row>
    <row r="218" spans="1:30" x14ac:dyDescent="0.3">
      <c r="A218" s="60" t="s">
        <v>2266</v>
      </c>
      <c r="B218" s="94" t="s">
        <v>1593</v>
      </c>
      <c r="C218" s="2" t="s">
        <v>1</v>
      </c>
      <c r="D218" s="2">
        <v>66</v>
      </c>
      <c r="E218" s="9">
        <v>19364</v>
      </c>
      <c r="F218" s="10">
        <v>43671.53020833333</v>
      </c>
      <c r="G218" s="95" t="s">
        <v>4</v>
      </c>
      <c r="H218">
        <v>3220</v>
      </c>
      <c r="I218" s="1">
        <f t="shared" si="15"/>
        <v>21.466666666666665</v>
      </c>
      <c r="J218" s="1">
        <v>4.7670000000000003</v>
      </c>
      <c r="K218">
        <v>150</v>
      </c>
      <c r="L218" s="94">
        <v>1037</v>
      </c>
      <c r="M218" s="11">
        <f t="shared" si="16"/>
        <v>6.9133333333333331</v>
      </c>
      <c r="N218" s="11">
        <v>2.6619999999999999</v>
      </c>
      <c r="O218" s="95">
        <f t="shared" si="17"/>
        <v>150</v>
      </c>
      <c r="P218" s="12">
        <f t="shared" si="18"/>
        <v>3.1051108968177434</v>
      </c>
      <c r="Q218" s="104" t="s">
        <v>726</v>
      </c>
      <c r="V218" s="107"/>
      <c r="W218" s="108"/>
      <c r="X218" s="115" t="str">
        <f t="shared" si="19"/>
        <v>No Data</v>
      </c>
      <c r="AC218" s="33"/>
      <c r="AD218" s="34"/>
    </row>
    <row r="219" spans="1:30" x14ac:dyDescent="0.3">
      <c r="A219" s="60" t="s">
        <v>2267</v>
      </c>
      <c r="B219" s="94" t="s">
        <v>1594</v>
      </c>
      <c r="C219" s="2" t="s">
        <v>6</v>
      </c>
      <c r="D219" s="2">
        <v>24</v>
      </c>
      <c r="E219" s="9">
        <v>34798</v>
      </c>
      <c r="F219" s="10">
        <v>43671.5465625</v>
      </c>
      <c r="G219" s="95" t="s">
        <v>4</v>
      </c>
      <c r="H219">
        <v>1050</v>
      </c>
      <c r="I219" s="1">
        <f t="shared" si="15"/>
        <v>7.291666666666667</v>
      </c>
      <c r="J219" s="1">
        <v>2.569</v>
      </c>
      <c r="K219">
        <v>144</v>
      </c>
      <c r="L219" s="94">
        <v>321</v>
      </c>
      <c r="M219" s="11">
        <f t="shared" si="16"/>
        <v>2.2291666666666665</v>
      </c>
      <c r="N219" s="11">
        <v>1.4850000000000001</v>
      </c>
      <c r="O219" s="95">
        <f t="shared" si="17"/>
        <v>144</v>
      </c>
      <c r="P219" s="12">
        <f t="shared" si="18"/>
        <v>3.2710280373831777</v>
      </c>
      <c r="Q219" s="104" t="s">
        <v>726</v>
      </c>
      <c r="V219" s="107"/>
      <c r="W219" s="108"/>
      <c r="X219" s="115" t="str">
        <f t="shared" si="19"/>
        <v>No Data</v>
      </c>
      <c r="AC219" s="33"/>
      <c r="AD219" s="34"/>
    </row>
    <row r="220" spans="1:30" x14ac:dyDescent="0.3">
      <c r="A220" s="60" t="s">
        <v>2268</v>
      </c>
      <c r="B220" s="94" t="s">
        <v>1595</v>
      </c>
      <c r="C220" s="2" t="s">
        <v>1</v>
      </c>
      <c r="D220" s="2">
        <v>51</v>
      </c>
      <c r="E220" s="9">
        <v>24946</v>
      </c>
      <c r="F220" s="10">
        <v>43671.564722222225</v>
      </c>
      <c r="G220" s="95" t="s">
        <v>4</v>
      </c>
      <c r="H220">
        <v>2237</v>
      </c>
      <c r="I220" s="1">
        <f t="shared" si="15"/>
        <v>13.557575757575757</v>
      </c>
      <c r="J220" s="1">
        <v>3.4329999999999998</v>
      </c>
      <c r="K220">
        <v>165</v>
      </c>
      <c r="L220" s="94">
        <v>575</v>
      </c>
      <c r="M220" s="11">
        <f t="shared" si="16"/>
        <v>3.4848484848484849</v>
      </c>
      <c r="N220" s="11">
        <v>1.94</v>
      </c>
      <c r="O220" s="95">
        <f t="shared" si="17"/>
        <v>165</v>
      </c>
      <c r="P220" s="12">
        <f t="shared" si="18"/>
        <v>3.8904347826086956</v>
      </c>
      <c r="Q220" s="104" t="s">
        <v>726</v>
      </c>
      <c r="V220" s="107"/>
      <c r="W220" s="108"/>
      <c r="X220" s="115" t="str">
        <f t="shared" si="19"/>
        <v>No Data</v>
      </c>
      <c r="AC220" s="33"/>
      <c r="AD220" s="34"/>
    </row>
    <row r="221" spans="1:30" x14ac:dyDescent="0.3">
      <c r="A221" s="60" t="s">
        <v>2269</v>
      </c>
      <c r="B221" s="94" t="s">
        <v>1596</v>
      </c>
      <c r="C221" s="2" t="s">
        <v>1</v>
      </c>
      <c r="D221" s="2">
        <v>70</v>
      </c>
      <c r="E221" s="9">
        <v>17751</v>
      </c>
      <c r="F221" s="10">
        <v>43671.580694444441</v>
      </c>
      <c r="G221" s="95" t="s">
        <v>4</v>
      </c>
      <c r="H221">
        <v>3070</v>
      </c>
      <c r="I221" s="1">
        <f t="shared" si="15"/>
        <v>20.466666666666665</v>
      </c>
      <c r="J221" s="1">
        <v>4.2009999999999996</v>
      </c>
      <c r="K221">
        <v>150</v>
      </c>
      <c r="L221" s="94">
        <v>1219</v>
      </c>
      <c r="M221" s="11">
        <f t="shared" si="16"/>
        <v>8.1266666666666669</v>
      </c>
      <c r="N221" s="11">
        <v>3.1949999999999998</v>
      </c>
      <c r="O221" s="95">
        <f t="shared" si="17"/>
        <v>150</v>
      </c>
      <c r="P221" s="12">
        <f t="shared" si="18"/>
        <v>2.518457752255947</v>
      </c>
      <c r="Q221" s="104" t="s">
        <v>726</v>
      </c>
      <c r="V221" s="107"/>
      <c r="W221" s="108"/>
      <c r="X221" s="115" t="str">
        <f t="shared" si="19"/>
        <v>No Data</v>
      </c>
      <c r="AC221" s="33"/>
      <c r="AD221" s="34"/>
    </row>
    <row r="222" spans="1:30" x14ac:dyDescent="0.3">
      <c r="A222" s="60" t="s">
        <v>2270</v>
      </c>
      <c r="B222" s="94" t="s">
        <v>1597</v>
      </c>
      <c r="C222" s="2" t="s">
        <v>1</v>
      </c>
      <c r="D222" s="2">
        <v>53</v>
      </c>
      <c r="E222" s="9">
        <v>24172</v>
      </c>
      <c r="F222" s="10">
        <v>43671.596099537041</v>
      </c>
      <c r="G222" s="95" t="s">
        <v>4</v>
      </c>
      <c r="H222">
        <v>2385</v>
      </c>
      <c r="I222" s="1">
        <f t="shared" si="15"/>
        <v>20.560344827586206</v>
      </c>
      <c r="J222" s="1">
        <v>5.52</v>
      </c>
      <c r="K222">
        <v>116</v>
      </c>
      <c r="L222" s="94">
        <v>359</v>
      </c>
      <c r="M222" s="11">
        <f t="shared" si="16"/>
        <v>3.0948275862068964</v>
      </c>
      <c r="N222" s="11">
        <v>1.9339999999999999</v>
      </c>
      <c r="O222" s="95">
        <f t="shared" si="17"/>
        <v>116</v>
      </c>
      <c r="P222" s="12">
        <f t="shared" si="18"/>
        <v>6.6434540389972145</v>
      </c>
      <c r="Q222" s="104" t="s">
        <v>726</v>
      </c>
      <c r="V222" s="107"/>
      <c r="W222" s="108"/>
      <c r="X222" s="115" t="str">
        <f t="shared" si="19"/>
        <v>No Data</v>
      </c>
      <c r="AC222" s="33"/>
      <c r="AD222" s="34"/>
    </row>
    <row r="223" spans="1:30" x14ac:dyDescent="0.3">
      <c r="A223" s="60" t="s">
        <v>2271</v>
      </c>
      <c r="B223" s="94" t="s">
        <v>1598</v>
      </c>
      <c r="C223" s="2" t="s">
        <v>1</v>
      </c>
      <c r="D223" s="2">
        <v>54</v>
      </c>
      <c r="E223" s="9">
        <v>23652</v>
      </c>
      <c r="F223" s="10">
        <v>43671.615335648145</v>
      </c>
      <c r="G223" s="95" t="s">
        <v>4</v>
      </c>
      <c r="H223">
        <v>2585</v>
      </c>
      <c r="I223" s="1">
        <f t="shared" si="15"/>
        <v>13.897849462365592</v>
      </c>
      <c r="J223" s="1">
        <v>3.9350000000000001</v>
      </c>
      <c r="K223">
        <v>186</v>
      </c>
      <c r="L223" s="94">
        <v>456</v>
      </c>
      <c r="M223" s="11">
        <f t="shared" si="16"/>
        <v>2.4516129032258065</v>
      </c>
      <c r="N223" s="11">
        <v>1.5840000000000001</v>
      </c>
      <c r="O223" s="95">
        <f t="shared" si="17"/>
        <v>186</v>
      </c>
      <c r="P223" s="12">
        <f t="shared" si="18"/>
        <v>5.6688596491228074</v>
      </c>
      <c r="Q223" s="104" t="s">
        <v>726</v>
      </c>
      <c r="V223" s="107"/>
      <c r="W223" s="108"/>
      <c r="X223" s="115" t="str">
        <f t="shared" si="19"/>
        <v>No Data</v>
      </c>
      <c r="AC223" s="33"/>
      <c r="AD223" s="34"/>
    </row>
    <row r="224" spans="1:30" x14ac:dyDescent="0.3">
      <c r="A224" s="60" t="s">
        <v>2272</v>
      </c>
      <c r="B224" s="94" t="s">
        <v>1599</v>
      </c>
      <c r="C224" s="2" t="s">
        <v>1</v>
      </c>
      <c r="D224" s="2">
        <v>54</v>
      </c>
      <c r="E224" s="9">
        <v>23732</v>
      </c>
      <c r="F224" s="10">
        <v>43671.632222222222</v>
      </c>
      <c r="G224" s="95" t="s">
        <v>4</v>
      </c>
      <c r="H224">
        <v>2829</v>
      </c>
      <c r="I224" s="1">
        <f t="shared" si="15"/>
        <v>21.431818181818183</v>
      </c>
      <c r="J224" s="1">
        <v>4.62</v>
      </c>
      <c r="K224">
        <v>132</v>
      </c>
      <c r="L224" s="94">
        <v>790</v>
      </c>
      <c r="M224" s="11">
        <f t="shared" si="16"/>
        <v>5.9848484848484844</v>
      </c>
      <c r="N224" s="11">
        <v>2.6379999999999999</v>
      </c>
      <c r="O224" s="95">
        <f t="shared" si="17"/>
        <v>132</v>
      </c>
      <c r="P224" s="12">
        <f t="shared" si="18"/>
        <v>3.5810126582278485</v>
      </c>
      <c r="Q224" s="104" t="s">
        <v>726</v>
      </c>
      <c r="V224" s="107"/>
      <c r="W224" s="108"/>
      <c r="X224" s="115" t="str">
        <f t="shared" si="19"/>
        <v>No Data</v>
      </c>
      <c r="AC224" s="33"/>
      <c r="AD224" s="34"/>
    </row>
    <row r="225" spans="1:30" x14ac:dyDescent="0.3">
      <c r="A225" s="60" t="s">
        <v>2273</v>
      </c>
      <c r="B225" s="94" t="s">
        <v>1405</v>
      </c>
      <c r="C225" s="2" t="s">
        <v>1</v>
      </c>
      <c r="D225" s="2">
        <v>61</v>
      </c>
      <c r="E225" s="9">
        <v>21310</v>
      </c>
      <c r="F225" s="10">
        <v>43671.644618055558</v>
      </c>
      <c r="G225" s="95" t="s">
        <v>4</v>
      </c>
      <c r="H225">
        <v>2153</v>
      </c>
      <c r="I225" s="1">
        <f t="shared" si="15"/>
        <v>20.701923076923077</v>
      </c>
      <c r="J225" s="1">
        <v>4.1189999999999998</v>
      </c>
      <c r="K225">
        <v>104</v>
      </c>
      <c r="L225" s="94">
        <v>361</v>
      </c>
      <c r="M225" s="11">
        <f t="shared" si="16"/>
        <v>3.4711538461538463</v>
      </c>
      <c r="N225" s="11">
        <v>1.8640000000000001</v>
      </c>
      <c r="O225" s="95">
        <f t="shared" si="17"/>
        <v>104</v>
      </c>
      <c r="P225" s="12">
        <f t="shared" si="18"/>
        <v>5.9639889196675897</v>
      </c>
      <c r="Q225" s="104" t="s">
        <v>726</v>
      </c>
      <c r="V225" s="107"/>
      <c r="W225" s="108"/>
      <c r="X225" s="115" t="str">
        <f t="shared" si="19"/>
        <v>No Data</v>
      </c>
      <c r="AC225" s="33"/>
      <c r="AD225" s="34"/>
    </row>
    <row r="226" spans="1:30" x14ac:dyDescent="0.3">
      <c r="A226" s="60" t="s">
        <v>2274</v>
      </c>
      <c r="B226" s="94" t="s">
        <v>1600</v>
      </c>
      <c r="C226" s="2" t="s">
        <v>6</v>
      </c>
      <c r="D226" s="2">
        <v>60</v>
      </c>
      <c r="E226" s="9">
        <v>21394</v>
      </c>
      <c r="F226" s="10">
        <v>43671.666805555556</v>
      </c>
      <c r="G226" s="95" t="s">
        <v>4</v>
      </c>
      <c r="H226">
        <v>3364</v>
      </c>
      <c r="I226" s="1">
        <f t="shared" si="15"/>
        <v>36.967032967032964</v>
      </c>
      <c r="J226" s="1">
        <v>7.218</v>
      </c>
      <c r="K226">
        <v>91</v>
      </c>
      <c r="L226" s="94">
        <v>1026</v>
      </c>
      <c r="M226" s="11">
        <f t="shared" si="16"/>
        <v>11.274725274725276</v>
      </c>
      <c r="N226" s="11">
        <v>3.5059999999999998</v>
      </c>
      <c r="O226" s="95">
        <f t="shared" si="17"/>
        <v>91</v>
      </c>
      <c r="P226" s="12">
        <f t="shared" si="18"/>
        <v>3.278752436647173</v>
      </c>
      <c r="Q226" s="104" t="s">
        <v>726</v>
      </c>
      <c r="V226" s="107"/>
      <c r="W226" s="108"/>
      <c r="X226" s="115" t="str">
        <f t="shared" si="19"/>
        <v>No Data</v>
      </c>
      <c r="AC226" s="33"/>
      <c r="AD226" s="34"/>
    </row>
    <row r="227" spans="1:30" x14ac:dyDescent="0.3">
      <c r="A227" s="60" t="s">
        <v>2275</v>
      </c>
      <c r="B227" s="94" t="s">
        <v>1601</v>
      </c>
      <c r="C227" s="2" t="s">
        <v>1</v>
      </c>
      <c r="D227" s="2">
        <v>67</v>
      </c>
      <c r="E227" s="9">
        <v>19153</v>
      </c>
      <c r="F227" s="10">
        <v>43671.685208333336</v>
      </c>
      <c r="G227" s="95" t="s">
        <v>4</v>
      </c>
      <c r="H227">
        <v>2520</v>
      </c>
      <c r="I227" s="1">
        <f t="shared" si="15"/>
        <v>19.384615384615383</v>
      </c>
      <c r="J227" s="1">
        <v>4.2320000000000002</v>
      </c>
      <c r="K227">
        <v>130</v>
      </c>
      <c r="L227" s="94">
        <v>387</v>
      </c>
      <c r="M227" s="11">
        <f t="shared" si="16"/>
        <v>2.976923076923077</v>
      </c>
      <c r="N227" s="11">
        <v>1.7</v>
      </c>
      <c r="O227" s="95">
        <f t="shared" si="17"/>
        <v>130</v>
      </c>
      <c r="P227" s="12">
        <f t="shared" si="18"/>
        <v>6.5116279069767433</v>
      </c>
      <c r="Q227" s="104" t="s">
        <v>726</v>
      </c>
      <c r="V227" s="107"/>
      <c r="W227" s="108"/>
      <c r="X227" s="115" t="str">
        <f t="shared" si="19"/>
        <v>No Data</v>
      </c>
      <c r="AC227" s="33"/>
      <c r="AD227" s="34"/>
    </row>
    <row r="228" spans="1:30" x14ac:dyDescent="0.3">
      <c r="A228" s="60" t="s">
        <v>2276</v>
      </c>
      <c r="B228" s="94" t="s">
        <v>1602</v>
      </c>
      <c r="C228" s="2" t="s">
        <v>1</v>
      </c>
      <c r="D228" s="2">
        <v>59</v>
      </c>
      <c r="E228" s="9">
        <v>21935</v>
      </c>
      <c r="F228" s="10">
        <v>43671.705613425926</v>
      </c>
      <c r="G228" s="95" t="s">
        <v>4</v>
      </c>
      <c r="H228">
        <v>1828</v>
      </c>
      <c r="I228" s="1">
        <f t="shared" si="15"/>
        <v>15.758620689655173</v>
      </c>
      <c r="J228" s="1">
        <v>4.258</v>
      </c>
      <c r="K228">
        <v>116</v>
      </c>
      <c r="L228" s="94">
        <v>294</v>
      </c>
      <c r="M228" s="11">
        <f t="shared" si="16"/>
        <v>2.5344827586206895</v>
      </c>
      <c r="N228" s="11">
        <v>1.506</v>
      </c>
      <c r="O228" s="95">
        <f t="shared" si="17"/>
        <v>116</v>
      </c>
      <c r="P228" s="12">
        <f t="shared" si="18"/>
        <v>6.2176870748299322</v>
      </c>
      <c r="Q228" s="104" t="s">
        <v>726</v>
      </c>
      <c r="V228" s="107"/>
      <c r="W228" s="108"/>
      <c r="X228" s="115" t="str">
        <f t="shared" si="19"/>
        <v>No Data</v>
      </c>
      <c r="AC228" s="33"/>
      <c r="AD228" s="34"/>
    </row>
    <row r="229" spans="1:30" x14ac:dyDescent="0.3">
      <c r="A229" s="60" t="s">
        <v>2277</v>
      </c>
      <c r="B229" s="94" t="s">
        <v>1603</v>
      </c>
      <c r="C229" s="2" t="s">
        <v>6</v>
      </c>
      <c r="D229" s="2">
        <v>56</v>
      </c>
      <c r="E229" s="9">
        <v>23128</v>
      </c>
      <c r="F229" s="10">
        <v>43671.720023148147</v>
      </c>
      <c r="G229" s="95" t="s">
        <v>4</v>
      </c>
      <c r="H229">
        <v>1560</v>
      </c>
      <c r="I229" s="1">
        <f t="shared" si="15"/>
        <v>10.064516129032258</v>
      </c>
      <c r="J229" s="1">
        <v>3.4470000000000001</v>
      </c>
      <c r="K229">
        <v>155</v>
      </c>
      <c r="L229" s="94">
        <v>396</v>
      </c>
      <c r="M229" s="11">
        <f t="shared" si="16"/>
        <v>2.5548387096774192</v>
      </c>
      <c r="N229" s="11">
        <v>1.6080000000000001</v>
      </c>
      <c r="O229" s="95">
        <f t="shared" si="17"/>
        <v>155</v>
      </c>
      <c r="P229" s="12">
        <f t="shared" si="18"/>
        <v>3.9393939393939394</v>
      </c>
      <c r="Q229" s="104" t="s">
        <v>726</v>
      </c>
      <c r="V229" s="107"/>
      <c r="W229" s="108"/>
      <c r="X229" s="115" t="str">
        <f t="shared" si="19"/>
        <v>No Data</v>
      </c>
      <c r="AC229" s="33"/>
      <c r="AD229" s="34"/>
    </row>
    <row r="230" spans="1:30" x14ac:dyDescent="0.3">
      <c r="A230" s="60" t="s">
        <v>2278</v>
      </c>
      <c r="B230" s="94" t="s">
        <v>1604</v>
      </c>
      <c r="C230" s="2" t="s">
        <v>1</v>
      </c>
      <c r="D230" s="2">
        <v>51</v>
      </c>
      <c r="E230" s="9">
        <v>24930</v>
      </c>
      <c r="F230" s="10">
        <v>43672.515520833331</v>
      </c>
      <c r="G230" s="95" t="s">
        <v>4</v>
      </c>
      <c r="H230">
        <v>2033</v>
      </c>
      <c r="I230" s="1">
        <f t="shared" si="15"/>
        <v>16.941666666666666</v>
      </c>
      <c r="J230" s="1">
        <v>4.04</v>
      </c>
      <c r="K230">
        <v>120</v>
      </c>
      <c r="L230" s="94">
        <v>649</v>
      </c>
      <c r="M230" s="11">
        <f t="shared" si="16"/>
        <v>5.4083333333333332</v>
      </c>
      <c r="N230" s="11">
        <v>2.056</v>
      </c>
      <c r="O230" s="95">
        <f t="shared" si="17"/>
        <v>120</v>
      </c>
      <c r="P230" s="12">
        <f t="shared" si="18"/>
        <v>3.1325115562403698</v>
      </c>
      <c r="Q230" s="104" t="s">
        <v>726</v>
      </c>
      <c r="V230" s="107"/>
      <c r="W230" s="108"/>
      <c r="X230" s="115" t="str">
        <f t="shared" si="19"/>
        <v>No Data</v>
      </c>
      <c r="AC230" s="33"/>
      <c r="AD230" s="34"/>
    </row>
    <row r="231" spans="1:30" x14ac:dyDescent="0.3">
      <c r="A231" s="60" t="s">
        <v>2279</v>
      </c>
      <c r="B231" s="94" t="s">
        <v>1605</v>
      </c>
      <c r="C231" s="2" t="s">
        <v>1</v>
      </c>
      <c r="D231" s="2">
        <v>58</v>
      </c>
      <c r="E231" s="9">
        <v>22434</v>
      </c>
      <c r="F231" s="10">
        <v>43672.53266203704</v>
      </c>
      <c r="G231" s="95" t="s">
        <v>4</v>
      </c>
      <c r="H231">
        <v>3116</v>
      </c>
      <c r="I231" s="1">
        <f t="shared" si="15"/>
        <v>21.943661971830984</v>
      </c>
      <c r="J231" s="1">
        <v>5.1539999999999999</v>
      </c>
      <c r="K231">
        <v>142</v>
      </c>
      <c r="L231" s="94">
        <v>587</v>
      </c>
      <c r="M231" s="11">
        <f t="shared" si="16"/>
        <v>4.1338028169014081</v>
      </c>
      <c r="N231" s="11">
        <v>2.004</v>
      </c>
      <c r="O231" s="95">
        <f t="shared" si="17"/>
        <v>142</v>
      </c>
      <c r="P231" s="12">
        <f t="shared" si="18"/>
        <v>5.3083475298126066</v>
      </c>
      <c r="Q231" s="104" t="s">
        <v>726</v>
      </c>
      <c r="V231" s="107"/>
      <c r="W231" s="108"/>
      <c r="X231" s="115" t="str">
        <f t="shared" si="19"/>
        <v>No Data</v>
      </c>
      <c r="AC231" s="33"/>
      <c r="AD231" s="34"/>
    </row>
    <row r="232" spans="1:30" x14ac:dyDescent="0.3">
      <c r="A232" s="60" t="s">
        <v>2280</v>
      </c>
      <c r="B232" s="94" t="s">
        <v>1606</v>
      </c>
      <c r="C232" s="2" t="s">
        <v>1</v>
      </c>
      <c r="D232" s="2">
        <v>62</v>
      </c>
      <c r="E232" s="9">
        <v>21011</v>
      </c>
      <c r="F232" s="10">
        <v>43672.545740740738</v>
      </c>
      <c r="G232" s="95" t="s">
        <v>4</v>
      </c>
      <c r="H232">
        <v>3041</v>
      </c>
      <c r="I232" s="1">
        <f t="shared" si="15"/>
        <v>21.721428571428572</v>
      </c>
      <c r="J232" s="1">
        <v>4.8470000000000004</v>
      </c>
      <c r="K232">
        <v>140</v>
      </c>
      <c r="L232" s="94">
        <v>591</v>
      </c>
      <c r="M232" s="11">
        <f t="shared" si="16"/>
        <v>4.2214285714285715</v>
      </c>
      <c r="N232" s="11">
        <v>2.06</v>
      </c>
      <c r="O232" s="95">
        <f t="shared" si="17"/>
        <v>140</v>
      </c>
      <c r="P232" s="12">
        <f t="shared" si="18"/>
        <v>5.1455160744500841</v>
      </c>
      <c r="Q232" s="104" t="s">
        <v>726</v>
      </c>
      <c r="V232" s="107"/>
      <c r="W232" s="108"/>
      <c r="X232" s="115" t="str">
        <f t="shared" si="19"/>
        <v>No Data</v>
      </c>
      <c r="AC232" s="33"/>
      <c r="AD232" s="34"/>
    </row>
    <row r="233" spans="1:30" x14ac:dyDescent="0.3">
      <c r="A233" s="60" t="s">
        <v>2281</v>
      </c>
      <c r="B233" s="94" t="s">
        <v>1607</v>
      </c>
      <c r="C233" s="2" t="s">
        <v>1</v>
      </c>
      <c r="D233" s="2">
        <v>80</v>
      </c>
      <c r="E233" s="9">
        <v>14107</v>
      </c>
      <c r="F233" s="10">
        <v>43672.569085648145</v>
      </c>
      <c r="G233" s="95" t="s">
        <v>4</v>
      </c>
      <c r="H233">
        <v>2800</v>
      </c>
      <c r="I233" s="1">
        <f t="shared" si="15"/>
        <v>20.289855072463769</v>
      </c>
      <c r="J233" s="1">
        <v>4.101</v>
      </c>
      <c r="K233">
        <v>138</v>
      </c>
      <c r="L233" s="94">
        <v>1113</v>
      </c>
      <c r="M233" s="11">
        <f t="shared" si="16"/>
        <v>8.0652173913043477</v>
      </c>
      <c r="N233" s="11">
        <v>3.133</v>
      </c>
      <c r="O233" s="95">
        <f t="shared" si="17"/>
        <v>138</v>
      </c>
      <c r="P233" s="12">
        <f t="shared" si="18"/>
        <v>2.5157232704402519</v>
      </c>
      <c r="Q233" s="104" t="s">
        <v>726</v>
      </c>
      <c r="V233" s="107"/>
      <c r="W233" s="108"/>
      <c r="X233" s="115" t="str">
        <f t="shared" si="19"/>
        <v>No Data</v>
      </c>
      <c r="AC233" s="33"/>
      <c r="AD233" s="34"/>
    </row>
    <row r="234" spans="1:30" x14ac:dyDescent="0.3">
      <c r="A234" s="60" t="s">
        <v>2282</v>
      </c>
      <c r="B234" s="94" t="s">
        <v>652</v>
      </c>
      <c r="C234" s="2" t="s">
        <v>1</v>
      </c>
      <c r="D234" s="2">
        <v>53</v>
      </c>
      <c r="E234" s="9">
        <v>24238</v>
      </c>
      <c r="F234" s="10">
        <v>43672.584583333337</v>
      </c>
      <c r="G234" s="95" t="s">
        <v>4</v>
      </c>
      <c r="H234">
        <v>3716</v>
      </c>
      <c r="I234" s="1">
        <f t="shared" si="15"/>
        <v>23.225000000000001</v>
      </c>
      <c r="J234" s="1">
        <v>5.0430000000000001</v>
      </c>
      <c r="K234">
        <v>160</v>
      </c>
      <c r="L234" s="94">
        <v>957</v>
      </c>
      <c r="M234" s="11">
        <f t="shared" si="16"/>
        <v>5.9812500000000002</v>
      </c>
      <c r="N234" s="11">
        <v>2.4609999999999999</v>
      </c>
      <c r="O234" s="95">
        <f t="shared" si="17"/>
        <v>160</v>
      </c>
      <c r="P234" s="12">
        <f t="shared" si="18"/>
        <v>3.8829676071055381</v>
      </c>
      <c r="Q234" s="104" t="s">
        <v>726</v>
      </c>
      <c r="V234" s="107"/>
      <c r="W234" s="108"/>
      <c r="X234" s="115" t="str">
        <f t="shared" si="19"/>
        <v>No Data</v>
      </c>
      <c r="AC234" s="33"/>
      <c r="AD234" s="34"/>
    </row>
    <row r="235" spans="1:30" x14ac:dyDescent="0.3">
      <c r="A235" s="60" t="s">
        <v>2283</v>
      </c>
      <c r="B235" s="94" t="s">
        <v>1086</v>
      </c>
      <c r="C235" s="2" t="s">
        <v>1</v>
      </c>
      <c r="D235" s="2">
        <v>71</v>
      </c>
      <c r="E235" s="9">
        <v>17602</v>
      </c>
      <c r="F235" s="10">
        <v>43672.59746527778</v>
      </c>
      <c r="G235" s="95" t="s">
        <v>4</v>
      </c>
      <c r="H235">
        <v>2837</v>
      </c>
      <c r="I235" s="1">
        <f t="shared" si="15"/>
        <v>19.701388888888889</v>
      </c>
      <c r="J235" s="1">
        <v>4.2560000000000002</v>
      </c>
      <c r="K235">
        <v>144</v>
      </c>
      <c r="L235" s="94">
        <v>955</v>
      </c>
      <c r="M235" s="11">
        <f t="shared" si="16"/>
        <v>6.6319444444444446</v>
      </c>
      <c r="N235" s="11">
        <v>2.5390000000000001</v>
      </c>
      <c r="O235" s="95">
        <f t="shared" si="17"/>
        <v>144</v>
      </c>
      <c r="P235" s="12">
        <f t="shared" si="18"/>
        <v>2.9706806282722513</v>
      </c>
      <c r="Q235" s="104" t="s">
        <v>726</v>
      </c>
      <c r="V235" s="107"/>
      <c r="W235" s="108"/>
      <c r="X235" s="115" t="str">
        <f t="shared" si="19"/>
        <v>No Data</v>
      </c>
      <c r="AC235" s="33"/>
      <c r="AD235" s="34"/>
    </row>
    <row r="236" spans="1:30" x14ac:dyDescent="0.3">
      <c r="A236" s="60" t="s">
        <v>2284</v>
      </c>
      <c r="B236" s="94" t="s">
        <v>1608</v>
      </c>
      <c r="C236" s="2" t="s">
        <v>1</v>
      </c>
      <c r="D236" s="2">
        <v>47</v>
      </c>
      <c r="E236" s="9">
        <v>26401</v>
      </c>
      <c r="F236" s="10">
        <v>43672.614791666667</v>
      </c>
      <c r="G236" s="95" t="s">
        <v>4</v>
      </c>
      <c r="H236">
        <v>2050</v>
      </c>
      <c r="I236" s="1">
        <f t="shared" si="15"/>
        <v>14.137931034482758</v>
      </c>
      <c r="J236" s="1">
        <v>3.97</v>
      </c>
      <c r="K236">
        <v>145</v>
      </c>
      <c r="L236" s="94">
        <v>582</v>
      </c>
      <c r="M236" s="11">
        <f t="shared" si="16"/>
        <v>4.0137931034482754</v>
      </c>
      <c r="N236" s="11">
        <v>1.9470000000000001</v>
      </c>
      <c r="O236" s="95">
        <f t="shared" si="17"/>
        <v>145</v>
      </c>
      <c r="P236" s="12">
        <f t="shared" si="18"/>
        <v>3.5223367697594505</v>
      </c>
      <c r="Q236" s="104" t="s">
        <v>726</v>
      </c>
      <c r="V236" s="107"/>
      <c r="W236" s="108"/>
      <c r="X236" s="115" t="str">
        <f t="shared" si="19"/>
        <v>No Data</v>
      </c>
      <c r="AC236" s="33"/>
      <c r="AD236" s="34"/>
    </row>
    <row r="237" spans="1:30" x14ac:dyDescent="0.3">
      <c r="A237" s="60" t="s">
        <v>2285</v>
      </c>
      <c r="B237" s="94" t="s">
        <v>1405</v>
      </c>
      <c r="C237" s="2" t="s">
        <v>1</v>
      </c>
      <c r="D237" s="2">
        <v>60</v>
      </c>
      <c r="E237" s="9">
        <v>21708</v>
      </c>
      <c r="F237" s="10">
        <v>43672.627766203703</v>
      </c>
      <c r="G237" s="95" t="s">
        <v>4</v>
      </c>
      <c r="H237">
        <v>1928</v>
      </c>
      <c r="I237" s="1">
        <f t="shared" si="15"/>
        <v>16.620689655172413</v>
      </c>
      <c r="J237" s="1">
        <v>4.359</v>
      </c>
      <c r="K237">
        <v>116</v>
      </c>
      <c r="L237" s="94">
        <v>350</v>
      </c>
      <c r="M237" s="11">
        <f t="shared" si="16"/>
        <v>3.0172413793103448</v>
      </c>
      <c r="N237" s="11">
        <v>1.734</v>
      </c>
      <c r="O237" s="95">
        <f t="shared" si="17"/>
        <v>116</v>
      </c>
      <c r="P237" s="12">
        <f t="shared" si="18"/>
        <v>5.508571428571428</v>
      </c>
      <c r="Q237" s="104" t="s">
        <v>726</v>
      </c>
      <c r="R237" t="s">
        <v>149</v>
      </c>
      <c r="V237" s="107"/>
      <c r="W237" s="108"/>
      <c r="X237" s="115" t="str">
        <f t="shared" si="19"/>
        <v>No Data</v>
      </c>
      <c r="AC237" s="33"/>
      <c r="AD237" s="34"/>
    </row>
    <row r="238" spans="1:30" x14ac:dyDescent="0.3">
      <c r="A238" s="60" t="s">
        <v>2286</v>
      </c>
      <c r="B238" s="94" t="s">
        <v>1609</v>
      </c>
      <c r="C238" s="2" t="s">
        <v>1</v>
      </c>
      <c r="D238" s="2">
        <v>39</v>
      </c>
      <c r="E238" s="9">
        <v>29361</v>
      </c>
      <c r="F238" s="10">
        <v>43672.646284722221</v>
      </c>
      <c r="G238" s="95" t="s">
        <v>4</v>
      </c>
      <c r="H238">
        <v>585</v>
      </c>
      <c r="I238" s="1">
        <f t="shared" si="15"/>
        <v>5.416666666666667</v>
      </c>
      <c r="J238" s="1">
        <v>2.786</v>
      </c>
      <c r="K238">
        <v>108</v>
      </c>
      <c r="L238" s="94">
        <v>212</v>
      </c>
      <c r="M238" s="11">
        <f t="shared" si="16"/>
        <v>1.962962962962963</v>
      </c>
      <c r="N238" s="11">
        <v>1.42</v>
      </c>
      <c r="O238" s="95">
        <f t="shared" si="17"/>
        <v>108</v>
      </c>
      <c r="P238" s="12">
        <f t="shared" si="18"/>
        <v>2.7594339622641511</v>
      </c>
      <c r="Q238" s="104" t="s">
        <v>726</v>
      </c>
      <c r="V238" s="107"/>
      <c r="W238" s="108"/>
      <c r="X238" s="115" t="str">
        <f t="shared" si="19"/>
        <v>No Data</v>
      </c>
      <c r="AC238" s="33"/>
      <c r="AD238" s="34"/>
    </row>
    <row r="239" spans="1:30" x14ac:dyDescent="0.3">
      <c r="A239" s="60" t="s">
        <v>2287</v>
      </c>
      <c r="B239" s="94" t="s">
        <v>1610</v>
      </c>
      <c r="C239" s="2" t="s">
        <v>1</v>
      </c>
      <c r="D239" s="2">
        <v>47</v>
      </c>
      <c r="E239" s="9">
        <v>26493</v>
      </c>
      <c r="F239" s="10">
        <v>43672.666435185187</v>
      </c>
      <c r="G239" s="95" t="s">
        <v>4</v>
      </c>
      <c r="H239">
        <v>1467</v>
      </c>
      <c r="I239" s="1">
        <f t="shared" si="15"/>
        <v>11.830645161290322</v>
      </c>
      <c r="J239" s="1">
        <v>3.8519999999999999</v>
      </c>
      <c r="K239">
        <v>124</v>
      </c>
      <c r="L239" s="94">
        <v>301</v>
      </c>
      <c r="M239" s="11">
        <f t="shared" si="16"/>
        <v>2.4274193548387095</v>
      </c>
      <c r="N239" s="11">
        <v>1.5680000000000001</v>
      </c>
      <c r="O239" s="95">
        <f t="shared" si="17"/>
        <v>124</v>
      </c>
      <c r="P239" s="12">
        <f t="shared" si="18"/>
        <v>4.8737541528239205</v>
      </c>
      <c r="Q239" s="104" t="s">
        <v>726</v>
      </c>
      <c r="V239" s="107"/>
      <c r="W239" s="108"/>
      <c r="X239" s="115" t="str">
        <f t="shared" si="19"/>
        <v>No Data</v>
      </c>
      <c r="AC239" s="33"/>
      <c r="AD239" s="34"/>
    </row>
    <row r="240" spans="1:30" x14ac:dyDescent="0.3">
      <c r="A240" s="60" t="s">
        <v>2288</v>
      </c>
      <c r="B240" s="94" t="s">
        <v>1611</v>
      </c>
      <c r="C240" s="2" t="s">
        <v>1</v>
      </c>
      <c r="D240" s="2">
        <v>72</v>
      </c>
      <c r="E240" s="9">
        <v>17155</v>
      </c>
      <c r="F240" s="10">
        <v>43672.67869212963</v>
      </c>
      <c r="G240" s="95" t="s">
        <v>4</v>
      </c>
      <c r="H240">
        <v>1931</v>
      </c>
      <c r="I240" s="1">
        <f t="shared" si="15"/>
        <v>16.791304347826088</v>
      </c>
      <c r="J240" s="1">
        <v>3.883</v>
      </c>
      <c r="K240">
        <v>115</v>
      </c>
      <c r="L240" s="94">
        <v>631</v>
      </c>
      <c r="M240" s="11">
        <f t="shared" si="16"/>
        <v>5.4869565217391303</v>
      </c>
      <c r="N240" s="11">
        <v>2.133</v>
      </c>
      <c r="O240" s="95">
        <f t="shared" si="17"/>
        <v>115</v>
      </c>
      <c r="P240" s="12">
        <f t="shared" si="18"/>
        <v>3.0602218700475441</v>
      </c>
      <c r="Q240" s="104" t="s">
        <v>726</v>
      </c>
      <c r="V240" s="107"/>
      <c r="W240" s="108"/>
      <c r="X240" s="115" t="str">
        <f t="shared" si="19"/>
        <v>No Data</v>
      </c>
      <c r="AC240" s="33"/>
      <c r="AD240" s="34"/>
    </row>
    <row r="241" spans="1:30" x14ac:dyDescent="0.3">
      <c r="A241" s="60" t="s">
        <v>2289</v>
      </c>
      <c r="B241" s="94" t="s">
        <v>1612</v>
      </c>
      <c r="C241" s="2" t="s">
        <v>6</v>
      </c>
      <c r="D241" s="2">
        <v>67</v>
      </c>
      <c r="E241" s="9">
        <v>19063</v>
      </c>
      <c r="F241" s="10">
        <v>43672.705335648148</v>
      </c>
      <c r="G241" s="95" t="s">
        <v>4</v>
      </c>
      <c r="H241">
        <v>1699</v>
      </c>
      <c r="I241" s="1">
        <f t="shared" si="15"/>
        <v>14.158333333333333</v>
      </c>
      <c r="J241" s="1">
        <v>4.3479999999999999</v>
      </c>
      <c r="K241">
        <v>120</v>
      </c>
      <c r="L241" s="94">
        <v>252</v>
      </c>
      <c r="M241" s="11">
        <f t="shared" si="16"/>
        <v>2.1</v>
      </c>
      <c r="N241" s="11">
        <v>1.423</v>
      </c>
      <c r="O241" s="95">
        <f t="shared" si="17"/>
        <v>120</v>
      </c>
      <c r="P241" s="12">
        <f t="shared" si="18"/>
        <v>6.7420634920634921</v>
      </c>
      <c r="Q241" s="104" t="s">
        <v>726</v>
      </c>
      <c r="R241" t="s">
        <v>1017</v>
      </c>
      <c r="V241" s="107"/>
      <c r="W241" s="108"/>
      <c r="X241" s="115" t="str">
        <f t="shared" si="19"/>
        <v>No Data</v>
      </c>
      <c r="AC241" s="33"/>
      <c r="AD241" s="34"/>
    </row>
    <row r="242" spans="1:30" x14ac:dyDescent="0.3">
      <c r="A242" s="60" t="s">
        <v>2290</v>
      </c>
      <c r="B242" s="94" t="s">
        <v>1613</v>
      </c>
      <c r="C242" s="2" t="s">
        <v>1</v>
      </c>
      <c r="D242" s="2">
        <v>65</v>
      </c>
      <c r="E242" s="9">
        <v>19611</v>
      </c>
      <c r="F242" s="10">
        <v>43675.517604166664</v>
      </c>
      <c r="G242" s="95" t="s">
        <v>4</v>
      </c>
      <c r="H242">
        <v>2615</v>
      </c>
      <c r="I242" s="1">
        <f t="shared" si="15"/>
        <v>14.527777777777779</v>
      </c>
      <c r="J242" s="1">
        <v>3.851</v>
      </c>
      <c r="K242">
        <v>180</v>
      </c>
      <c r="L242" s="94">
        <v>881</v>
      </c>
      <c r="M242" s="11">
        <f t="shared" si="16"/>
        <v>4.8944444444444448</v>
      </c>
      <c r="N242" s="11">
        <v>2.1070000000000002</v>
      </c>
      <c r="O242" s="95">
        <f t="shared" si="17"/>
        <v>180</v>
      </c>
      <c r="P242" s="12">
        <f t="shared" si="18"/>
        <v>2.9682179341657209</v>
      </c>
      <c r="Q242" s="104" t="s">
        <v>726</v>
      </c>
      <c r="V242" s="107"/>
      <c r="W242" s="108"/>
      <c r="X242" s="115" t="str">
        <f t="shared" si="19"/>
        <v>No Data</v>
      </c>
      <c r="AC242" s="33"/>
      <c r="AD242" s="34"/>
    </row>
    <row r="243" spans="1:30" x14ac:dyDescent="0.3">
      <c r="A243" s="60" t="s">
        <v>2291</v>
      </c>
      <c r="B243" s="94" t="s">
        <v>1614</v>
      </c>
      <c r="C243" s="2" t="s">
        <v>1</v>
      </c>
      <c r="D243" s="2">
        <v>38</v>
      </c>
      <c r="E243" s="9">
        <v>29550</v>
      </c>
      <c r="F243" s="10">
        <v>43675.529120370367</v>
      </c>
      <c r="G243" s="95" t="s">
        <v>4</v>
      </c>
      <c r="H243">
        <v>1694</v>
      </c>
      <c r="I243" s="1">
        <f t="shared" si="15"/>
        <v>10.521739130434783</v>
      </c>
      <c r="J243" s="1">
        <v>3.3639999999999999</v>
      </c>
      <c r="K243">
        <v>161</v>
      </c>
      <c r="L243" s="94">
        <v>473</v>
      </c>
      <c r="M243" s="11">
        <f t="shared" si="16"/>
        <v>2.9378881987577641</v>
      </c>
      <c r="N243" s="11">
        <v>1.556</v>
      </c>
      <c r="O243" s="95">
        <f t="shared" si="17"/>
        <v>161</v>
      </c>
      <c r="P243" s="12">
        <f t="shared" si="18"/>
        <v>3.5813953488372094</v>
      </c>
      <c r="Q243" s="104" t="s">
        <v>726</v>
      </c>
      <c r="V243" s="107"/>
      <c r="W243" s="108"/>
      <c r="X243" s="115" t="str">
        <f t="shared" si="19"/>
        <v>No Data</v>
      </c>
      <c r="AC243" s="33"/>
      <c r="AD243" s="34"/>
    </row>
    <row r="244" spans="1:30" x14ac:dyDescent="0.3">
      <c r="A244" s="60" t="s">
        <v>2292</v>
      </c>
      <c r="B244" s="94" t="s">
        <v>1615</v>
      </c>
      <c r="C244" s="2" t="s">
        <v>1</v>
      </c>
      <c r="D244" s="2">
        <v>49</v>
      </c>
      <c r="E244" s="9">
        <v>25600</v>
      </c>
      <c r="F244" s="10">
        <v>43675.541631944441</v>
      </c>
      <c r="G244" s="95" t="s">
        <v>4</v>
      </c>
      <c r="H244">
        <v>1553</v>
      </c>
      <c r="I244" s="1">
        <f t="shared" si="15"/>
        <v>13.866071428571429</v>
      </c>
      <c r="J244" s="1">
        <v>3.63</v>
      </c>
      <c r="K244">
        <v>112</v>
      </c>
      <c r="L244" s="94">
        <v>396</v>
      </c>
      <c r="M244" s="11">
        <f t="shared" si="16"/>
        <v>3.5357142857142856</v>
      </c>
      <c r="N244" s="11">
        <v>1.845</v>
      </c>
      <c r="O244" s="95">
        <f t="shared" si="17"/>
        <v>112</v>
      </c>
      <c r="P244" s="12">
        <f t="shared" si="18"/>
        <v>3.9217171717171717</v>
      </c>
      <c r="Q244" s="104" t="s">
        <v>726</v>
      </c>
      <c r="V244" s="107"/>
      <c r="W244" s="108"/>
      <c r="X244" s="115" t="str">
        <f t="shared" si="19"/>
        <v>No Data</v>
      </c>
      <c r="AC244" s="33"/>
      <c r="AD244" s="34"/>
    </row>
    <row r="245" spans="1:30" x14ac:dyDescent="0.3">
      <c r="A245" s="60" t="s">
        <v>2293</v>
      </c>
      <c r="B245" s="94" t="s">
        <v>1205</v>
      </c>
      <c r="C245" s="2" t="s">
        <v>1</v>
      </c>
      <c r="D245" s="2">
        <v>56</v>
      </c>
      <c r="E245" s="9">
        <v>23197</v>
      </c>
      <c r="F245" s="10">
        <v>43675.565347222226</v>
      </c>
      <c r="G245" s="95" t="s">
        <v>4</v>
      </c>
      <c r="H245">
        <v>2088</v>
      </c>
      <c r="I245" s="1">
        <f t="shared" si="15"/>
        <v>18.642857142857142</v>
      </c>
      <c r="J245" s="1">
        <v>4.742</v>
      </c>
      <c r="K245">
        <v>112</v>
      </c>
      <c r="L245" s="94">
        <v>348</v>
      </c>
      <c r="M245" s="11">
        <f t="shared" si="16"/>
        <v>3.1071428571428572</v>
      </c>
      <c r="N245" s="11">
        <v>1.867</v>
      </c>
      <c r="O245" s="95">
        <f t="shared" si="17"/>
        <v>112</v>
      </c>
      <c r="P245" s="12">
        <f t="shared" si="18"/>
        <v>6</v>
      </c>
      <c r="Q245" s="104" t="s">
        <v>726</v>
      </c>
      <c r="V245" s="107"/>
      <c r="W245" s="108"/>
      <c r="X245" s="115" t="str">
        <f t="shared" si="19"/>
        <v>No Data</v>
      </c>
      <c r="AC245" s="33"/>
      <c r="AD245" s="34"/>
    </row>
    <row r="246" spans="1:30" x14ac:dyDescent="0.3">
      <c r="A246" s="60" t="s">
        <v>2294</v>
      </c>
      <c r="B246" s="94" t="s">
        <v>1616</v>
      </c>
      <c r="C246" s="2" t="s">
        <v>1</v>
      </c>
      <c r="D246" s="2">
        <v>77</v>
      </c>
      <c r="E246" s="9">
        <v>15400</v>
      </c>
      <c r="F246" s="10">
        <v>43675.575844907406</v>
      </c>
      <c r="G246" s="95" t="s">
        <v>4</v>
      </c>
      <c r="H246">
        <v>1910</v>
      </c>
      <c r="I246" s="1">
        <f t="shared" si="15"/>
        <v>15.916666666666666</v>
      </c>
      <c r="J246" s="1">
        <v>4.2830000000000004</v>
      </c>
      <c r="K246">
        <v>120</v>
      </c>
      <c r="L246" s="94">
        <v>554</v>
      </c>
      <c r="M246" s="11">
        <f t="shared" si="16"/>
        <v>4.6166666666666663</v>
      </c>
      <c r="N246" s="11">
        <v>1.984</v>
      </c>
      <c r="O246" s="95">
        <f t="shared" si="17"/>
        <v>120</v>
      </c>
      <c r="P246" s="12">
        <f t="shared" si="18"/>
        <v>3.4476534296028882</v>
      </c>
      <c r="Q246" s="104" t="s">
        <v>726</v>
      </c>
      <c r="V246" s="107"/>
      <c r="W246" s="108"/>
      <c r="X246" s="115" t="str">
        <f t="shared" si="19"/>
        <v>No Data</v>
      </c>
      <c r="AC246" s="33"/>
      <c r="AD246" s="34"/>
    </row>
    <row r="247" spans="1:30" x14ac:dyDescent="0.3">
      <c r="A247" s="60" t="s">
        <v>2295</v>
      </c>
      <c r="B247" s="94" t="s">
        <v>1617</v>
      </c>
      <c r="C247" s="2" t="s">
        <v>6</v>
      </c>
      <c r="D247" s="2">
        <v>59</v>
      </c>
      <c r="E247" s="9">
        <v>21968</v>
      </c>
      <c r="F247" s="10">
        <v>43675.586296296293</v>
      </c>
      <c r="G247" s="95" t="s">
        <v>4</v>
      </c>
      <c r="H247">
        <v>2557</v>
      </c>
      <c r="I247" s="1">
        <f t="shared" si="15"/>
        <v>14.611428571428572</v>
      </c>
      <c r="J247" s="1">
        <v>3.88</v>
      </c>
      <c r="K247">
        <v>175</v>
      </c>
      <c r="L247" s="94">
        <v>608</v>
      </c>
      <c r="M247" s="11">
        <f t="shared" si="16"/>
        <v>3.4742857142857142</v>
      </c>
      <c r="N247" s="11">
        <v>2.0779999999999998</v>
      </c>
      <c r="O247" s="95">
        <f t="shared" si="17"/>
        <v>175</v>
      </c>
      <c r="P247" s="12">
        <f t="shared" si="18"/>
        <v>4.2055921052631584</v>
      </c>
      <c r="Q247" s="104" t="s">
        <v>726</v>
      </c>
      <c r="V247" s="107"/>
      <c r="W247" s="108"/>
      <c r="X247" s="115" t="str">
        <f t="shared" si="19"/>
        <v>No Data</v>
      </c>
      <c r="AC247" s="33"/>
      <c r="AD247" s="34"/>
    </row>
    <row r="248" spans="1:30" x14ac:dyDescent="0.3">
      <c r="A248" s="60" t="s">
        <v>2296</v>
      </c>
      <c r="B248" s="94" t="s">
        <v>1618</v>
      </c>
      <c r="C248" s="2" t="s">
        <v>1</v>
      </c>
      <c r="D248" s="2">
        <v>58</v>
      </c>
      <c r="E248" s="9">
        <v>22277</v>
      </c>
      <c r="F248" s="10">
        <v>43675.611319444448</v>
      </c>
      <c r="G248" s="95" t="s">
        <v>4</v>
      </c>
      <c r="H248">
        <v>3260</v>
      </c>
      <c r="I248" s="1">
        <f t="shared" si="15"/>
        <v>19.757575757575758</v>
      </c>
      <c r="J248" s="1">
        <v>3.9929999999999999</v>
      </c>
      <c r="K248">
        <v>165</v>
      </c>
      <c r="L248" s="94">
        <v>580</v>
      </c>
      <c r="M248" s="11">
        <f t="shared" si="16"/>
        <v>3.5151515151515151</v>
      </c>
      <c r="N248" s="11">
        <v>1.9530000000000001</v>
      </c>
      <c r="O248" s="95">
        <f t="shared" si="17"/>
        <v>165</v>
      </c>
      <c r="P248" s="12">
        <f t="shared" si="18"/>
        <v>5.6206896551724137</v>
      </c>
      <c r="Q248" s="104" t="s">
        <v>726</v>
      </c>
      <c r="V248" s="107"/>
      <c r="W248" s="108"/>
      <c r="X248" s="115" t="str">
        <f t="shared" si="19"/>
        <v>No Data</v>
      </c>
      <c r="AC248" s="33"/>
      <c r="AD248" s="34"/>
    </row>
    <row r="249" spans="1:30" x14ac:dyDescent="0.3">
      <c r="A249" s="60" t="s">
        <v>2297</v>
      </c>
      <c r="B249" s="94" t="s">
        <v>1619</v>
      </c>
      <c r="C249" s="2" t="s">
        <v>1</v>
      </c>
      <c r="D249" s="2">
        <v>47</v>
      </c>
      <c r="E249" s="9">
        <v>26337</v>
      </c>
      <c r="F249" s="10">
        <v>43675.622256944444</v>
      </c>
      <c r="G249" s="95" t="s">
        <v>4</v>
      </c>
      <c r="H249">
        <v>1375</v>
      </c>
      <c r="I249" s="1">
        <f t="shared" si="15"/>
        <v>9.5486111111111107</v>
      </c>
      <c r="J249" s="1">
        <v>3.839</v>
      </c>
      <c r="K249">
        <v>144</v>
      </c>
      <c r="L249" s="94">
        <v>293</v>
      </c>
      <c r="M249" s="11">
        <f t="shared" si="16"/>
        <v>2.0347222222222223</v>
      </c>
      <c r="N249" s="11">
        <v>1.4059999999999999</v>
      </c>
      <c r="O249" s="95">
        <f t="shared" si="17"/>
        <v>144</v>
      </c>
      <c r="P249" s="12">
        <f t="shared" si="18"/>
        <v>4.6928327645051189</v>
      </c>
      <c r="Q249" s="104" t="s">
        <v>726</v>
      </c>
      <c r="V249" s="107"/>
      <c r="W249" s="108"/>
      <c r="X249" s="115" t="str">
        <f t="shared" si="19"/>
        <v>No Data</v>
      </c>
    </row>
    <row r="250" spans="1:30" x14ac:dyDescent="0.3">
      <c r="A250" s="60" t="s">
        <v>2298</v>
      </c>
      <c r="B250" s="94" t="s">
        <v>1620</v>
      </c>
      <c r="C250" s="2" t="s">
        <v>1</v>
      </c>
      <c r="D250" s="2">
        <v>77</v>
      </c>
      <c r="E250" s="9">
        <v>15223</v>
      </c>
      <c r="F250" s="10">
        <v>43675.635358796295</v>
      </c>
      <c r="G250" s="95" t="s">
        <v>4</v>
      </c>
      <c r="H250">
        <v>2809</v>
      </c>
      <c r="I250" s="1">
        <f t="shared" si="15"/>
        <v>24.42608695652174</v>
      </c>
      <c r="J250" s="1">
        <v>4.5979999999999999</v>
      </c>
      <c r="K250">
        <v>115</v>
      </c>
      <c r="L250" s="94">
        <v>713</v>
      </c>
      <c r="M250" s="11">
        <f t="shared" si="16"/>
        <v>6.2</v>
      </c>
      <c r="N250" s="11">
        <v>2.2719999999999998</v>
      </c>
      <c r="O250" s="95">
        <f t="shared" si="17"/>
        <v>115</v>
      </c>
      <c r="P250" s="12">
        <f t="shared" si="18"/>
        <v>3.9396914446002804</v>
      </c>
      <c r="Q250" s="104" t="s">
        <v>726</v>
      </c>
      <c r="V250" s="107"/>
      <c r="W250" s="108"/>
      <c r="X250" s="115" t="str">
        <f t="shared" si="19"/>
        <v>No Data</v>
      </c>
    </row>
    <row r="251" spans="1:30" x14ac:dyDescent="0.3">
      <c r="A251" s="60" t="s">
        <v>2299</v>
      </c>
      <c r="B251" s="94" t="s">
        <v>1621</v>
      </c>
      <c r="C251" s="2" t="s">
        <v>6</v>
      </c>
      <c r="D251" s="2">
        <v>54</v>
      </c>
      <c r="E251" s="9">
        <v>23659</v>
      </c>
      <c r="F251" s="10">
        <v>43675.654224537036</v>
      </c>
      <c r="G251" s="95" t="s">
        <v>4</v>
      </c>
      <c r="H251">
        <v>2192</v>
      </c>
      <c r="I251" s="1">
        <f t="shared" si="15"/>
        <v>14.421052631578947</v>
      </c>
      <c r="J251" s="1">
        <v>4.1360000000000001</v>
      </c>
      <c r="K251">
        <v>152</v>
      </c>
      <c r="L251" s="94">
        <v>583</v>
      </c>
      <c r="M251" s="11">
        <f t="shared" si="16"/>
        <v>3.8355263157894739</v>
      </c>
      <c r="N251" s="11">
        <v>1.948</v>
      </c>
      <c r="O251" s="95">
        <f t="shared" si="17"/>
        <v>152</v>
      </c>
      <c r="P251" s="12">
        <f t="shared" si="18"/>
        <v>3.7598627787307031</v>
      </c>
      <c r="Q251" s="104" t="s">
        <v>726</v>
      </c>
      <c r="V251" s="107"/>
      <c r="W251" s="108"/>
      <c r="X251" s="115" t="str">
        <f t="shared" si="19"/>
        <v>No Data</v>
      </c>
    </row>
    <row r="252" spans="1:30" x14ac:dyDescent="0.3">
      <c r="A252" s="60" t="s">
        <v>2300</v>
      </c>
      <c r="B252" s="94" t="s">
        <v>1622</v>
      </c>
      <c r="C252" s="2" t="s">
        <v>6</v>
      </c>
      <c r="D252" s="2">
        <v>67</v>
      </c>
      <c r="E252" s="9">
        <v>18930</v>
      </c>
      <c r="F252" s="10">
        <v>43675.676585648151</v>
      </c>
      <c r="G252" s="95" t="s">
        <v>4</v>
      </c>
      <c r="H252">
        <v>1564</v>
      </c>
      <c r="I252" s="1">
        <f t="shared" si="15"/>
        <v>10.025641025641026</v>
      </c>
      <c r="J252" s="1">
        <v>3.3450000000000002</v>
      </c>
      <c r="K252">
        <v>156</v>
      </c>
      <c r="L252" s="94">
        <v>318</v>
      </c>
      <c r="M252" s="11">
        <f t="shared" si="16"/>
        <v>2.0384615384615383</v>
      </c>
      <c r="N252" s="11">
        <v>1.4410000000000001</v>
      </c>
      <c r="O252" s="95">
        <f t="shared" si="17"/>
        <v>156</v>
      </c>
      <c r="P252" s="12">
        <f t="shared" si="18"/>
        <v>4.9182389937106921</v>
      </c>
      <c r="Q252" s="104" t="s">
        <v>726</v>
      </c>
      <c r="R252" t="s">
        <v>40</v>
      </c>
      <c r="V252" s="107"/>
      <c r="W252" s="108"/>
      <c r="X252" s="115" t="str">
        <f t="shared" si="19"/>
        <v>No Data</v>
      </c>
    </row>
    <row r="253" spans="1:30" x14ac:dyDescent="0.3">
      <c r="A253" s="60" t="s">
        <v>2301</v>
      </c>
      <c r="B253" s="94" t="s">
        <v>1623</v>
      </c>
      <c r="C253" s="2" t="s">
        <v>1</v>
      </c>
      <c r="D253" s="2">
        <v>45</v>
      </c>
      <c r="E253" s="9">
        <v>27189</v>
      </c>
      <c r="F253" s="10">
        <v>43675.697314814817</v>
      </c>
      <c r="G253" s="95" t="s">
        <v>4</v>
      </c>
      <c r="H253">
        <v>1330</v>
      </c>
      <c r="I253" s="1">
        <f t="shared" si="15"/>
        <v>12.090909090909092</v>
      </c>
      <c r="J253" s="1">
        <v>3.613</v>
      </c>
      <c r="K253">
        <v>110</v>
      </c>
      <c r="L253" s="94">
        <v>313</v>
      </c>
      <c r="M253" s="11">
        <f t="shared" si="16"/>
        <v>2.8454545454545452</v>
      </c>
      <c r="N253" s="11">
        <v>1.762</v>
      </c>
      <c r="O253" s="95">
        <f t="shared" si="17"/>
        <v>110</v>
      </c>
      <c r="P253" s="12">
        <f t="shared" si="18"/>
        <v>4.2492012779552724</v>
      </c>
      <c r="Q253" s="104" t="s">
        <v>726</v>
      </c>
      <c r="V253" s="107"/>
      <c r="W253" s="108"/>
      <c r="X253" s="115" t="str">
        <f t="shared" si="19"/>
        <v>No Data</v>
      </c>
    </row>
    <row r="254" spans="1:30" x14ac:dyDescent="0.3">
      <c r="A254" s="60" t="s">
        <v>2302</v>
      </c>
      <c r="B254" s="94" t="s">
        <v>1624</v>
      </c>
      <c r="C254" s="2" t="s">
        <v>1</v>
      </c>
      <c r="D254" s="2">
        <v>75</v>
      </c>
      <c r="E254" s="9">
        <v>16146</v>
      </c>
      <c r="F254" s="10">
        <v>43675.710543981484</v>
      </c>
      <c r="G254" s="95" t="s">
        <v>4</v>
      </c>
      <c r="H254">
        <v>3016</v>
      </c>
      <c r="I254" s="1">
        <f t="shared" si="15"/>
        <v>16.571428571428573</v>
      </c>
      <c r="J254" s="1">
        <v>4.1580000000000004</v>
      </c>
      <c r="K254">
        <v>182</v>
      </c>
      <c r="L254" s="94">
        <v>854</v>
      </c>
      <c r="M254" s="11">
        <f t="shared" si="16"/>
        <v>4.6923076923076925</v>
      </c>
      <c r="N254" s="11">
        <v>2.2730000000000001</v>
      </c>
      <c r="O254" s="95">
        <f t="shared" si="17"/>
        <v>182</v>
      </c>
      <c r="P254" s="12">
        <f t="shared" si="18"/>
        <v>3.5316159250585484</v>
      </c>
      <c r="Q254" s="104" t="s">
        <v>726</v>
      </c>
      <c r="V254" s="107"/>
      <c r="W254" s="108"/>
      <c r="X254" s="115" t="str">
        <f t="shared" si="19"/>
        <v>No Data</v>
      </c>
    </row>
    <row r="255" spans="1:30" x14ac:dyDescent="0.3">
      <c r="A255" s="60" t="s">
        <v>2303</v>
      </c>
      <c r="B255" s="94" t="s">
        <v>1625</v>
      </c>
      <c r="C255" s="2" t="s">
        <v>6</v>
      </c>
      <c r="D255" s="2">
        <v>31</v>
      </c>
      <c r="E255" s="9">
        <v>32027</v>
      </c>
      <c r="F255" s="10">
        <v>43676.439895833333</v>
      </c>
      <c r="G255" s="95" t="s">
        <v>71</v>
      </c>
      <c r="H255">
        <v>1388</v>
      </c>
      <c r="I255" s="1">
        <f t="shared" si="15"/>
        <v>7.229166666666667</v>
      </c>
      <c r="J255" s="1">
        <v>2.923</v>
      </c>
      <c r="K255">
        <v>192</v>
      </c>
      <c r="L255" s="94">
        <v>413</v>
      </c>
      <c r="M255" s="11">
        <f t="shared" si="16"/>
        <v>2.1510416666666665</v>
      </c>
      <c r="N255" s="11">
        <v>1.5660000000000001</v>
      </c>
      <c r="O255" s="95">
        <f t="shared" si="17"/>
        <v>192</v>
      </c>
      <c r="P255" s="12">
        <f t="shared" si="18"/>
        <v>3.3607748184019375</v>
      </c>
      <c r="Q255" s="104" t="s">
        <v>726</v>
      </c>
      <c r="V255" s="107"/>
      <c r="W255" s="108"/>
      <c r="X255" s="115" t="str">
        <f t="shared" si="19"/>
        <v>No Data</v>
      </c>
    </row>
    <row r="256" spans="1:30" x14ac:dyDescent="0.3">
      <c r="A256" s="60" t="s">
        <v>2304</v>
      </c>
      <c r="B256" s="94" t="s">
        <v>1626</v>
      </c>
      <c r="C256" s="2" t="s">
        <v>1</v>
      </c>
      <c r="D256" s="2">
        <v>54</v>
      </c>
      <c r="E256" s="9">
        <v>23949</v>
      </c>
      <c r="F256" s="10">
        <v>43676.520416666666</v>
      </c>
      <c r="G256" s="95" t="s">
        <v>4</v>
      </c>
      <c r="H256">
        <v>831</v>
      </c>
      <c r="I256" s="1">
        <f t="shared" si="15"/>
        <v>9.4431818181818183</v>
      </c>
      <c r="J256" s="1">
        <v>4.1100000000000003</v>
      </c>
      <c r="K256">
        <v>88</v>
      </c>
      <c r="L256" s="94">
        <v>337</v>
      </c>
      <c r="M256" s="11">
        <f t="shared" si="16"/>
        <v>3.8295454545454546</v>
      </c>
      <c r="N256" s="11">
        <v>1.8939999999999999</v>
      </c>
      <c r="O256" s="95">
        <f t="shared" si="17"/>
        <v>88</v>
      </c>
      <c r="P256" s="12">
        <f t="shared" si="18"/>
        <v>2.4658753709198815</v>
      </c>
      <c r="Q256" s="104" t="s">
        <v>726</v>
      </c>
      <c r="V256" s="107"/>
      <c r="W256" s="108"/>
      <c r="X256" s="115" t="str">
        <f t="shared" si="19"/>
        <v>No Data</v>
      </c>
    </row>
    <row r="257" spans="1:24" x14ac:dyDescent="0.3">
      <c r="A257" s="60" t="s">
        <v>2305</v>
      </c>
      <c r="B257" s="94" t="s">
        <v>1627</v>
      </c>
      <c r="C257" s="2" t="s">
        <v>1</v>
      </c>
      <c r="D257" s="2">
        <v>65</v>
      </c>
      <c r="E257" s="9">
        <v>19820</v>
      </c>
      <c r="F257" s="10">
        <v>43676.531921296293</v>
      </c>
      <c r="G257" s="95" t="s">
        <v>4</v>
      </c>
      <c r="H257">
        <v>2164</v>
      </c>
      <c r="I257" s="1">
        <f t="shared" si="15"/>
        <v>13.871794871794872</v>
      </c>
      <c r="J257" s="1">
        <v>4.0650000000000004</v>
      </c>
      <c r="K257">
        <v>156</v>
      </c>
      <c r="L257" s="94">
        <v>339</v>
      </c>
      <c r="M257" s="11">
        <f t="shared" si="16"/>
        <v>2.1730769230769229</v>
      </c>
      <c r="N257" s="11">
        <v>1.4770000000000001</v>
      </c>
      <c r="O257" s="95">
        <f t="shared" si="17"/>
        <v>156</v>
      </c>
      <c r="P257" s="12">
        <f t="shared" si="18"/>
        <v>6.3834808259587028</v>
      </c>
      <c r="Q257" s="104" t="s">
        <v>726</v>
      </c>
      <c r="V257" s="107"/>
      <c r="W257" s="108"/>
      <c r="X257" s="115" t="str">
        <f t="shared" si="19"/>
        <v>No Data</v>
      </c>
    </row>
    <row r="258" spans="1:24" x14ac:dyDescent="0.3">
      <c r="A258" s="60" t="s">
        <v>2306</v>
      </c>
      <c r="B258" s="94" t="s">
        <v>1628</v>
      </c>
      <c r="C258" s="2" t="s">
        <v>6</v>
      </c>
      <c r="D258" s="2">
        <v>54</v>
      </c>
      <c r="E258" s="9">
        <v>23816</v>
      </c>
      <c r="F258" s="10">
        <v>43676.546249999999</v>
      </c>
      <c r="G258" s="95" t="s">
        <v>4</v>
      </c>
      <c r="H258">
        <v>770</v>
      </c>
      <c r="I258" s="1">
        <f t="shared" si="15"/>
        <v>7.4038461538461542</v>
      </c>
      <c r="J258" s="1">
        <v>2.4630000000000001</v>
      </c>
      <c r="K258">
        <v>104</v>
      </c>
      <c r="L258" s="94">
        <v>378</v>
      </c>
      <c r="M258" s="11">
        <f t="shared" si="16"/>
        <v>3.6346153846153846</v>
      </c>
      <c r="N258" s="11">
        <v>1.865</v>
      </c>
      <c r="O258" s="95">
        <f t="shared" si="17"/>
        <v>104</v>
      </c>
      <c r="P258" s="12">
        <f t="shared" si="18"/>
        <v>2.0370370370370372</v>
      </c>
      <c r="Q258" s="104" t="s">
        <v>726</v>
      </c>
      <c r="V258" s="107"/>
      <c r="W258" s="108"/>
      <c r="X258" s="115" t="str">
        <f t="shared" si="19"/>
        <v>No Data</v>
      </c>
    </row>
    <row r="259" spans="1:24" x14ac:dyDescent="0.3">
      <c r="A259" s="60" t="s">
        <v>2307</v>
      </c>
      <c r="B259" s="94" t="s">
        <v>1629</v>
      </c>
      <c r="C259" s="2" t="s">
        <v>1</v>
      </c>
      <c r="D259" s="2">
        <v>56</v>
      </c>
      <c r="E259" s="9">
        <v>23206</v>
      </c>
      <c r="F259" s="10">
        <v>43676.557430555556</v>
      </c>
      <c r="G259" s="95" t="s">
        <v>4</v>
      </c>
      <c r="H259">
        <v>1545</v>
      </c>
      <c r="I259" s="1">
        <f t="shared" ref="I259:I322" si="20">H259/K259</f>
        <v>15.45</v>
      </c>
      <c r="J259" s="1">
        <v>3.919</v>
      </c>
      <c r="K259">
        <v>100</v>
      </c>
      <c r="L259" s="94">
        <v>397</v>
      </c>
      <c r="M259" s="11">
        <f t="shared" ref="M259:M322" si="21">L259/O259</f>
        <v>3.97</v>
      </c>
      <c r="N259" s="11">
        <v>1.962</v>
      </c>
      <c r="O259" s="95">
        <f t="shared" ref="O259:O322" si="22">K259</f>
        <v>100</v>
      </c>
      <c r="P259" s="12">
        <f t="shared" ref="P259:P322" si="23">I259/M259</f>
        <v>3.89168765743073</v>
      </c>
      <c r="Q259" s="104" t="s">
        <v>726</v>
      </c>
      <c r="V259" s="107"/>
      <c r="W259" s="108"/>
      <c r="X259" s="115" t="str">
        <f t="shared" ref="X259:X322" si="24">IF(AND(W259&lt;&gt;0,V259&lt;&gt;0),W259-V259,"No Data")</f>
        <v>No Data</v>
      </c>
    </row>
    <row r="260" spans="1:24" x14ac:dyDescent="0.3">
      <c r="A260" s="60" t="s">
        <v>2308</v>
      </c>
      <c r="B260" s="94" t="s">
        <v>1630</v>
      </c>
      <c r="C260" s="2" t="s">
        <v>6</v>
      </c>
      <c r="D260" s="2">
        <v>65</v>
      </c>
      <c r="E260" s="9">
        <v>19615</v>
      </c>
      <c r="F260" s="10">
        <v>43676.580648148149</v>
      </c>
      <c r="G260" s="95" t="s">
        <v>4</v>
      </c>
      <c r="H260">
        <v>1915</v>
      </c>
      <c r="I260" s="1">
        <f t="shared" si="20"/>
        <v>10.942857142857143</v>
      </c>
      <c r="J260" s="1">
        <v>3.75</v>
      </c>
      <c r="K260">
        <v>175</v>
      </c>
      <c r="L260" s="94">
        <v>560</v>
      </c>
      <c r="M260" s="11">
        <f t="shared" si="21"/>
        <v>3.2</v>
      </c>
      <c r="N260" s="11">
        <v>1.752</v>
      </c>
      <c r="O260" s="95">
        <f t="shared" si="22"/>
        <v>175</v>
      </c>
      <c r="P260" s="12">
        <f t="shared" si="23"/>
        <v>3.4196428571428572</v>
      </c>
      <c r="Q260" s="104" t="s">
        <v>726</v>
      </c>
      <c r="V260" s="107"/>
      <c r="W260" s="108"/>
      <c r="X260" s="115" t="str">
        <f t="shared" si="24"/>
        <v>No Data</v>
      </c>
    </row>
    <row r="261" spans="1:24" x14ac:dyDescent="0.3">
      <c r="A261" s="60" t="s">
        <v>2309</v>
      </c>
      <c r="B261" s="94" t="s">
        <v>776</v>
      </c>
      <c r="C261" s="2" t="s">
        <v>1</v>
      </c>
      <c r="D261" s="2">
        <v>52</v>
      </c>
      <c r="E261" s="9">
        <v>24344</v>
      </c>
      <c r="F261" s="10">
        <v>43676.594976851855</v>
      </c>
      <c r="G261" s="95" t="s">
        <v>4</v>
      </c>
      <c r="H261">
        <v>1038</v>
      </c>
      <c r="I261" s="1">
        <f t="shared" si="20"/>
        <v>8.109375</v>
      </c>
      <c r="J261" s="1">
        <v>3.13</v>
      </c>
      <c r="K261">
        <v>128</v>
      </c>
      <c r="L261" s="94">
        <v>261</v>
      </c>
      <c r="M261" s="11">
        <f t="shared" si="21"/>
        <v>2.0390625</v>
      </c>
      <c r="N261" s="11">
        <v>1.534</v>
      </c>
      <c r="O261" s="95">
        <f t="shared" si="22"/>
        <v>128</v>
      </c>
      <c r="P261" s="12">
        <f t="shared" si="23"/>
        <v>3.9770114942528734</v>
      </c>
      <c r="Q261" s="104" t="s">
        <v>726</v>
      </c>
      <c r="V261" s="107"/>
      <c r="W261" s="108"/>
      <c r="X261" s="115" t="str">
        <f t="shared" si="24"/>
        <v>No Data</v>
      </c>
    </row>
    <row r="262" spans="1:24" ht="16.5" customHeight="1" x14ac:dyDescent="0.3">
      <c r="A262" s="60" t="s">
        <v>2310</v>
      </c>
      <c r="B262" s="94" t="s">
        <v>1631</v>
      </c>
      <c r="C262" s="2" t="s">
        <v>1</v>
      </c>
      <c r="D262" s="2">
        <v>46</v>
      </c>
      <c r="E262" s="9">
        <v>26669</v>
      </c>
      <c r="F262" s="10">
        <v>43676.633923611109</v>
      </c>
      <c r="G262" s="95" t="s">
        <v>4</v>
      </c>
      <c r="H262">
        <v>1090</v>
      </c>
      <c r="I262" s="1">
        <f t="shared" si="20"/>
        <v>8.2575757575757578</v>
      </c>
      <c r="J262" s="1">
        <v>2.7669999999999999</v>
      </c>
      <c r="K262">
        <v>132</v>
      </c>
      <c r="L262" s="94">
        <v>355</v>
      </c>
      <c r="M262" s="11">
        <f t="shared" si="21"/>
        <v>2.6893939393939394</v>
      </c>
      <c r="N262" s="11">
        <v>1.744</v>
      </c>
      <c r="O262" s="95">
        <f t="shared" si="22"/>
        <v>132</v>
      </c>
      <c r="P262" s="12">
        <f t="shared" si="23"/>
        <v>3.0704225352112675</v>
      </c>
      <c r="Q262" s="104" t="s">
        <v>726</v>
      </c>
      <c r="V262" s="107"/>
      <c r="W262" s="108"/>
      <c r="X262" s="115" t="str">
        <f t="shared" si="24"/>
        <v>No Data</v>
      </c>
    </row>
    <row r="263" spans="1:24" ht="17.25" customHeight="1" x14ac:dyDescent="0.3">
      <c r="A263" s="60" t="s">
        <v>2311</v>
      </c>
      <c r="B263" s="94" t="s">
        <v>1632</v>
      </c>
      <c r="C263" s="2" t="s">
        <v>1</v>
      </c>
      <c r="D263" s="2">
        <v>58</v>
      </c>
      <c r="E263" s="9">
        <v>22260</v>
      </c>
      <c r="F263" s="10">
        <v>43676.643854166665</v>
      </c>
      <c r="G263" s="95" t="s">
        <v>4</v>
      </c>
      <c r="H263">
        <v>1793</v>
      </c>
      <c r="I263" s="1">
        <f t="shared" si="20"/>
        <v>11.953333333333333</v>
      </c>
      <c r="J263" s="1">
        <v>3.7149999999999999</v>
      </c>
      <c r="K263">
        <v>150</v>
      </c>
      <c r="L263" s="94">
        <v>364</v>
      </c>
      <c r="M263" s="11">
        <f t="shared" si="21"/>
        <v>2.4266666666666667</v>
      </c>
      <c r="N263" s="11">
        <v>1.494</v>
      </c>
      <c r="O263" s="95">
        <f t="shared" si="22"/>
        <v>150</v>
      </c>
      <c r="P263" s="12">
        <f t="shared" si="23"/>
        <v>4.9258241758241752</v>
      </c>
      <c r="Q263" s="104" t="s">
        <v>726</v>
      </c>
      <c r="V263" s="107"/>
      <c r="W263" s="108"/>
      <c r="X263" s="115" t="str">
        <f t="shared" si="24"/>
        <v>No Data</v>
      </c>
    </row>
    <row r="264" spans="1:24" x14ac:dyDescent="0.3">
      <c r="A264" s="60" t="s">
        <v>2312</v>
      </c>
      <c r="B264" s="94" t="s">
        <v>1633</v>
      </c>
      <c r="C264" s="2" t="s">
        <v>1</v>
      </c>
      <c r="D264" s="2">
        <v>50</v>
      </c>
      <c r="E264" s="9">
        <v>25170</v>
      </c>
      <c r="F264" s="10">
        <v>43676.66909722222</v>
      </c>
      <c r="G264" s="95" t="s">
        <v>4</v>
      </c>
      <c r="H264">
        <v>1057</v>
      </c>
      <c r="I264" s="1">
        <f t="shared" si="20"/>
        <v>12.583333333333334</v>
      </c>
      <c r="J264" s="1">
        <v>4.069</v>
      </c>
      <c r="K264">
        <v>84</v>
      </c>
      <c r="L264" s="94">
        <v>414</v>
      </c>
      <c r="M264" s="11">
        <f t="shared" si="21"/>
        <v>4.9285714285714288</v>
      </c>
      <c r="N264" s="11">
        <v>2.327</v>
      </c>
      <c r="O264" s="95">
        <f t="shared" si="22"/>
        <v>84</v>
      </c>
      <c r="P264" s="12">
        <f t="shared" si="23"/>
        <v>2.5531400966183573</v>
      </c>
      <c r="Q264" s="104" t="s">
        <v>726</v>
      </c>
      <c r="R264" t="s">
        <v>347</v>
      </c>
      <c r="V264" s="107"/>
      <c r="W264" s="108"/>
      <c r="X264" s="115" t="str">
        <f t="shared" si="24"/>
        <v>No Data</v>
      </c>
    </row>
    <row r="265" spans="1:24" x14ac:dyDescent="0.3">
      <c r="A265" s="60" t="s">
        <v>2313</v>
      </c>
      <c r="B265" s="94" t="s">
        <v>1634</v>
      </c>
      <c r="C265" s="2" t="s">
        <v>1</v>
      </c>
      <c r="D265" s="2">
        <v>48</v>
      </c>
      <c r="E265" s="9">
        <v>25990</v>
      </c>
      <c r="F265" s="10">
        <v>43676.681979166664</v>
      </c>
      <c r="G265" s="95" t="s">
        <v>557</v>
      </c>
      <c r="H265">
        <v>1094</v>
      </c>
      <c r="I265" s="1">
        <f t="shared" si="20"/>
        <v>10.725490196078431</v>
      </c>
      <c r="J265" s="1">
        <v>3.3660000000000001</v>
      </c>
      <c r="K265">
        <v>102</v>
      </c>
      <c r="L265" s="94">
        <v>314</v>
      </c>
      <c r="M265" s="11">
        <f t="shared" si="21"/>
        <v>3.0784313725490198</v>
      </c>
      <c r="N265" s="11">
        <v>1.698</v>
      </c>
      <c r="O265" s="95">
        <f t="shared" si="22"/>
        <v>102</v>
      </c>
      <c r="P265" s="12">
        <f t="shared" si="23"/>
        <v>3.4840764331210186</v>
      </c>
      <c r="Q265" s="104" t="s">
        <v>726</v>
      </c>
      <c r="V265" s="107"/>
      <c r="W265" s="108"/>
      <c r="X265" s="115" t="str">
        <f t="shared" si="24"/>
        <v>No Data</v>
      </c>
    </row>
    <row r="266" spans="1:24" x14ac:dyDescent="0.3">
      <c r="A266" s="60" t="s">
        <v>2314</v>
      </c>
      <c r="B266" s="94" t="s">
        <v>1635</v>
      </c>
      <c r="C266" s="2" t="s">
        <v>6</v>
      </c>
      <c r="D266" s="2">
        <v>64</v>
      </c>
      <c r="E266" s="9">
        <v>20167</v>
      </c>
      <c r="F266" s="10">
        <v>43677.523032407407</v>
      </c>
      <c r="G266" s="95" t="s">
        <v>4</v>
      </c>
      <c r="H266">
        <v>1248</v>
      </c>
      <c r="I266" s="1">
        <f t="shared" si="20"/>
        <v>14.181818181818182</v>
      </c>
      <c r="J266" s="1">
        <v>3.351</v>
      </c>
      <c r="K266">
        <v>88</v>
      </c>
      <c r="L266" s="94">
        <v>532</v>
      </c>
      <c r="M266" s="11">
        <f t="shared" si="21"/>
        <v>6.0454545454545459</v>
      </c>
      <c r="N266" s="11">
        <v>2.472</v>
      </c>
      <c r="O266" s="95">
        <f t="shared" si="22"/>
        <v>88</v>
      </c>
      <c r="P266" s="12">
        <f t="shared" si="23"/>
        <v>2.3458646616541352</v>
      </c>
      <c r="Q266" s="104" t="s">
        <v>726</v>
      </c>
      <c r="V266" s="107"/>
      <c r="W266" s="108"/>
      <c r="X266" s="115" t="str">
        <f t="shared" si="24"/>
        <v>No Data</v>
      </c>
    </row>
    <row r="267" spans="1:24" x14ac:dyDescent="0.3">
      <c r="A267" s="60" t="s">
        <v>2315</v>
      </c>
      <c r="B267" s="94" t="s">
        <v>1636</v>
      </c>
      <c r="C267" s="2" t="s">
        <v>1</v>
      </c>
      <c r="D267" s="2">
        <v>52</v>
      </c>
      <c r="E267" s="9">
        <v>24677</v>
      </c>
      <c r="F267" s="10">
        <v>43677.535717592589</v>
      </c>
      <c r="G267" s="95" t="s">
        <v>4</v>
      </c>
      <c r="H267">
        <v>2758</v>
      </c>
      <c r="I267" s="1">
        <f t="shared" si="20"/>
        <v>13.009433962264151</v>
      </c>
      <c r="J267" s="1">
        <v>3.609</v>
      </c>
      <c r="K267">
        <v>212</v>
      </c>
      <c r="L267" s="94">
        <v>610</v>
      </c>
      <c r="M267" s="11">
        <f t="shared" si="21"/>
        <v>2.8773584905660377</v>
      </c>
      <c r="N267" s="11">
        <v>1.7909999999999999</v>
      </c>
      <c r="O267" s="95">
        <f t="shared" si="22"/>
        <v>212</v>
      </c>
      <c r="P267" s="12">
        <f t="shared" si="23"/>
        <v>4.5213114754098358</v>
      </c>
      <c r="Q267" s="104" t="s">
        <v>726</v>
      </c>
      <c r="V267" s="107"/>
      <c r="W267" s="108"/>
      <c r="X267" s="115" t="str">
        <f t="shared" si="24"/>
        <v>No Data</v>
      </c>
    </row>
    <row r="268" spans="1:24" x14ac:dyDescent="0.3">
      <c r="A268" s="60" t="s">
        <v>2316</v>
      </c>
      <c r="B268" s="94" t="s">
        <v>1637</v>
      </c>
      <c r="C268" s="2" t="s">
        <v>1</v>
      </c>
      <c r="D268" s="2">
        <v>46</v>
      </c>
      <c r="E268" s="9">
        <v>26585</v>
      </c>
      <c r="F268" s="10">
        <v>43677.55028935185</v>
      </c>
      <c r="G268" s="95" t="s">
        <v>4</v>
      </c>
      <c r="H268">
        <v>1671</v>
      </c>
      <c r="I268" s="1">
        <f t="shared" si="20"/>
        <v>9.6034482758620694</v>
      </c>
      <c r="J268" s="1">
        <v>3.625</v>
      </c>
      <c r="K268">
        <v>174</v>
      </c>
      <c r="L268" s="94">
        <v>533</v>
      </c>
      <c r="M268" s="11">
        <f t="shared" si="21"/>
        <v>3.0632183908045976</v>
      </c>
      <c r="N268" s="11">
        <v>1.724</v>
      </c>
      <c r="O268" s="95">
        <f t="shared" si="22"/>
        <v>174</v>
      </c>
      <c r="P268" s="12">
        <f t="shared" si="23"/>
        <v>3.1350844277673549</v>
      </c>
      <c r="Q268" s="104" t="s">
        <v>726</v>
      </c>
      <c r="V268" s="107"/>
      <c r="W268" s="108"/>
      <c r="X268" s="115" t="str">
        <f t="shared" si="24"/>
        <v>No Data</v>
      </c>
    </row>
    <row r="269" spans="1:24" x14ac:dyDescent="0.3">
      <c r="A269" s="60" t="s">
        <v>2317</v>
      </c>
      <c r="B269" s="94" t="s">
        <v>1638</v>
      </c>
      <c r="C269" s="2" t="s">
        <v>1</v>
      </c>
      <c r="D269" s="2">
        <v>58</v>
      </c>
      <c r="E269" s="9">
        <v>22390</v>
      </c>
      <c r="F269" s="10">
        <v>43677.568761574075</v>
      </c>
      <c r="G269" s="95" t="s">
        <v>4</v>
      </c>
      <c r="H269">
        <v>2484</v>
      </c>
      <c r="I269" s="1">
        <f t="shared" si="20"/>
        <v>19.872</v>
      </c>
      <c r="J269" s="1">
        <v>4.665</v>
      </c>
      <c r="K269">
        <v>125</v>
      </c>
      <c r="L269" s="94">
        <v>665</v>
      </c>
      <c r="M269" s="11">
        <f t="shared" si="21"/>
        <v>5.32</v>
      </c>
      <c r="N269" s="11">
        <v>2.2559999999999998</v>
      </c>
      <c r="O269" s="95">
        <f t="shared" si="22"/>
        <v>125</v>
      </c>
      <c r="P269" s="12">
        <f t="shared" si="23"/>
        <v>3.7353383458646614</v>
      </c>
      <c r="Q269" s="104" t="s">
        <v>726</v>
      </c>
      <c r="V269" s="107"/>
      <c r="W269" s="108"/>
      <c r="X269" s="115" t="str">
        <f t="shared" si="24"/>
        <v>No Data</v>
      </c>
    </row>
    <row r="270" spans="1:24" x14ac:dyDescent="0.3">
      <c r="A270" s="60" t="s">
        <v>2318</v>
      </c>
      <c r="B270" s="94" t="s">
        <v>1639</v>
      </c>
      <c r="C270" s="2" t="s">
        <v>1</v>
      </c>
      <c r="D270" s="2">
        <v>40</v>
      </c>
      <c r="E270" s="9">
        <v>28911</v>
      </c>
      <c r="F270" s="10">
        <v>43677.582569444443</v>
      </c>
      <c r="G270" s="95" t="s">
        <v>4</v>
      </c>
      <c r="H270">
        <v>1465</v>
      </c>
      <c r="I270" s="1">
        <f t="shared" si="20"/>
        <v>10.615942028985508</v>
      </c>
      <c r="J270" s="1">
        <v>3.3050000000000002</v>
      </c>
      <c r="K270">
        <v>138</v>
      </c>
      <c r="L270" s="94">
        <v>359</v>
      </c>
      <c r="M270" s="11">
        <f t="shared" si="21"/>
        <v>2.6014492753623188</v>
      </c>
      <c r="N270" s="11">
        <v>1.5920000000000001</v>
      </c>
      <c r="O270" s="95">
        <f t="shared" si="22"/>
        <v>138</v>
      </c>
      <c r="P270" s="12">
        <f t="shared" si="23"/>
        <v>4.0807799442896941</v>
      </c>
      <c r="Q270" s="104" t="s">
        <v>726</v>
      </c>
      <c r="V270" s="107"/>
      <c r="W270" s="108"/>
      <c r="X270" s="115" t="str">
        <f t="shared" si="24"/>
        <v>No Data</v>
      </c>
    </row>
    <row r="271" spans="1:24" x14ac:dyDescent="0.3">
      <c r="A271" s="60" t="s">
        <v>2319</v>
      </c>
      <c r="B271" s="94" t="s">
        <v>1640</v>
      </c>
      <c r="C271" s="2" t="s">
        <v>1</v>
      </c>
      <c r="D271" s="2">
        <v>80</v>
      </c>
      <c r="E271" s="9">
        <v>14153</v>
      </c>
      <c r="F271" s="10">
        <v>43677.599282407406</v>
      </c>
      <c r="G271" s="95" t="s">
        <v>4</v>
      </c>
      <c r="H271">
        <v>820</v>
      </c>
      <c r="I271" s="1">
        <f t="shared" si="20"/>
        <v>10.933333333333334</v>
      </c>
      <c r="J271" s="1">
        <v>3.0369999999999999</v>
      </c>
      <c r="K271">
        <v>75</v>
      </c>
      <c r="L271" s="94">
        <v>288</v>
      </c>
      <c r="M271" s="11">
        <f t="shared" si="21"/>
        <v>3.84</v>
      </c>
      <c r="N271" s="11">
        <v>1.903</v>
      </c>
      <c r="O271" s="95">
        <f t="shared" si="22"/>
        <v>75</v>
      </c>
      <c r="P271" s="12">
        <f t="shared" si="23"/>
        <v>2.8472222222222223</v>
      </c>
      <c r="Q271" s="104" t="s">
        <v>726</v>
      </c>
      <c r="R271" t="s">
        <v>149</v>
      </c>
      <c r="V271" s="107"/>
      <c r="W271" s="108"/>
      <c r="X271" s="115" t="str">
        <f t="shared" si="24"/>
        <v>No Data</v>
      </c>
    </row>
    <row r="272" spans="1:24" x14ac:dyDescent="0.3">
      <c r="A272" s="60" t="s">
        <v>2320</v>
      </c>
      <c r="B272" s="94" t="s">
        <v>1641</v>
      </c>
      <c r="C272" s="2" t="s">
        <v>1</v>
      </c>
      <c r="D272" s="2">
        <v>54</v>
      </c>
      <c r="E272" s="9">
        <v>23842</v>
      </c>
      <c r="F272" s="10">
        <v>43677.620173611111</v>
      </c>
      <c r="G272" s="95" t="s">
        <v>4</v>
      </c>
      <c r="H272">
        <v>1101</v>
      </c>
      <c r="I272" s="1">
        <f t="shared" si="20"/>
        <v>14.115384615384615</v>
      </c>
      <c r="J272" s="1">
        <v>3.9929999999999999</v>
      </c>
      <c r="K272">
        <v>78</v>
      </c>
      <c r="L272" s="94">
        <v>174</v>
      </c>
      <c r="M272" s="11">
        <f t="shared" si="21"/>
        <v>2.2307692307692308</v>
      </c>
      <c r="N272" s="11">
        <v>1.494</v>
      </c>
      <c r="O272" s="95">
        <f t="shared" si="22"/>
        <v>78</v>
      </c>
      <c r="P272" s="12">
        <f t="shared" si="23"/>
        <v>6.3275862068965516</v>
      </c>
      <c r="Q272" s="104" t="s">
        <v>726</v>
      </c>
      <c r="V272" s="107"/>
      <c r="W272" s="108"/>
      <c r="X272" s="115" t="str">
        <f t="shared" si="24"/>
        <v>No Data</v>
      </c>
    </row>
    <row r="273" spans="1:24" x14ac:dyDescent="0.3">
      <c r="A273" s="60" t="s">
        <v>2321</v>
      </c>
      <c r="B273" s="94" t="s">
        <v>1642</v>
      </c>
      <c r="C273" s="2" t="s">
        <v>1</v>
      </c>
      <c r="D273" s="2">
        <v>55</v>
      </c>
      <c r="E273" s="9">
        <v>23461</v>
      </c>
      <c r="F273" s="10">
        <v>43677.63490740741</v>
      </c>
      <c r="G273" s="95" t="s">
        <v>4</v>
      </c>
      <c r="H273">
        <v>2740</v>
      </c>
      <c r="I273" s="1">
        <f t="shared" si="20"/>
        <v>20.757575757575758</v>
      </c>
      <c r="J273" s="1">
        <v>4.383</v>
      </c>
      <c r="K273">
        <v>132</v>
      </c>
      <c r="L273" s="94">
        <v>469</v>
      </c>
      <c r="M273" s="11">
        <f t="shared" si="21"/>
        <v>3.5530303030303032</v>
      </c>
      <c r="N273" s="11">
        <v>1.859</v>
      </c>
      <c r="O273" s="95">
        <f t="shared" si="22"/>
        <v>132</v>
      </c>
      <c r="P273" s="12">
        <f t="shared" si="23"/>
        <v>5.8422174840085281</v>
      </c>
      <c r="Q273" s="104" t="s">
        <v>726</v>
      </c>
      <c r="V273" s="107"/>
      <c r="W273" s="108"/>
      <c r="X273" s="115" t="str">
        <f t="shared" si="24"/>
        <v>No Data</v>
      </c>
    </row>
    <row r="274" spans="1:24" x14ac:dyDescent="0.3">
      <c r="A274" s="60" t="s">
        <v>2322</v>
      </c>
      <c r="B274" s="94" t="s">
        <v>1643</v>
      </c>
      <c r="C274" s="2" t="s">
        <v>1</v>
      </c>
      <c r="D274" s="2">
        <v>52</v>
      </c>
      <c r="E274" s="9">
        <v>24410</v>
      </c>
      <c r="F274" s="10">
        <v>43677.647951388892</v>
      </c>
      <c r="G274" s="95" t="s">
        <v>4</v>
      </c>
      <c r="H274">
        <v>1528</v>
      </c>
      <c r="I274" s="1">
        <f t="shared" si="20"/>
        <v>14.552380952380952</v>
      </c>
      <c r="J274" s="1">
        <v>3.9980000000000002</v>
      </c>
      <c r="K274">
        <v>105</v>
      </c>
      <c r="L274" s="94">
        <v>380</v>
      </c>
      <c r="M274" s="11">
        <f t="shared" si="21"/>
        <v>3.6190476190476191</v>
      </c>
      <c r="N274" s="11">
        <v>1.9970000000000001</v>
      </c>
      <c r="O274" s="95">
        <f t="shared" si="22"/>
        <v>105</v>
      </c>
      <c r="P274" s="12">
        <f t="shared" si="23"/>
        <v>4.0210526315789474</v>
      </c>
      <c r="Q274" s="104" t="s">
        <v>726</v>
      </c>
      <c r="V274" s="107"/>
      <c r="W274" s="108"/>
      <c r="X274" s="115" t="str">
        <f t="shared" si="24"/>
        <v>No Data</v>
      </c>
    </row>
    <row r="275" spans="1:24" x14ac:dyDescent="0.3">
      <c r="A275" s="60" t="s">
        <v>2323</v>
      </c>
      <c r="B275" s="94" t="s">
        <v>1644</v>
      </c>
      <c r="C275" s="2" t="s">
        <v>1</v>
      </c>
      <c r="D275" s="2">
        <v>60</v>
      </c>
      <c r="E275" s="9">
        <v>21737</v>
      </c>
      <c r="F275" s="10">
        <v>43677.668379629627</v>
      </c>
      <c r="G275" s="95" t="s">
        <v>4</v>
      </c>
      <c r="H275">
        <v>1463</v>
      </c>
      <c r="I275" s="1">
        <f t="shared" si="20"/>
        <v>15.731182795698924</v>
      </c>
      <c r="J275" s="1">
        <v>4.1970000000000001</v>
      </c>
      <c r="K275">
        <v>93</v>
      </c>
      <c r="L275" s="94">
        <v>454</v>
      </c>
      <c r="M275" s="11">
        <f t="shared" si="21"/>
        <v>4.881720430107527</v>
      </c>
      <c r="N275" s="11">
        <v>2.536</v>
      </c>
      <c r="O275" s="95">
        <f t="shared" si="22"/>
        <v>93</v>
      </c>
      <c r="P275" s="12">
        <f t="shared" si="23"/>
        <v>3.2224669603524227</v>
      </c>
      <c r="Q275" s="104" t="s">
        <v>726</v>
      </c>
      <c r="V275" s="107"/>
      <c r="W275" s="108"/>
      <c r="X275" s="115" t="str">
        <f t="shared" si="24"/>
        <v>No Data</v>
      </c>
    </row>
    <row r="276" spans="1:24" x14ac:dyDescent="0.3">
      <c r="A276" s="60" t="s">
        <v>2324</v>
      </c>
      <c r="B276" s="94" t="s">
        <v>1645</v>
      </c>
      <c r="C276" s="2" t="s">
        <v>6</v>
      </c>
      <c r="D276" s="2">
        <v>56</v>
      </c>
      <c r="E276" s="9">
        <v>22909</v>
      </c>
      <c r="F276" s="10">
        <v>43677.682754629626</v>
      </c>
      <c r="G276" s="95" t="s">
        <v>4</v>
      </c>
      <c r="H276">
        <v>1773</v>
      </c>
      <c r="I276" s="1">
        <f t="shared" si="20"/>
        <v>13.431818181818182</v>
      </c>
      <c r="J276" s="1">
        <v>3.9159999999999999</v>
      </c>
      <c r="K276">
        <v>132</v>
      </c>
      <c r="L276" s="94">
        <v>531</v>
      </c>
      <c r="M276" s="11">
        <f t="shared" si="21"/>
        <v>4.0227272727272725</v>
      </c>
      <c r="N276" s="11">
        <v>2.0880000000000001</v>
      </c>
      <c r="O276" s="95">
        <f t="shared" si="22"/>
        <v>132</v>
      </c>
      <c r="P276" s="12">
        <f t="shared" si="23"/>
        <v>3.3389830508474576</v>
      </c>
      <c r="Q276" s="104" t="s">
        <v>726</v>
      </c>
      <c r="V276" s="107"/>
      <c r="W276" s="108"/>
      <c r="X276" s="115" t="str">
        <f t="shared" si="24"/>
        <v>No Data</v>
      </c>
    </row>
    <row r="277" spans="1:24" x14ac:dyDescent="0.3">
      <c r="A277" s="60" t="s">
        <v>2325</v>
      </c>
      <c r="B277" s="94" t="s">
        <v>1646</v>
      </c>
      <c r="C277" s="2" t="s">
        <v>6</v>
      </c>
      <c r="D277" s="2">
        <v>80</v>
      </c>
      <c r="E277" s="9">
        <v>14411</v>
      </c>
      <c r="F277" s="10">
        <v>43677.705555555556</v>
      </c>
      <c r="G277" s="95" t="s">
        <v>4</v>
      </c>
      <c r="H277">
        <v>1560</v>
      </c>
      <c r="I277" s="1">
        <f t="shared" si="20"/>
        <v>13</v>
      </c>
      <c r="J277" s="1">
        <v>3.66</v>
      </c>
      <c r="K277">
        <v>120</v>
      </c>
      <c r="L277" s="94">
        <v>707</v>
      </c>
      <c r="M277" s="11">
        <f t="shared" si="21"/>
        <v>5.8916666666666666</v>
      </c>
      <c r="N277" s="11">
        <v>2.8490000000000002</v>
      </c>
      <c r="O277" s="95">
        <f t="shared" si="22"/>
        <v>120</v>
      </c>
      <c r="P277" s="12">
        <f t="shared" si="23"/>
        <v>2.2065063649222063</v>
      </c>
      <c r="Q277" s="104" t="s">
        <v>726</v>
      </c>
      <c r="V277" s="107"/>
      <c r="W277" s="108"/>
      <c r="X277" s="115" t="str">
        <f t="shared" si="24"/>
        <v>No Data</v>
      </c>
    </row>
    <row r="278" spans="1:24" x14ac:dyDescent="0.3">
      <c r="A278" s="60" t="s">
        <v>2326</v>
      </c>
      <c r="B278" s="94" t="s">
        <v>5</v>
      </c>
      <c r="C278" s="2" t="s">
        <v>6</v>
      </c>
      <c r="D278" s="2">
        <v>65</v>
      </c>
      <c r="E278" s="9">
        <v>19726</v>
      </c>
      <c r="F278" s="10">
        <v>43678.52140046296</v>
      </c>
      <c r="G278" s="95" t="s">
        <v>4</v>
      </c>
      <c r="H278" s="2">
        <v>2038</v>
      </c>
      <c r="I278" s="11">
        <f t="shared" si="20"/>
        <v>13.064102564102564</v>
      </c>
      <c r="J278" s="11">
        <v>3.93</v>
      </c>
      <c r="K278" s="2">
        <v>156</v>
      </c>
      <c r="L278" s="94">
        <v>596</v>
      </c>
      <c r="M278" s="11">
        <f t="shared" si="21"/>
        <v>3.8205128205128207</v>
      </c>
      <c r="N278" s="11">
        <v>1.794</v>
      </c>
      <c r="O278" s="95">
        <f t="shared" si="22"/>
        <v>156</v>
      </c>
      <c r="P278" s="12">
        <f t="shared" si="23"/>
        <v>3.4194630872483218</v>
      </c>
      <c r="Q278" s="104" t="s">
        <v>727</v>
      </c>
      <c r="R278" s="2"/>
      <c r="S278" s="2"/>
      <c r="T278" s="2"/>
      <c r="U278" s="2"/>
      <c r="V278" s="109"/>
      <c r="W278" s="110"/>
      <c r="X278" s="115" t="str">
        <f t="shared" si="24"/>
        <v>No Data</v>
      </c>
    </row>
    <row r="279" spans="1:24" x14ac:dyDescent="0.3">
      <c r="A279" s="60" t="s">
        <v>2327</v>
      </c>
      <c r="B279" s="94" t="s">
        <v>7</v>
      </c>
      <c r="C279" s="2" t="s">
        <v>1</v>
      </c>
      <c r="D279" s="2">
        <v>47</v>
      </c>
      <c r="E279" s="9">
        <v>26374</v>
      </c>
      <c r="F279" s="10">
        <v>43678.537222222221</v>
      </c>
      <c r="G279" s="95" t="s">
        <v>4</v>
      </c>
      <c r="H279" s="2">
        <v>2436</v>
      </c>
      <c r="I279" s="11">
        <f t="shared" si="20"/>
        <v>10.684210526315789</v>
      </c>
      <c r="J279" s="11">
        <v>3.5430000000000001</v>
      </c>
      <c r="K279" s="2">
        <v>228</v>
      </c>
      <c r="L279" s="94">
        <v>815</v>
      </c>
      <c r="M279" s="11">
        <f t="shared" si="21"/>
        <v>3.5745614035087718</v>
      </c>
      <c r="N279" s="11">
        <v>2.0649999999999999</v>
      </c>
      <c r="O279" s="95">
        <f t="shared" si="22"/>
        <v>228</v>
      </c>
      <c r="P279" s="12">
        <f t="shared" si="23"/>
        <v>2.988957055214724</v>
      </c>
      <c r="Q279" s="104" t="s">
        <v>727</v>
      </c>
      <c r="R279" s="2"/>
      <c r="S279" s="2"/>
      <c r="T279" s="2"/>
      <c r="U279" s="2"/>
      <c r="V279" s="109"/>
      <c r="W279" s="110"/>
      <c r="X279" s="115" t="str">
        <f t="shared" si="24"/>
        <v>No Data</v>
      </c>
    </row>
    <row r="280" spans="1:24" x14ac:dyDescent="0.3">
      <c r="A280" s="60" t="s">
        <v>2328</v>
      </c>
      <c r="B280" s="94" t="s">
        <v>10</v>
      </c>
      <c r="C280" s="2" t="s">
        <v>1</v>
      </c>
      <c r="D280" s="2">
        <v>45</v>
      </c>
      <c r="E280" s="9">
        <v>27085</v>
      </c>
      <c r="F280" s="10">
        <v>43678.54965277778</v>
      </c>
      <c r="G280" s="95" t="s">
        <v>4</v>
      </c>
      <c r="H280" s="2">
        <v>3115</v>
      </c>
      <c r="I280" s="11">
        <f t="shared" si="20"/>
        <v>11.125</v>
      </c>
      <c r="J280" s="11">
        <v>3.5920000000000001</v>
      </c>
      <c r="K280" s="2">
        <v>280</v>
      </c>
      <c r="L280" s="94">
        <v>1057</v>
      </c>
      <c r="M280" s="11">
        <f t="shared" si="21"/>
        <v>3.7749999999999999</v>
      </c>
      <c r="N280" s="11">
        <v>2.0449999999999999</v>
      </c>
      <c r="O280" s="95">
        <f t="shared" si="22"/>
        <v>280</v>
      </c>
      <c r="P280" s="12">
        <f t="shared" si="23"/>
        <v>2.947019867549669</v>
      </c>
      <c r="Q280" s="104" t="s">
        <v>727</v>
      </c>
      <c r="R280" s="2"/>
      <c r="S280" s="2"/>
      <c r="T280" s="2"/>
      <c r="U280" s="2"/>
      <c r="V280" s="109"/>
      <c r="W280" s="110"/>
      <c r="X280" s="115" t="str">
        <f t="shared" si="24"/>
        <v>No Data</v>
      </c>
    </row>
    <row r="281" spans="1:24" x14ac:dyDescent="0.3">
      <c r="A281" s="60" t="s">
        <v>2329</v>
      </c>
      <c r="B281" s="94" t="s">
        <v>11</v>
      </c>
      <c r="C281" s="2" t="s">
        <v>1</v>
      </c>
      <c r="D281" s="2">
        <v>46</v>
      </c>
      <c r="E281" s="9">
        <v>26665</v>
      </c>
      <c r="F281" s="10">
        <v>43678.562465277777</v>
      </c>
      <c r="G281" s="95" t="s">
        <v>4</v>
      </c>
      <c r="H281" s="2">
        <v>2647</v>
      </c>
      <c r="I281" s="11">
        <f t="shared" si="20"/>
        <v>13.574358974358974</v>
      </c>
      <c r="J281" s="11">
        <v>3.7469999999999999</v>
      </c>
      <c r="K281" s="2">
        <v>195</v>
      </c>
      <c r="L281" s="94">
        <v>504</v>
      </c>
      <c r="M281" s="11">
        <f t="shared" si="21"/>
        <v>2.5846153846153848</v>
      </c>
      <c r="N281" s="11">
        <v>1.5009999999999999</v>
      </c>
      <c r="O281" s="95">
        <f t="shared" si="22"/>
        <v>195</v>
      </c>
      <c r="P281" s="12">
        <f t="shared" si="23"/>
        <v>5.2519841269841265</v>
      </c>
      <c r="Q281" s="104" t="s">
        <v>727</v>
      </c>
      <c r="R281" s="2"/>
      <c r="S281" s="2"/>
      <c r="T281" s="2"/>
      <c r="U281" s="2"/>
      <c r="V281" s="109"/>
      <c r="W281" s="110"/>
      <c r="X281" s="115" t="str">
        <f t="shared" si="24"/>
        <v>No Data</v>
      </c>
    </row>
    <row r="282" spans="1:24" x14ac:dyDescent="0.3">
      <c r="A282" s="60" t="s">
        <v>2330</v>
      </c>
      <c r="B282" s="94" t="s">
        <v>17</v>
      </c>
      <c r="C282" s="2" t="s">
        <v>1</v>
      </c>
      <c r="D282" s="2">
        <v>47</v>
      </c>
      <c r="E282" s="9">
        <v>26340</v>
      </c>
      <c r="F282" s="10">
        <v>43678.587557870371</v>
      </c>
      <c r="G282" s="95" t="s">
        <v>4</v>
      </c>
      <c r="H282" s="2">
        <v>1800</v>
      </c>
      <c r="I282" s="11">
        <f t="shared" si="20"/>
        <v>12</v>
      </c>
      <c r="J282" s="11">
        <v>3.83</v>
      </c>
      <c r="K282" s="2">
        <v>150</v>
      </c>
      <c r="L282" s="94">
        <v>373</v>
      </c>
      <c r="M282" s="11">
        <f t="shared" si="21"/>
        <v>2.4866666666666668</v>
      </c>
      <c r="N282" s="11">
        <v>1.7410000000000001</v>
      </c>
      <c r="O282" s="95">
        <f t="shared" si="22"/>
        <v>150</v>
      </c>
      <c r="P282" s="12">
        <f t="shared" si="23"/>
        <v>4.8257372654155493</v>
      </c>
      <c r="Q282" s="104" t="s">
        <v>727</v>
      </c>
      <c r="R282" s="2"/>
      <c r="S282" s="2"/>
      <c r="T282" s="2"/>
      <c r="U282" s="2"/>
      <c r="V282" s="109"/>
      <c r="W282" s="110"/>
      <c r="X282" s="115" t="str">
        <f t="shared" si="24"/>
        <v>No Data</v>
      </c>
    </row>
    <row r="283" spans="1:24" x14ac:dyDescent="0.3">
      <c r="A283" s="60" t="s">
        <v>2331</v>
      </c>
      <c r="B283" s="94" t="s">
        <v>19</v>
      </c>
      <c r="C283" s="2" t="s">
        <v>1</v>
      </c>
      <c r="D283" s="2">
        <v>35</v>
      </c>
      <c r="E283" s="9">
        <v>30581</v>
      </c>
      <c r="F283" s="10">
        <v>43678.59983796296</v>
      </c>
      <c r="G283" s="95" t="s">
        <v>4</v>
      </c>
      <c r="H283" s="2">
        <v>1473</v>
      </c>
      <c r="I283" s="11">
        <f t="shared" si="20"/>
        <v>7.4393939393939394</v>
      </c>
      <c r="J283" s="11">
        <v>2.9089999999999998</v>
      </c>
      <c r="K283" s="2">
        <v>198</v>
      </c>
      <c r="L283" s="94">
        <v>446</v>
      </c>
      <c r="M283" s="11">
        <f t="shared" si="21"/>
        <v>2.2525252525252526</v>
      </c>
      <c r="N283" s="11">
        <v>1.514</v>
      </c>
      <c r="O283" s="95">
        <f t="shared" si="22"/>
        <v>198</v>
      </c>
      <c r="P283" s="12">
        <f t="shared" si="23"/>
        <v>3.3026905829596411</v>
      </c>
      <c r="Q283" s="104" t="s">
        <v>727</v>
      </c>
      <c r="R283" s="2"/>
      <c r="S283" s="2"/>
      <c r="T283" s="2"/>
      <c r="U283" s="2"/>
      <c r="V283" s="109"/>
      <c r="W283" s="110"/>
      <c r="X283" s="115" t="str">
        <f t="shared" si="24"/>
        <v>No Data</v>
      </c>
    </row>
    <row r="284" spans="1:24" x14ac:dyDescent="0.3">
      <c r="A284" s="60" t="s">
        <v>2332</v>
      </c>
      <c r="B284" s="94" t="s">
        <v>24</v>
      </c>
      <c r="C284" s="2" t="s">
        <v>1</v>
      </c>
      <c r="D284" s="2">
        <v>63</v>
      </c>
      <c r="E284" s="9">
        <v>20495</v>
      </c>
      <c r="F284" s="10">
        <v>43678.615914351853</v>
      </c>
      <c r="G284" s="95" t="s">
        <v>4</v>
      </c>
      <c r="H284" s="2">
        <v>2302</v>
      </c>
      <c r="I284" s="11">
        <f t="shared" si="20"/>
        <v>19.183333333333334</v>
      </c>
      <c r="J284" s="11">
        <v>4.2939999999999996</v>
      </c>
      <c r="K284" s="2">
        <v>120</v>
      </c>
      <c r="L284" s="94">
        <v>372</v>
      </c>
      <c r="M284" s="11">
        <f t="shared" si="21"/>
        <v>3.1</v>
      </c>
      <c r="N284" s="11">
        <v>1.637</v>
      </c>
      <c r="O284" s="95">
        <f t="shared" si="22"/>
        <v>120</v>
      </c>
      <c r="P284" s="12">
        <f t="shared" si="23"/>
        <v>6.188172043010753</v>
      </c>
      <c r="Q284" s="104" t="s">
        <v>727</v>
      </c>
      <c r="R284" s="2"/>
      <c r="S284" s="2"/>
      <c r="T284" s="2"/>
      <c r="U284" s="2"/>
      <c r="V284" s="109"/>
      <c r="W284" s="110"/>
      <c r="X284" s="115" t="str">
        <f t="shared" si="24"/>
        <v>No Data</v>
      </c>
    </row>
    <row r="285" spans="1:24" x14ac:dyDescent="0.3">
      <c r="A285" s="60" t="s">
        <v>2333</v>
      </c>
      <c r="B285" s="94" t="s">
        <v>25</v>
      </c>
      <c r="C285" s="2" t="s">
        <v>1</v>
      </c>
      <c r="D285" s="2">
        <v>37</v>
      </c>
      <c r="E285" s="9">
        <v>30160</v>
      </c>
      <c r="F285" s="10">
        <v>43678.636967592596</v>
      </c>
      <c r="G285" s="95" t="s">
        <v>4</v>
      </c>
      <c r="H285" s="2">
        <v>1715</v>
      </c>
      <c r="I285" s="11">
        <f t="shared" si="20"/>
        <v>11.827586206896552</v>
      </c>
      <c r="J285" s="11">
        <v>3.6240000000000001</v>
      </c>
      <c r="K285" s="2">
        <v>145</v>
      </c>
      <c r="L285" s="94">
        <v>439</v>
      </c>
      <c r="M285" s="11">
        <f t="shared" si="21"/>
        <v>3.0275862068965518</v>
      </c>
      <c r="N285" s="11">
        <v>1.744</v>
      </c>
      <c r="O285" s="95">
        <f t="shared" si="22"/>
        <v>145</v>
      </c>
      <c r="P285" s="12">
        <f t="shared" si="23"/>
        <v>3.9066059225512526</v>
      </c>
      <c r="Q285" s="104" t="s">
        <v>727</v>
      </c>
      <c r="R285" s="2"/>
      <c r="S285" s="2"/>
      <c r="T285" s="2"/>
      <c r="U285" s="2"/>
      <c r="V285" s="109"/>
      <c r="W285" s="110"/>
      <c r="X285" s="115" t="str">
        <f t="shared" si="24"/>
        <v>No Data</v>
      </c>
    </row>
    <row r="286" spans="1:24" x14ac:dyDescent="0.3">
      <c r="A286" s="60" t="s">
        <v>2334</v>
      </c>
      <c r="B286" s="94" t="s">
        <v>29</v>
      </c>
      <c r="C286" s="2" t="s">
        <v>1</v>
      </c>
      <c r="D286" s="2">
        <v>49</v>
      </c>
      <c r="E286" s="9">
        <v>25518</v>
      </c>
      <c r="F286" s="10">
        <v>43678.649756944447</v>
      </c>
      <c r="G286" s="95" t="s">
        <v>4</v>
      </c>
      <c r="H286" s="2">
        <v>1145</v>
      </c>
      <c r="I286" s="11">
        <f t="shared" si="20"/>
        <v>8.1785714285714288</v>
      </c>
      <c r="J286" s="11">
        <v>2.887</v>
      </c>
      <c r="K286" s="2">
        <v>140</v>
      </c>
      <c r="L286" s="94">
        <v>342</v>
      </c>
      <c r="M286" s="11">
        <f t="shared" si="21"/>
        <v>2.4428571428571431</v>
      </c>
      <c r="N286" s="11">
        <v>1.47</v>
      </c>
      <c r="O286" s="95">
        <f t="shared" si="22"/>
        <v>140</v>
      </c>
      <c r="P286" s="12">
        <f t="shared" si="23"/>
        <v>3.3479532163742687</v>
      </c>
      <c r="Q286" s="104" t="s">
        <v>727</v>
      </c>
      <c r="R286" s="2"/>
      <c r="S286" s="2" t="s">
        <v>30</v>
      </c>
      <c r="T286" s="2"/>
      <c r="U286" s="2"/>
      <c r="V286" s="109"/>
      <c r="W286" s="110"/>
      <c r="X286" s="115" t="str">
        <f t="shared" si="24"/>
        <v>No Data</v>
      </c>
    </row>
    <row r="287" spans="1:24" x14ac:dyDescent="0.3">
      <c r="A287" s="60" t="s">
        <v>2335</v>
      </c>
      <c r="B287" s="94" t="s">
        <v>33</v>
      </c>
      <c r="C287" s="2" t="s">
        <v>6</v>
      </c>
      <c r="D287" s="2">
        <v>71</v>
      </c>
      <c r="E287" s="9">
        <v>17680</v>
      </c>
      <c r="F287" s="10">
        <v>43678.665254629632</v>
      </c>
      <c r="G287" s="95" t="s">
        <v>4</v>
      </c>
      <c r="H287" s="2">
        <v>1585</v>
      </c>
      <c r="I287" s="11">
        <f t="shared" si="20"/>
        <v>7.5476190476190474</v>
      </c>
      <c r="J287" s="11">
        <v>2.9769999999999999</v>
      </c>
      <c r="K287" s="2">
        <v>210</v>
      </c>
      <c r="L287" s="94">
        <v>614</v>
      </c>
      <c r="M287" s="11">
        <f t="shared" si="21"/>
        <v>2.9238095238095236</v>
      </c>
      <c r="N287" s="11">
        <v>1.5760000000000001</v>
      </c>
      <c r="O287" s="95">
        <f t="shared" si="22"/>
        <v>210</v>
      </c>
      <c r="P287" s="12">
        <f t="shared" si="23"/>
        <v>2.5814332247557004</v>
      </c>
      <c r="Q287" s="104" t="s">
        <v>727</v>
      </c>
      <c r="R287" s="2"/>
      <c r="S287" s="2"/>
      <c r="T287" s="2"/>
      <c r="U287" s="2"/>
      <c r="V287" s="109"/>
      <c r="W287" s="110"/>
      <c r="X287" s="115" t="str">
        <f t="shared" si="24"/>
        <v>No Data</v>
      </c>
    </row>
    <row r="288" spans="1:24" x14ac:dyDescent="0.3">
      <c r="A288" s="60" t="s">
        <v>2336</v>
      </c>
      <c r="B288" s="94" t="s">
        <v>35</v>
      </c>
      <c r="C288" s="2" t="s">
        <v>6</v>
      </c>
      <c r="D288" s="2">
        <v>71</v>
      </c>
      <c r="E288" s="9">
        <v>17487</v>
      </c>
      <c r="F288" s="10">
        <v>43678.682546296295</v>
      </c>
      <c r="G288" s="95" t="s">
        <v>4</v>
      </c>
      <c r="H288" s="2">
        <v>1921</v>
      </c>
      <c r="I288" s="11">
        <f t="shared" si="20"/>
        <v>10.672222222222222</v>
      </c>
      <c r="J288" s="11">
        <v>3.758</v>
      </c>
      <c r="K288" s="2">
        <v>180</v>
      </c>
      <c r="L288" s="94">
        <v>440</v>
      </c>
      <c r="M288" s="11">
        <f t="shared" si="21"/>
        <v>2.4444444444444446</v>
      </c>
      <c r="N288" s="11">
        <v>1.659</v>
      </c>
      <c r="O288" s="95">
        <f t="shared" si="22"/>
        <v>180</v>
      </c>
      <c r="P288" s="12">
        <f t="shared" si="23"/>
        <v>4.3659090909090903</v>
      </c>
      <c r="Q288" s="104" t="s">
        <v>727</v>
      </c>
      <c r="R288" s="2"/>
      <c r="S288" s="2"/>
      <c r="T288" s="2"/>
      <c r="U288" s="2"/>
      <c r="V288" s="109"/>
      <c r="W288" s="110"/>
      <c r="X288" s="115" t="str">
        <f t="shared" si="24"/>
        <v>No Data</v>
      </c>
    </row>
    <row r="289" spans="1:24" x14ac:dyDescent="0.3">
      <c r="A289" s="60" t="s">
        <v>2337</v>
      </c>
      <c r="B289" s="94" t="s">
        <v>36</v>
      </c>
      <c r="C289" s="2" t="s">
        <v>1</v>
      </c>
      <c r="D289" s="2">
        <v>60</v>
      </c>
      <c r="E289" s="9">
        <v>21606</v>
      </c>
      <c r="F289" s="10">
        <v>43678.70925925926</v>
      </c>
      <c r="G289" s="95" t="s">
        <v>4</v>
      </c>
      <c r="H289" s="2">
        <v>2513</v>
      </c>
      <c r="I289" s="11">
        <f t="shared" si="20"/>
        <v>14.782352941176471</v>
      </c>
      <c r="J289" s="11">
        <v>3.6589999999999998</v>
      </c>
      <c r="K289" s="2">
        <v>170</v>
      </c>
      <c r="L289" s="94">
        <v>469</v>
      </c>
      <c r="M289" s="11">
        <f t="shared" si="21"/>
        <v>2.7588235294117647</v>
      </c>
      <c r="N289" s="11">
        <v>1.7050000000000001</v>
      </c>
      <c r="O289" s="95">
        <f t="shared" si="22"/>
        <v>170</v>
      </c>
      <c r="P289" s="12">
        <f t="shared" si="23"/>
        <v>5.3582089552238807</v>
      </c>
      <c r="Q289" s="104" t="s">
        <v>727</v>
      </c>
      <c r="R289" s="2"/>
      <c r="S289" s="2"/>
      <c r="T289" s="2"/>
      <c r="U289" s="2"/>
      <c r="V289" s="109"/>
      <c r="W289" s="110"/>
      <c r="X289" s="115" t="str">
        <f t="shared" si="24"/>
        <v>No Data</v>
      </c>
    </row>
    <row r="290" spans="1:24" x14ac:dyDescent="0.3">
      <c r="A290" s="60" t="s">
        <v>2338</v>
      </c>
      <c r="B290" s="94" t="s">
        <v>39</v>
      </c>
      <c r="C290" s="2" t="s">
        <v>6</v>
      </c>
      <c r="D290" s="2">
        <v>61</v>
      </c>
      <c r="E290" s="9">
        <v>21169</v>
      </c>
      <c r="F290" s="10">
        <v>43679.523402777777</v>
      </c>
      <c r="G290" s="95" t="s">
        <v>4</v>
      </c>
      <c r="H290" s="2">
        <v>1658</v>
      </c>
      <c r="I290" s="11">
        <f t="shared" si="20"/>
        <v>19.738095238095237</v>
      </c>
      <c r="J290" s="11">
        <v>4.6390000000000002</v>
      </c>
      <c r="K290" s="2">
        <v>84</v>
      </c>
      <c r="L290" s="94">
        <v>257</v>
      </c>
      <c r="M290" s="11">
        <f t="shared" si="21"/>
        <v>3.0595238095238093</v>
      </c>
      <c r="N290" s="11">
        <v>1.653</v>
      </c>
      <c r="O290" s="95">
        <f t="shared" si="22"/>
        <v>84</v>
      </c>
      <c r="P290" s="12">
        <f t="shared" si="23"/>
        <v>6.4513618677042803</v>
      </c>
      <c r="Q290" s="104" t="s">
        <v>727</v>
      </c>
      <c r="R290" s="2"/>
      <c r="S290" s="2" t="s">
        <v>40</v>
      </c>
      <c r="T290" s="2"/>
      <c r="U290" s="2"/>
      <c r="V290" s="109"/>
      <c r="W290" s="110"/>
      <c r="X290" s="115" t="str">
        <f t="shared" si="24"/>
        <v>No Data</v>
      </c>
    </row>
    <row r="291" spans="1:24" x14ac:dyDescent="0.3">
      <c r="A291" s="60" t="s">
        <v>2339</v>
      </c>
      <c r="B291" s="94" t="s">
        <v>41</v>
      </c>
      <c r="C291" s="2" t="s">
        <v>1</v>
      </c>
      <c r="D291" s="2">
        <v>63</v>
      </c>
      <c r="E291" s="9">
        <v>20518</v>
      </c>
      <c r="F291" s="10">
        <v>43679.537708333337</v>
      </c>
      <c r="G291" s="95" t="s">
        <v>4</v>
      </c>
      <c r="H291" s="2">
        <v>1335</v>
      </c>
      <c r="I291" s="11">
        <f t="shared" si="20"/>
        <v>9.5357142857142865</v>
      </c>
      <c r="J291" s="11">
        <v>1.0069999999999999</v>
      </c>
      <c r="K291" s="2">
        <v>140</v>
      </c>
      <c r="L291" s="94">
        <v>495</v>
      </c>
      <c r="M291" s="11">
        <f t="shared" si="21"/>
        <v>3.5357142857142856</v>
      </c>
      <c r="N291" s="11">
        <v>0.74299999999999999</v>
      </c>
      <c r="O291" s="95">
        <f t="shared" si="22"/>
        <v>140</v>
      </c>
      <c r="P291" s="12">
        <f t="shared" si="23"/>
        <v>2.6969696969696972</v>
      </c>
      <c r="Q291" s="104" t="s">
        <v>727</v>
      </c>
      <c r="R291" s="2"/>
      <c r="S291" s="2"/>
      <c r="T291" s="2"/>
      <c r="U291" s="2"/>
      <c r="V291" s="109"/>
      <c r="W291" s="110"/>
      <c r="X291" s="115" t="str">
        <f t="shared" si="24"/>
        <v>No Data</v>
      </c>
    </row>
    <row r="292" spans="1:24" x14ac:dyDescent="0.3">
      <c r="A292" s="60" t="s">
        <v>2340</v>
      </c>
      <c r="B292" s="94" t="s">
        <v>44</v>
      </c>
      <c r="C292" s="2" t="s">
        <v>1</v>
      </c>
      <c r="D292" s="2">
        <v>57</v>
      </c>
      <c r="E292" s="9">
        <v>22819</v>
      </c>
      <c r="F292" s="10">
        <v>43679.550543981481</v>
      </c>
      <c r="G292" s="95" t="s">
        <v>4</v>
      </c>
      <c r="H292" s="2">
        <v>2231</v>
      </c>
      <c r="I292" s="11">
        <f t="shared" si="20"/>
        <v>21.451923076923077</v>
      </c>
      <c r="J292" s="11">
        <v>4.78</v>
      </c>
      <c r="K292" s="2">
        <v>104</v>
      </c>
      <c r="L292" s="94">
        <v>300</v>
      </c>
      <c r="M292" s="11">
        <f t="shared" si="21"/>
        <v>2.8846153846153846</v>
      </c>
      <c r="N292" s="11">
        <v>1.6559999999999999</v>
      </c>
      <c r="O292" s="95">
        <f t="shared" si="22"/>
        <v>104</v>
      </c>
      <c r="P292" s="12">
        <f t="shared" si="23"/>
        <v>7.4366666666666665</v>
      </c>
      <c r="Q292" s="104" t="s">
        <v>727</v>
      </c>
      <c r="R292" s="2"/>
      <c r="S292" s="2"/>
      <c r="T292" s="2"/>
      <c r="U292" s="2"/>
      <c r="V292" s="109"/>
      <c r="W292" s="110"/>
      <c r="X292" s="115" t="str">
        <f t="shared" si="24"/>
        <v>No Data</v>
      </c>
    </row>
    <row r="293" spans="1:24" x14ac:dyDescent="0.3">
      <c r="A293" s="60" t="s">
        <v>2341</v>
      </c>
      <c r="B293" s="94" t="s">
        <v>48</v>
      </c>
      <c r="C293" s="2" t="s">
        <v>6</v>
      </c>
      <c r="D293" s="2">
        <v>67</v>
      </c>
      <c r="E293" s="9">
        <v>19026</v>
      </c>
      <c r="F293" s="10">
        <v>43679.56931712963</v>
      </c>
      <c r="G293" s="95" t="s">
        <v>4</v>
      </c>
      <c r="H293" s="2">
        <v>1141</v>
      </c>
      <c r="I293" s="11">
        <f t="shared" si="20"/>
        <v>9.5083333333333329</v>
      </c>
      <c r="J293" s="11">
        <v>3.13</v>
      </c>
      <c r="K293" s="2">
        <v>120</v>
      </c>
      <c r="L293" s="94">
        <v>546</v>
      </c>
      <c r="M293" s="11">
        <f t="shared" si="21"/>
        <v>4.55</v>
      </c>
      <c r="N293" s="11">
        <v>2.0369999999999999</v>
      </c>
      <c r="O293" s="95">
        <f t="shared" si="22"/>
        <v>120</v>
      </c>
      <c r="P293" s="12">
        <f t="shared" si="23"/>
        <v>2.0897435897435899</v>
      </c>
      <c r="Q293" s="104" t="s">
        <v>727</v>
      </c>
      <c r="R293" s="2"/>
      <c r="S293" s="2"/>
      <c r="T293" s="2"/>
      <c r="U293" s="2"/>
      <c r="V293" s="109"/>
      <c r="W293" s="110"/>
      <c r="X293" s="115" t="str">
        <f t="shared" si="24"/>
        <v>No Data</v>
      </c>
    </row>
    <row r="294" spans="1:24" x14ac:dyDescent="0.3">
      <c r="A294" s="60" t="s">
        <v>2342</v>
      </c>
      <c r="B294" s="94" t="s">
        <v>52</v>
      </c>
      <c r="C294" s="2" t="s">
        <v>1</v>
      </c>
      <c r="D294" s="2">
        <v>46</v>
      </c>
      <c r="E294" s="9">
        <v>26855</v>
      </c>
      <c r="F294" s="10">
        <v>43679.59034722222</v>
      </c>
      <c r="G294" s="95" t="s">
        <v>4</v>
      </c>
      <c r="H294" s="2">
        <v>2381</v>
      </c>
      <c r="I294" s="11">
        <f t="shared" si="20"/>
        <v>14.88125</v>
      </c>
      <c r="J294" s="11">
        <v>4.4130000000000003</v>
      </c>
      <c r="K294" s="2">
        <v>160</v>
      </c>
      <c r="L294" s="94">
        <v>510</v>
      </c>
      <c r="M294" s="11">
        <f t="shared" si="21"/>
        <v>3.1875</v>
      </c>
      <c r="N294" s="11">
        <v>1.8640000000000001</v>
      </c>
      <c r="O294" s="95">
        <f t="shared" si="22"/>
        <v>160</v>
      </c>
      <c r="P294" s="12">
        <f t="shared" si="23"/>
        <v>4.6686274509803924</v>
      </c>
      <c r="Q294" s="104" t="s">
        <v>727</v>
      </c>
      <c r="R294" s="2"/>
      <c r="S294" s="2"/>
      <c r="T294" s="2"/>
      <c r="U294" s="2"/>
      <c r="V294" s="109"/>
      <c r="W294" s="110"/>
      <c r="X294" s="115" t="str">
        <f t="shared" si="24"/>
        <v>No Data</v>
      </c>
    </row>
    <row r="295" spans="1:24" x14ac:dyDescent="0.3">
      <c r="A295" s="60" t="s">
        <v>2343</v>
      </c>
      <c r="B295" s="94" t="s">
        <v>53</v>
      </c>
      <c r="C295" s="2" t="s">
        <v>1</v>
      </c>
      <c r="D295" s="2">
        <v>65</v>
      </c>
      <c r="E295" s="9">
        <v>19784</v>
      </c>
      <c r="F295" s="10">
        <v>43679.603229166663</v>
      </c>
      <c r="G295" s="95" t="s">
        <v>4</v>
      </c>
      <c r="H295" s="2">
        <v>3564</v>
      </c>
      <c r="I295" s="11">
        <f t="shared" si="20"/>
        <v>21.214285714285715</v>
      </c>
      <c r="J295" s="11">
        <v>4.7350000000000003</v>
      </c>
      <c r="K295" s="2">
        <v>168</v>
      </c>
      <c r="L295" s="94">
        <v>623</v>
      </c>
      <c r="M295" s="11">
        <f t="shared" si="21"/>
        <v>3.7083333333333335</v>
      </c>
      <c r="N295" s="11">
        <v>1.992</v>
      </c>
      <c r="O295" s="95">
        <f t="shared" si="22"/>
        <v>168</v>
      </c>
      <c r="P295" s="12">
        <f t="shared" si="23"/>
        <v>5.7207062600321024</v>
      </c>
      <c r="Q295" s="104" t="s">
        <v>727</v>
      </c>
      <c r="R295" s="2"/>
      <c r="S295" s="2" t="s">
        <v>43</v>
      </c>
      <c r="T295" s="2"/>
      <c r="U295" s="2"/>
      <c r="V295" s="109"/>
      <c r="W295" s="110"/>
      <c r="X295" s="115" t="str">
        <f t="shared" si="24"/>
        <v>No Data</v>
      </c>
    </row>
    <row r="296" spans="1:24" x14ac:dyDescent="0.3">
      <c r="A296" s="60" t="s">
        <v>2344</v>
      </c>
      <c r="B296" s="94" t="s">
        <v>56</v>
      </c>
      <c r="C296" s="2" t="s">
        <v>1</v>
      </c>
      <c r="D296" s="2">
        <v>40</v>
      </c>
      <c r="E296" s="9">
        <v>28757</v>
      </c>
      <c r="F296" s="10">
        <v>43679.615231481483</v>
      </c>
      <c r="G296" s="95" t="s">
        <v>4</v>
      </c>
      <c r="H296" s="2">
        <v>1920</v>
      </c>
      <c r="I296" s="11">
        <f t="shared" si="20"/>
        <v>10.105263157894736</v>
      </c>
      <c r="J296" s="11">
        <v>3.415</v>
      </c>
      <c r="K296" s="2">
        <v>190</v>
      </c>
      <c r="L296" s="94">
        <v>460</v>
      </c>
      <c r="M296" s="11">
        <f t="shared" si="21"/>
        <v>2.4210526315789473</v>
      </c>
      <c r="N296" s="11">
        <v>1.4259999999999999</v>
      </c>
      <c r="O296" s="95">
        <f t="shared" si="22"/>
        <v>190</v>
      </c>
      <c r="P296" s="12">
        <f t="shared" si="23"/>
        <v>4.1739130434782608</v>
      </c>
      <c r="Q296" s="104" t="s">
        <v>727</v>
      </c>
      <c r="R296" s="2"/>
      <c r="S296" s="2"/>
      <c r="T296" s="2"/>
      <c r="U296" s="2"/>
      <c r="V296" s="109"/>
      <c r="W296" s="110"/>
      <c r="X296" s="115" t="str">
        <f t="shared" si="24"/>
        <v>No Data</v>
      </c>
    </row>
    <row r="297" spans="1:24" x14ac:dyDescent="0.3">
      <c r="A297" s="60" t="s">
        <v>2345</v>
      </c>
      <c r="B297" s="94" t="s">
        <v>60</v>
      </c>
      <c r="C297" s="2" t="s">
        <v>1</v>
      </c>
      <c r="D297" s="2">
        <v>45</v>
      </c>
      <c r="E297" s="9">
        <v>27243</v>
      </c>
      <c r="F297" s="10">
        <v>43679.629641203705</v>
      </c>
      <c r="G297" s="95" t="s">
        <v>4</v>
      </c>
      <c r="H297" s="2">
        <v>2381</v>
      </c>
      <c r="I297" s="11">
        <f t="shared" si="20"/>
        <v>15.361290322580645</v>
      </c>
      <c r="J297" s="11">
        <v>4.32</v>
      </c>
      <c r="K297" s="2">
        <v>155</v>
      </c>
      <c r="L297" s="94">
        <v>403</v>
      </c>
      <c r="M297" s="11">
        <f t="shared" si="21"/>
        <v>2.6</v>
      </c>
      <c r="N297" s="11">
        <v>1.569</v>
      </c>
      <c r="O297" s="95">
        <f t="shared" si="22"/>
        <v>155</v>
      </c>
      <c r="P297" s="12">
        <f t="shared" si="23"/>
        <v>5.9081885856079399</v>
      </c>
      <c r="Q297" s="104" t="s">
        <v>727</v>
      </c>
      <c r="R297" s="2"/>
      <c r="S297" s="2"/>
      <c r="T297" s="2"/>
      <c r="U297" s="2"/>
      <c r="V297" s="109"/>
      <c r="W297" s="110"/>
      <c r="X297" s="115" t="str">
        <f t="shared" si="24"/>
        <v>No Data</v>
      </c>
    </row>
    <row r="298" spans="1:24" x14ac:dyDescent="0.3">
      <c r="A298" s="60" t="s">
        <v>2346</v>
      </c>
      <c r="B298" s="94" t="s">
        <v>64</v>
      </c>
      <c r="C298" s="2" t="s">
        <v>1</v>
      </c>
      <c r="D298" s="2">
        <v>47</v>
      </c>
      <c r="E298" s="9">
        <v>26386</v>
      </c>
      <c r="F298" s="10">
        <v>43679.650196759256</v>
      </c>
      <c r="G298" s="95" t="s">
        <v>4</v>
      </c>
      <c r="H298" s="2">
        <v>1229</v>
      </c>
      <c r="I298" s="11">
        <f t="shared" si="20"/>
        <v>11.172727272727272</v>
      </c>
      <c r="J298" s="11">
        <v>3.5139999999999998</v>
      </c>
      <c r="K298" s="2">
        <v>110</v>
      </c>
      <c r="L298" s="94">
        <v>405</v>
      </c>
      <c r="M298" s="11">
        <f t="shared" si="21"/>
        <v>3.6818181818181817</v>
      </c>
      <c r="N298" s="11">
        <v>2.1800000000000002</v>
      </c>
      <c r="O298" s="95">
        <f t="shared" si="22"/>
        <v>110</v>
      </c>
      <c r="P298" s="12">
        <f t="shared" si="23"/>
        <v>3.0345679012345679</v>
      </c>
      <c r="Q298" s="104" t="s">
        <v>727</v>
      </c>
      <c r="R298" s="2"/>
      <c r="S298" s="2"/>
      <c r="T298" s="2"/>
      <c r="U298" s="2"/>
      <c r="V298" s="109"/>
      <c r="W298" s="110"/>
      <c r="X298" s="115" t="str">
        <f t="shared" si="24"/>
        <v>No Data</v>
      </c>
    </row>
    <row r="299" spans="1:24" x14ac:dyDescent="0.3">
      <c r="A299" s="60" t="s">
        <v>2347</v>
      </c>
      <c r="B299" s="94" t="s">
        <v>67</v>
      </c>
      <c r="C299" s="2" t="s">
        <v>6</v>
      </c>
      <c r="D299" s="2">
        <v>40</v>
      </c>
      <c r="E299" s="9">
        <v>29051</v>
      </c>
      <c r="F299" s="10">
        <v>43679.667743055557</v>
      </c>
      <c r="G299" s="95" t="s">
        <v>4</v>
      </c>
      <c r="H299" s="2">
        <v>2163</v>
      </c>
      <c r="I299" s="11">
        <f t="shared" si="20"/>
        <v>13.351851851851851</v>
      </c>
      <c r="J299" s="11">
        <v>4.0880000000000001</v>
      </c>
      <c r="K299" s="2">
        <v>162</v>
      </c>
      <c r="L299" s="94">
        <v>508</v>
      </c>
      <c r="M299" s="11">
        <f t="shared" si="21"/>
        <v>3.1358024691358026</v>
      </c>
      <c r="N299" s="11">
        <v>1.7390000000000001</v>
      </c>
      <c r="O299" s="95">
        <f t="shared" si="22"/>
        <v>162</v>
      </c>
      <c r="P299" s="12">
        <f t="shared" si="23"/>
        <v>4.2578740157480315</v>
      </c>
      <c r="Q299" s="104" t="s">
        <v>727</v>
      </c>
      <c r="R299" s="2"/>
      <c r="S299" s="2"/>
      <c r="T299" s="2"/>
      <c r="U299" s="2"/>
      <c r="V299" s="109"/>
      <c r="W299" s="110"/>
      <c r="X299" s="115" t="str">
        <f t="shared" si="24"/>
        <v>No Data</v>
      </c>
    </row>
    <row r="300" spans="1:24" x14ac:dyDescent="0.3">
      <c r="A300" s="60" t="s">
        <v>2348</v>
      </c>
      <c r="B300" s="94" t="s">
        <v>68</v>
      </c>
      <c r="C300" s="2" t="s">
        <v>1</v>
      </c>
      <c r="D300" s="2">
        <v>44</v>
      </c>
      <c r="E300" s="9">
        <v>27419</v>
      </c>
      <c r="F300" s="10">
        <v>43679.686400462961</v>
      </c>
      <c r="G300" s="95" t="s">
        <v>4</v>
      </c>
      <c r="H300" s="2">
        <v>1353</v>
      </c>
      <c r="I300" s="11">
        <f t="shared" si="20"/>
        <v>9.02</v>
      </c>
      <c r="J300" s="11">
        <v>3.339</v>
      </c>
      <c r="K300" s="2">
        <v>150</v>
      </c>
      <c r="L300" s="94">
        <v>354</v>
      </c>
      <c r="M300" s="11">
        <f t="shared" si="21"/>
        <v>2.36</v>
      </c>
      <c r="N300" s="11">
        <v>1.4530000000000001</v>
      </c>
      <c r="O300" s="95">
        <f t="shared" si="22"/>
        <v>150</v>
      </c>
      <c r="P300" s="12">
        <f t="shared" si="23"/>
        <v>3.8220338983050848</v>
      </c>
      <c r="Q300" s="104" t="s">
        <v>727</v>
      </c>
      <c r="R300" s="2"/>
      <c r="S300" s="2"/>
      <c r="T300" s="2"/>
      <c r="U300" s="2"/>
      <c r="V300" s="109"/>
      <c r="W300" s="110"/>
      <c r="X300" s="115" t="str">
        <f t="shared" si="24"/>
        <v>No Data</v>
      </c>
    </row>
    <row r="301" spans="1:24" x14ac:dyDescent="0.3">
      <c r="A301" s="60" t="s">
        <v>2349</v>
      </c>
      <c r="B301" s="94" t="s">
        <v>73</v>
      </c>
      <c r="C301" s="2" t="s">
        <v>6</v>
      </c>
      <c r="D301" s="2">
        <v>10</v>
      </c>
      <c r="E301" s="9">
        <v>39677</v>
      </c>
      <c r="F301" s="10">
        <v>43682.522129629629</v>
      </c>
      <c r="G301" s="95" t="s">
        <v>4</v>
      </c>
      <c r="H301" s="2">
        <v>1425</v>
      </c>
      <c r="I301" s="11">
        <f t="shared" si="20"/>
        <v>13.194444444444445</v>
      </c>
      <c r="J301" s="11">
        <v>3.839</v>
      </c>
      <c r="K301" s="2">
        <v>108</v>
      </c>
      <c r="L301" s="94">
        <v>224</v>
      </c>
      <c r="M301" s="11">
        <f t="shared" si="21"/>
        <v>2.074074074074074</v>
      </c>
      <c r="N301" s="11">
        <v>1.379</v>
      </c>
      <c r="O301" s="95">
        <f t="shared" si="22"/>
        <v>108</v>
      </c>
      <c r="P301" s="12">
        <f t="shared" si="23"/>
        <v>6.3616071428571432</v>
      </c>
      <c r="Q301" s="104" t="s">
        <v>727</v>
      </c>
      <c r="R301" s="2"/>
      <c r="S301" s="2"/>
      <c r="T301" s="2"/>
      <c r="U301" s="2"/>
      <c r="V301" s="109"/>
      <c r="W301" s="110"/>
      <c r="X301" s="115" t="str">
        <f t="shared" si="24"/>
        <v>No Data</v>
      </c>
    </row>
    <row r="302" spans="1:24" x14ac:dyDescent="0.3">
      <c r="A302" s="60" t="s">
        <v>2350</v>
      </c>
      <c r="B302" s="94" t="s">
        <v>74</v>
      </c>
      <c r="C302" s="2" t="s">
        <v>1</v>
      </c>
      <c r="D302" s="2">
        <v>53</v>
      </c>
      <c r="E302" s="9">
        <v>24265</v>
      </c>
      <c r="F302" s="10">
        <v>43682.535428240742</v>
      </c>
      <c r="G302" s="95" t="s">
        <v>4</v>
      </c>
      <c r="H302" s="2">
        <v>3309</v>
      </c>
      <c r="I302" s="11">
        <f t="shared" si="20"/>
        <v>16.712121212121211</v>
      </c>
      <c r="J302" s="11">
        <v>3.8410000000000002</v>
      </c>
      <c r="K302" s="2">
        <v>198</v>
      </c>
      <c r="L302" s="94">
        <v>804</v>
      </c>
      <c r="M302" s="11">
        <f t="shared" si="21"/>
        <v>4.0606060606060606</v>
      </c>
      <c r="N302" s="11">
        <v>2.101</v>
      </c>
      <c r="O302" s="95">
        <f t="shared" si="22"/>
        <v>198</v>
      </c>
      <c r="P302" s="12">
        <f t="shared" si="23"/>
        <v>4.1156716417910442</v>
      </c>
      <c r="Q302" s="104" t="s">
        <v>727</v>
      </c>
      <c r="R302" s="2"/>
      <c r="S302" s="2"/>
      <c r="T302" s="2"/>
      <c r="U302" s="2"/>
      <c r="V302" s="109"/>
      <c r="W302" s="110"/>
      <c r="X302" s="115" t="str">
        <f t="shared" si="24"/>
        <v>No Data</v>
      </c>
    </row>
    <row r="303" spans="1:24" x14ac:dyDescent="0.3">
      <c r="A303" s="60" t="s">
        <v>2351</v>
      </c>
      <c r="B303" s="94" t="s">
        <v>76</v>
      </c>
      <c r="C303" s="2" t="s">
        <v>6</v>
      </c>
      <c r="D303" s="2">
        <v>18</v>
      </c>
      <c r="E303" s="9">
        <v>36890</v>
      </c>
      <c r="F303" s="10">
        <v>43682.54859953704</v>
      </c>
      <c r="G303" s="95" t="s">
        <v>4</v>
      </c>
      <c r="H303" s="2">
        <v>1431</v>
      </c>
      <c r="I303" s="11">
        <f t="shared" si="20"/>
        <v>8.9437499999999996</v>
      </c>
      <c r="J303" s="11">
        <v>3.278</v>
      </c>
      <c r="K303" s="2">
        <v>160</v>
      </c>
      <c r="L303" s="94">
        <v>392</v>
      </c>
      <c r="M303" s="11">
        <f t="shared" si="21"/>
        <v>2.4500000000000002</v>
      </c>
      <c r="N303" s="11">
        <v>1.5449999999999999</v>
      </c>
      <c r="O303" s="95">
        <f t="shared" si="22"/>
        <v>160</v>
      </c>
      <c r="P303" s="12">
        <f t="shared" si="23"/>
        <v>3.6505102040816322</v>
      </c>
      <c r="Q303" s="104" t="s">
        <v>727</v>
      </c>
      <c r="R303" s="2"/>
      <c r="S303" s="2"/>
      <c r="T303" s="2"/>
      <c r="U303" s="2"/>
      <c r="V303" s="109"/>
      <c r="W303" s="110"/>
      <c r="X303" s="115" t="str">
        <f t="shared" si="24"/>
        <v>No Data</v>
      </c>
    </row>
    <row r="304" spans="1:24" x14ac:dyDescent="0.3">
      <c r="A304" s="60" t="s">
        <v>2352</v>
      </c>
      <c r="B304" s="94" t="s">
        <v>80</v>
      </c>
      <c r="C304" s="2" t="s">
        <v>6</v>
      </c>
      <c r="D304" s="2">
        <v>77</v>
      </c>
      <c r="E304" s="9">
        <v>15355</v>
      </c>
      <c r="F304" s="10">
        <v>43682.573206018518</v>
      </c>
      <c r="G304" s="95" t="s">
        <v>4</v>
      </c>
      <c r="H304" s="2">
        <v>2048</v>
      </c>
      <c r="I304" s="11">
        <f t="shared" si="20"/>
        <v>12.412121212121212</v>
      </c>
      <c r="J304" s="11">
        <v>4.0019999999999998</v>
      </c>
      <c r="K304" s="2">
        <v>165</v>
      </c>
      <c r="L304" s="94">
        <v>706</v>
      </c>
      <c r="M304" s="11">
        <f t="shared" si="21"/>
        <v>4.2787878787878784</v>
      </c>
      <c r="N304" s="11">
        <v>2.0910000000000002</v>
      </c>
      <c r="O304" s="95">
        <f t="shared" si="22"/>
        <v>165</v>
      </c>
      <c r="P304" s="12">
        <f t="shared" si="23"/>
        <v>2.9008498583569406</v>
      </c>
      <c r="Q304" s="104" t="s">
        <v>727</v>
      </c>
      <c r="R304" s="2"/>
      <c r="S304" s="2"/>
      <c r="T304" s="2"/>
      <c r="U304" s="2"/>
      <c r="V304" s="109"/>
      <c r="W304" s="110"/>
      <c r="X304" s="115" t="str">
        <f t="shared" si="24"/>
        <v>No Data</v>
      </c>
    </row>
    <row r="305" spans="1:24" x14ac:dyDescent="0.3">
      <c r="A305" s="60" t="s">
        <v>2353</v>
      </c>
      <c r="B305" s="94" t="s">
        <v>82</v>
      </c>
      <c r="C305" s="2" t="s">
        <v>1</v>
      </c>
      <c r="D305" s="2">
        <v>56</v>
      </c>
      <c r="E305" s="9">
        <v>23181</v>
      </c>
      <c r="F305" s="10">
        <v>43682.586331018516</v>
      </c>
      <c r="G305" s="95" t="s">
        <v>4</v>
      </c>
      <c r="H305" s="2">
        <v>2597</v>
      </c>
      <c r="I305" s="11">
        <f t="shared" si="20"/>
        <v>15.73939393939394</v>
      </c>
      <c r="J305" s="11">
        <v>4.0289999999999999</v>
      </c>
      <c r="K305" s="2">
        <v>165</v>
      </c>
      <c r="L305" s="94">
        <v>415</v>
      </c>
      <c r="M305" s="11">
        <f t="shared" si="21"/>
        <v>2.5151515151515151</v>
      </c>
      <c r="N305" s="11">
        <v>1.591</v>
      </c>
      <c r="O305" s="95">
        <f t="shared" si="22"/>
        <v>165</v>
      </c>
      <c r="P305" s="12">
        <f t="shared" si="23"/>
        <v>6.257831325301205</v>
      </c>
      <c r="Q305" s="104" t="s">
        <v>727</v>
      </c>
      <c r="R305" s="2"/>
      <c r="S305" s="2"/>
      <c r="T305" s="2"/>
      <c r="U305" s="2"/>
      <c r="V305" s="109"/>
      <c r="W305" s="110"/>
      <c r="X305" s="115" t="str">
        <f t="shared" si="24"/>
        <v>No Data</v>
      </c>
    </row>
    <row r="306" spans="1:24" x14ac:dyDescent="0.3">
      <c r="A306" s="60" t="s">
        <v>2354</v>
      </c>
      <c r="B306" s="94" t="s">
        <v>85</v>
      </c>
      <c r="C306" s="2" t="s">
        <v>1</v>
      </c>
      <c r="D306" s="2">
        <v>42</v>
      </c>
      <c r="E306" s="9">
        <v>28094</v>
      </c>
      <c r="F306" s="10">
        <v>43682.603113425925</v>
      </c>
      <c r="G306" s="95" t="s">
        <v>4</v>
      </c>
      <c r="H306" s="2">
        <v>1971</v>
      </c>
      <c r="I306" s="11">
        <f t="shared" si="20"/>
        <v>10.95</v>
      </c>
      <c r="J306" s="11">
        <v>3.5790000000000002</v>
      </c>
      <c r="K306" s="2">
        <v>180</v>
      </c>
      <c r="L306" s="94">
        <v>506</v>
      </c>
      <c r="M306" s="11">
        <f t="shared" si="21"/>
        <v>2.8111111111111109</v>
      </c>
      <c r="N306" s="11">
        <v>1.6910000000000001</v>
      </c>
      <c r="O306" s="95">
        <f t="shared" si="22"/>
        <v>180</v>
      </c>
      <c r="P306" s="12">
        <f t="shared" si="23"/>
        <v>3.8952569169960474</v>
      </c>
      <c r="Q306" s="104" t="s">
        <v>727</v>
      </c>
      <c r="R306" s="2"/>
      <c r="S306" s="2"/>
      <c r="T306" s="2"/>
      <c r="U306" s="2"/>
      <c r="V306" s="109"/>
      <c r="W306" s="110"/>
      <c r="X306" s="115" t="str">
        <f t="shared" si="24"/>
        <v>No Data</v>
      </c>
    </row>
    <row r="307" spans="1:24" x14ac:dyDescent="0.3">
      <c r="A307" s="60" t="s">
        <v>2355</v>
      </c>
      <c r="B307" s="94" t="s">
        <v>88</v>
      </c>
      <c r="C307" s="2" t="s">
        <v>1</v>
      </c>
      <c r="D307" s="2">
        <v>61</v>
      </c>
      <c r="E307" s="9">
        <v>21240</v>
      </c>
      <c r="F307" s="10">
        <v>43682.619108796294</v>
      </c>
      <c r="G307" s="95" t="s">
        <v>4</v>
      </c>
      <c r="H307" s="2">
        <v>2068</v>
      </c>
      <c r="I307" s="11">
        <f t="shared" si="20"/>
        <v>18.464285714285715</v>
      </c>
      <c r="J307" s="11">
        <v>3.9980000000000002</v>
      </c>
      <c r="K307" s="2">
        <v>112</v>
      </c>
      <c r="L307" s="94">
        <v>497</v>
      </c>
      <c r="M307" s="11">
        <f t="shared" si="21"/>
        <v>4.4375</v>
      </c>
      <c r="N307" s="11">
        <v>2.1640000000000001</v>
      </c>
      <c r="O307" s="95">
        <f t="shared" si="22"/>
        <v>112</v>
      </c>
      <c r="P307" s="12">
        <f t="shared" si="23"/>
        <v>4.1609657947686118</v>
      </c>
      <c r="Q307" s="104" t="s">
        <v>727</v>
      </c>
      <c r="R307" s="2"/>
      <c r="S307" s="2"/>
      <c r="T307" s="2"/>
      <c r="U307" s="2"/>
      <c r="V307" s="109"/>
      <c r="W307" s="110"/>
      <c r="X307" s="115" t="str">
        <f t="shared" si="24"/>
        <v>No Data</v>
      </c>
    </row>
    <row r="308" spans="1:24" x14ac:dyDescent="0.3">
      <c r="A308" s="60" t="s">
        <v>2356</v>
      </c>
      <c r="B308" s="94" t="s">
        <v>91</v>
      </c>
      <c r="C308" s="2" t="s">
        <v>1</v>
      </c>
      <c r="D308" s="2">
        <v>77</v>
      </c>
      <c r="E308" s="9">
        <v>15451</v>
      </c>
      <c r="F308" s="10">
        <v>43682.634398148148</v>
      </c>
      <c r="G308" s="95" t="s">
        <v>4</v>
      </c>
      <c r="H308" s="2">
        <v>2823</v>
      </c>
      <c r="I308" s="11">
        <f t="shared" si="20"/>
        <v>17.425925925925927</v>
      </c>
      <c r="J308" s="11">
        <v>4.383</v>
      </c>
      <c r="K308" s="2">
        <v>162</v>
      </c>
      <c r="L308" s="94">
        <v>1028</v>
      </c>
      <c r="M308" s="11">
        <f t="shared" si="21"/>
        <v>6.3456790123456788</v>
      </c>
      <c r="N308" s="11">
        <v>2.7959999999999998</v>
      </c>
      <c r="O308" s="95">
        <f t="shared" si="22"/>
        <v>162</v>
      </c>
      <c r="P308" s="12">
        <f t="shared" si="23"/>
        <v>2.7461089494163429</v>
      </c>
      <c r="Q308" s="104" t="s">
        <v>727</v>
      </c>
      <c r="R308" s="2"/>
      <c r="S308" s="2"/>
      <c r="T308" s="2"/>
      <c r="U308" s="2"/>
      <c r="V308" s="109"/>
      <c r="W308" s="110"/>
      <c r="X308" s="115" t="str">
        <f t="shared" si="24"/>
        <v>No Data</v>
      </c>
    </row>
    <row r="309" spans="1:24" x14ac:dyDescent="0.3">
      <c r="A309" s="60" t="s">
        <v>2357</v>
      </c>
      <c r="B309" s="94" t="s">
        <v>93</v>
      </c>
      <c r="C309" s="2" t="s">
        <v>6</v>
      </c>
      <c r="D309" s="2">
        <v>51</v>
      </c>
      <c r="E309" s="9">
        <v>24770</v>
      </c>
      <c r="F309" s="10">
        <v>43682.649212962962</v>
      </c>
      <c r="G309" s="95" t="s">
        <v>4</v>
      </c>
      <c r="H309" s="2">
        <v>3141</v>
      </c>
      <c r="I309" s="2">
        <f t="shared" si="20"/>
        <v>16.978378378378377</v>
      </c>
      <c r="J309" s="2">
        <v>4.306</v>
      </c>
      <c r="K309" s="2">
        <v>185</v>
      </c>
      <c r="L309" s="94">
        <v>1312</v>
      </c>
      <c r="M309" s="2">
        <f t="shared" si="21"/>
        <v>7.0918918918918923</v>
      </c>
      <c r="N309" s="2">
        <v>2.5870000000000002</v>
      </c>
      <c r="O309" s="95">
        <f t="shared" si="22"/>
        <v>185</v>
      </c>
      <c r="P309" s="12">
        <f t="shared" si="23"/>
        <v>2.39405487804878</v>
      </c>
      <c r="Q309" s="104" t="s">
        <v>727</v>
      </c>
      <c r="R309" s="2"/>
      <c r="S309" s="2"/>
      <c r="T309" s="2" t="s">
        <v>94</v>
      </c>
      <c r="U309" s="2"/>
      <c r="V309" s="109"/>
      <c r="W309" s="110"/>
      <c r="X309" s="115" t="str">
        <f t="shared" si="24"/>
        <v>No Data</v>
      </c>
    </row>
    <row r="310" spans="1:24" x14ac:dyDescent="0.3">
      <c r="A310" s="60" t="s">
        <v>2358</v>
      </c>
      <c r="B310" s="94" t="s">
        <v>98</v>
      </c>
      <c r="C310" s="2" t="s">
        <v>1</v>
      </c>
      <c r="D310" s="2">
        <v>64</v>
      </c>
      <c r="E310" s="9">
        <v>20239</v>
      </c>
      <c r="F310" s="10">
        <v>43682.667129629626</v>
      </c>
      <c r="G310" s="95" t="s">
        <v>4</v>
      </c>
      <c r="H310" s="2">
        <v>973</v>
      </c>
      <c r="I310" s="11">
        <f t="shared" si="20"/>
        <v>15.444444444444445</v>
      </c>
      <c r="J310" s="11">
        <v>3.8679999999999999</v>
      </c>
      <c r="K310" s="2">
        <v>63</v>
      </c>
      <c r="L310" s="94">
        <v>259</v>
      </c>
      <c r="M310" s="11">
        <f t="shared" si="21"/>
        <v>4.1111111111111107</v>
      </c>
      <c r="N310" s="11">
        <v>2.4630000000000001</v>
      </c>
      <c r="O310" s="95">
        <f t="shared" si="22"/>
        <v>63</v>
      </c>
      <c r="P310" s="12">
        <f t="shared" si="23"/>
        <v>3.756756756756757</v>
      </c>
      <c r="Q310" s="104" t="s">
        <v>727</v>
      </c>
      <c r="R310" s="2"/>
      <c r="S310" s="2"/>
      <c r="T310" s="2"/>
      <c r="U310" s="2"/>
      <c r="V310" s="109"/>
      <c r="W310" s="110"/>
      <c r="X310" s="115" t="str">
        <f t="shared" si="24"/>
        <v>No Data</v>
      </c>
    </row>
    <row r="311" spans="1:24" x14ac:dyDescent="0.3">
      <c r="A311" s="60" t="s">
        <v>2359</v>
      </c>
      <c r="B311" s="94" t="s">
        <v>100</v>
      </c>
      <c r="C311" s="2" t="s">
        <v>1</v>
      </c>
      <c r="D311" s="2">
        <v>75</v>
      </c>
      <c r="E311" s="9">
        <v>16117</v>
      </c>
      <c r="F311" s="10">
        <v>43682.682222222225</v>
      </c>
      <c r="G311" s="95" t="s">
        <v>4</v>
      </c>
      <c r="H311" s="2">
        <v>2032</v>
      </c>
      <c r="I311" s="11">
        <f t="shared" si="20"/>
        <v>14.013793103448275</v>
      </c>
      <c r="J311" s="11">
        <v>3.5819999999999999</v>
      </c>
      <c r="K311" s="2">
        <v>145</v>
      </c>
      <c r="L311" s="94">
        <v>336</v>
      </c>
      <c r="M311" s="11">
        <f t="shared" si="21"/>
        <v>2.317241379310345</v>
      </c>
      <c r="N311" s="11">
        <v>1.3</v>
      </c>
      <c r="O311" s="95">
        <f t="shared" si="22"/>
        <v>145</v>
      </c>
      <c r="P311" s="12">
        <f t="shared" si="23"/>
        <v>6.0476190476190466</v>
      </c>
      <c r="Q311" s="104" t="s">
        <v>727</v>
      </c>
      <c r="R311" s="2"/>
      <c r="S311" s="2"/>
      <c r="T311" s="2"/>
      <c r="U311" s="2"/>
      <c r="V311" s="109"/>
      <c r="W311" s="110"/>
      <c r="X311" s="115" t="str">
        <f t="shared" si="24"/>
        <v>No Data</v>
      </c>
    </row>
    <row r="312" spans="1:24" x14ac:dyDescent="0.3">
      <c r="A312" s="60" t="s">
        <v>2360</v>
      </c>
      <c r="B312" s="94" t="s">
        <v>102</v>
      </c>
      <c r="C312" s="2" t="s">
        <v>1</v>
      </c>
      <c r="D312" s="2">
        <v>47</v>
      </c>
      <c r="E312" s="9">
        <v>26445</v>
      </c>
      <c r="F312" s="10">
        <v>43682.709444444445</v>
      </c>
      <c r="G312" s="95" t="s">
        <v>4</v>
      </c>
      <c r="H312" s="2">
        <v>2453</v>
      </c>
      <c r="I312" s="11">
        <f t="shared" si="20"/>
        <v>12.024509803921569</v>
      </c>
      <c r="J312" s="11">
        <v>3.6909999999999998</v>
      </c>
      <c r="K312" s="2">
        <v>204</v>
      </c>
      <c r="L312" s="94">
        <v>537</v>
      </c>
      <c r="M312" s="11">
        <f t="shared" si="21"/>
        <v>2.6323529411764706</v>
      </c>
      <c r="N312" s="11">
        <v>1.6950000000000001</v>
      </c>
      <c r="O312" s="95">
        <f t="shared" si="22"/>
        <v>204</v>
      </c>
      <c r="P312" s="12">
        <f t="shared" si="23"/>
        <v>4.5679702048417132</v>
      </c>
      <c r="Q312" s="104" t="s">
        <v>727</v>
      </c>
      <c r="R312" s="2"/>
      <c r="S312" s="2"/>
      <c r="T312" s="2"/>
      <c r="U312" s="2"/>
      <c r="V312" s="109"/>
      <c r="W312" s="110"/>
      <c r="X312" s="115" t="str">
        <f t="shared" si="24"/>
        <v>No Data</v>
      </c>
    </row>
    <row r="313" spans="1:24" x14ac:dyDescent="0.3">
      <c r="A313" s="60" t="s">
        <v>2361</v>
      </c>
      <c r="B313" s="94" t="s">
        <v>104</v>
      </c>
      <c r="C313" s="2" t="s">
        <v>6</v>
      </c>
      <c r="D313" s="2">
        <v>23</v>
      </c>
      <c r="E313" s="9">
        <v>34942</v>
      </c>
      <c r="F313" s="10">
        <v>43683.39234953704</v>
      </c>
      <c r="G313" s="95" t="s">
        <v>71</v>
      </c>
      <c r="H313" s="2">
        <v>1140</v>
      </c>
      <c r="I313" s="11">
        <f t="shared" si="20"/>
        <v>5.7575757575757578</v>
      </c>
      <c r="J313" s="11">
        <v>2.46</v>
      </c>
      <c r="K313" s="2">
        <v>198</v>
      </c>
      <c r="L313" s="94">
        <v>417</v>
      </c>
      <c r="M313" s="11">
        <f t="shared" si="21"/>
        <v>2.106060606060606</v>
      </c>
      <c r="N313" s="11">
        <v>1.492</v>
      </c>
      <c r="O313" s="95">
        <f t="shared" si="22"/>
        <v>198</v>
      </c>
      <c r="P313" s="12">
        <f t="shared" si="23"/>
        <v>2.7338129496402881</v>
      </c>
      <c r="Q313" s="104" t="s">
        <v>727</v>
      </c>
      <c r="R313" s="2"/>
      <c r="S313" s="2"/>
      <c r="T313" s="2"/>
      <c r="U313" s="2"/>
      <c r="V313" s="109"/>
      <c r="W313" s="110"/>
      <c r="X313" s="115" t="str">
        <f t="shared" si="24"/>
        <v>No Data</v>
      </c>
    </row>
    <row r="314" spans="1:24" x14ac:dyDescent="0.3">
      <c r="A314" s="60" t="s">
        <v>2362</v>
      </c>
      <c r="B314" s="94" t="s">
        <v>108</v>
      </c>
      <c r="C314" s="2" t="s">
        <v>1</v>
      </c>
      <c r="D314" s="2">
        <v>59</v>
      </c>
      <c r="E314" s="9">
        <v>22030</v>
      </c>
      <c r="F314" s="10">
        <v>43683.522106481483</v>
      </c>
      <c r="G314" s="95" t="s">
        <v>4</v>
      </c>
      <c r="H314" s="2">
        <v>4417</v>
      </c>
      <c r="I314" s="11">
        <f t="shared" si="20"/>
        <v>24.538888888888888</v>
      </c>
      <c r="J314" s="11">
        <v>5.2619999999999996</v>
      </c>
      <c r="K314" s="2">
        <v>180</v>
      </c>
      <c r="L314" s="94">
        <v>647</v>
      </c>
      <c r="M314" s="11">
        <f t="shared" si="21"/>
        <v>3.5944444444444446</v>
      </c>
      <c r="N314" s="11">
        <v>1.9770000000000001</v>
      </c>
      <c r="O314" s="95">
        <f t="shared" si="22"/>
        <v>180</v>
      </c>
      <c r="P314" s="12">
        <f t="shared" si="23"/>
        <v>6.8268933539412666</v>
      </c>
      <c r="Q314" s="104" t="s">
        <v>727</v>
      </c>
      <c r="R314" s="2"/>
      <c r="S314" s="2" t="s">
        <v>43</v>
      </c>
      <c r="T314" s="2"/>
      <c r="U314" s="2"/>
      <c r="V314" s="109"/>
      <c r="W314" s="110"/>
      <c r="X314" s="115" t="str">
        <f t="shared" si="24"/>
        <v>No Data</v>
      </c>
    </row>
    <row r="315" spans="1:24" x14ac:dyDescent="0.3">
      <c r="A315" s="60" t="s">
        <v>2363</v>
      </c>
      <c r="B315" s="94" t="s">
        <v>110</v>
      </c>
      <c r="C315" s="2" t="s">
        <v>1</v>
      </c>
      <c r="D315" s="2">
        <v>59</v>
      </c>
      <c r="E315" s="9">
        <v>22133</v>
      </c>
      <c r="F315" s="10">
        <v>43683.535567129627</v>
      </c>
      <c r="G315" s="95" t="s">
        <v>4</v>
      </c>
      <c r="H315" s="2">
        <v>3380</v>
      </c>
      <c r="I315" s="11">
        <f t="shared" si="20"/>
        <v>17.604166666666668</v>
      </c>
      <c r="J315" s="11">
        <v>4.7590000000000003</v>
      </c>
      <c r="K315" s="2">
        <v>192</v>
      </c>
      <c r="L315" s="94">
        <v>737</v>
      </c>
      <c r="M315" s="11">
        <f t="shared" si="21"/>
        <v>3.8385416666666665</v>
      </c>
      <c r="N315" s="11">
        <v>1.968</v>
      </c>
      <c r="O315" s="95">
        <f t="shared" si="22"/>
        <v>192</v>
      </c>
      <c r="P315" s="12">
        <f t="shared" si="23"/>
        <v>4.5861601085481691</v>
      </c>
      <c r="Q315" s="104" t="s">
        <v>727</v>
      </c>
      <c r="R315" s="2"/>
      <c r="S315" s="2"/>
      <c r="T315" s="2"/>
      <c r="U315" s="2"/>
      <c r="V315" s="109"/>
      <c r="W315" s="110"/>
      <c r="X315" s="115" t="str">
        <f t="shared" si="24"/>
        <v>No Data</v>
      </c>
    </row>
    <row r="316" spans="1:24" x14ac:dyDescent="0.3">
      <c r="A316" s="60" t="s">
        <v>2364</v>
      </c>
      <c r="B316" s="94" t="s">
        <v>117</v>
      </c>
      <c r="C316" s="2" t="s">
        <v>1</v>
      </c>
      <c r="D316" s="2">
        <v>58</v>
      </c>
      <c r="E316" s="9">
        <v>22294</v>
      </c>
      <c r="F316" s="10">
        <v>43683.578576388885</v>
      </c>
      <c r="G316" s="95" t="s">
        <v>4</v>
      </c>
      <c r="H316" s="2">
        <v>1005</v>
      </c>
      <c r="I316" s="11">
        <f t="shared" si="20"/>
        <v>7.4444444444444446</v>
      </c>
      <c r="J316" s="11">
        <v>1.034</v>
      </c>
      <c r="K316" s="2">
        <v>135</v>
      </c>
      <c r="L316" s="94">
        <v>473</v>
      </c>
      <c r="M316" s="11">
        <f t="shared" si="21"/>
        <v>3.5037037037037035</v>
      </c>
      <c r="N316" s="11">
        <v>0.60899999999999999</v>
      </c>
      <c r="O316" s="95">
        <f t="shared" si="22"/>
        <v>135</v>
      </c>
      <c r="P316" s="12">
        <f t="shared" si="23"/>
        <v>2.1247357293868925</v>
      </c>
      <c r="Q316" s="104" t="s">
        <v>727</v>
      </c>
      <c r="R316" s="2"/>
      <c r="S316" s="2"/>
      <c r="T316" s="2"/>
      <c r="U316" s="2"/>
      <c r="V316" s="109"/>
      <c r="W316" s="110"/>
      <c r="X316" s="115" t="str">
        <f t="shared" si="24"/>
        <v>No Data</v>
      </c>
    </row>
    <row r="317" spans="1:24" x14ac:dyDescent="0.3">
      <c r="A317" s="60" t="s">
        <v>2365</v>
      </c>
      <c r="B317" s="94" t="s">
        <v>136</v>
      </c>
      <c r="C317" s="2" t="s">
        <v>1</v>
      </c>
      <c r="D317" s="2">
        <v>77</v>
      </c>
      <c r="E317" s="9">
        <v>15415</v>
      </c>
      <c r="F317" s="10">
        <v>43684.51972222222</v>
      </c>
      <c r="G317" s="95" t="s">
        <v>4</v>
      </c>
      <c r="H317" s="2">
        <v>2554</v>
      </c>
      <c r="I317" s="11">
        <f t="shared" si="20"/>
        <v>16.371794871794872</v>
      </c>
      <c r="J317" s="11">
        <v>4.1859999999999999</v>
      </c>
      <c r="K317" s="2">
        <v>156</v>
      </c>
      <c r="L317" s="94">
        <v>778</v>
      </c>
      <c r="M317" s="11">
        <f t="shared" si="21"/>
        <v>4.9871794871794872</v>
      </c>
      <c r="N317" s="11">
        <v>2.2599999999999998</v>
      </c>
      <c r="O317" s="95">
        <f t="shared" si="22"/>
        <v>156</v>
      </c>
      <c r="P317" s="12">
        <f t="shared" si="23"/>
        <v>3.2827763496143958</v>
      </c>
      <c r="Q317" s="104" t="s">
        <v>727</v>
      </c>
      <c r="R317" s="2"/>
      <c r="S317" s="2"/>
      <c r="T317" s="2"/>
      <c r="U317" s="2"/>
      <c r="V317" s="109"/>
      <c r="W317" s="110"/>
      <c r="X317" s="115" t="str">
        <f t="shared" si="24"/>
        <v>No Data</v>
      </c>
    </row>
    <row r="318" spans="1:24" x14ac:dyDescent="0.3">
      <c r="A318" s="60" t="s">
        <v>2366</v>
      </c>
      <c r="B318" s="94" t="s">
        <v>115</v>
      </c>
      <c r="C318" s="2" t="s">
        <v>1</v>
      </c>
      <c r="D318" s="2">
        <v>60</v>
      </c>
      <c r="E318" s="9">
        <v>21668</v>
      </c>
      <c r="F318" s="10">
        <v>43684.534351851849</v>
      </c>
      <c r="G318" s="95" t="s">
        <v>4</v>
      </c>
      <c r="H318" s="2">
        <v>2656</v>
      </c>
      <c r="I318" s="11">
        <f t="shared" si="20"/>
        <v>15.623529411764705</v>
      </c>
      <c r="J318" s="11">
        <v>4.165</v>
      </c>
      <c r="K318" s="2">
        <v>170</v>
      </c>
      <c r="L318" s="94">
        <v>617</v>
      </c>
      <c r="M318" s="11">
        <f t="shared" si="21"/>
        <v>3.6294117647058823</v>
      </c>
      <c r="N318" s="11">
        <v>1.8680000000000001</v>
      </c>
      <c r="O318" s="95">
        <f t="shared" si="22"/>
        <v>170</v>
      </c>
      <c r="P318" s="12">
        <f t="shared" si="23"/>
        <v>4.3047001620745542</v>
      </c>
      <c r="Q318" s="104" t="s">
        <v>727</v>
      </c>
      <c r="R318" s="2"/>
      <c r="S318" s="2"/>
      <c r="T318" s="2"/>
      <c r="U318" s="2"/>
      <c r="V318" s="109"/>
      <c r="W318" s="110"/>
      <c r="X318" s="115" t="str">
        <f t="shared" si="24"/>
        <v>No Data</v>
      </c>
    </row>
    <row r="319" spans="1:24" x14ac:dyDescent="0.3">
      <c r="A319" s="60" t="s">
        <v>2367</v>
      </c>
      <c r="B319" s="94" t="s">
        <v>139</v>
      </c>
      <c r="C319" s="2" t="s">
        <v>1</v>
      </c>
      <c r="D319" s="2">
        <v>56</v>
      </c>
      <c r="E319" s="9">
        <v>22967</v>
      </c>
      <c r="F319" s="10">
        <v>43684.553437499999</v>
      </c>
      <c r="G319" s="95" t="s">
        <v>4</v>
      </c>
      <c r="H319" s="2">
        <v>3494</v>
      </c>
      <c r="I319" s="11">
        <f t="shared" si="20"/>
        <v>16.101382488479263</v>
      </c>
      <c r="J319" s="11">
        <v>4.4950000000000001</v>
      </c>
      <c r="K319" s="2">
        <v>217</v>
      </c>
      <c r="L319" s="94">
        <v>746</v>
      </c>
      <c r="M319" s="11">
        <f t="shared" si="21"/>
        <v>3.4377880184331797</v>
      </c>
      <c r="N319" s="11">
        <v>1.7969999999999999</v>
      </c>
      <c r="O319" s="95">
        <f t="shared" si="22"/>
        <v>217</v>
      </c>
      <c r="P319" s="12">
        <f t="shared" si="23"/>
        <v>4.6836461126005364</v>
      </c>
      <c r="Q319" s="104" t="s">
        <v>727</v>
      </c>
      <c r="R319" s="2"/>
      <c r="S319" s="2"/>
      <c r="T319" s="2"/>
      <c r="U319" s="2"/>
      <c r="V319" s="109"/>
      <c r="W319" s="110"/>
      <c r="X319" s="115" t="str">
        <f t="shared" si="24"/>
        <v>No Data</v>
      </c>
    </row>
    <row r="320" spans="1:24" x14ac:dyDescent="0.3">
      <c r="A320" s="60" t="s">
        <v>2368</v>
      </c>
      <c r="B320" s="94" t="s">
        <v>142</v>
      </c>
      <c r="C320" s="2" t="s">
        <v>6</v>
      </c>
      <c r="D320" s="2">
        <v>62</v>
      </c>
      <c r="E320" s="9">
        <v>20925</v>
      </c>
      <c r="F320" s="10">
        <v>43684.565462962964</v>
      </c>
      <c r="G320" s="95" t="s">
        <v>4</v>
      </c>
      <c r="H320" s="2">
        <v>1038</v>
      </c>
      <c r="I320" s="11">
        <f t="shared" si="20"/>
        <v>6.1785714285714288</v>
      </c>
      <c r="J320" s="11">
        <v>2.6840000000000002</v>
      </c>
      <c r="K320" s="2">
        <v>168</v>
      </c>
      <c r="L320" s="94">
        <v>383</v>
      </c>
      <c r="M320" s="11">
        <f t="shared" si="21"/>
        <v>2.2797619047619047</v>
      </c>
      <c r="N320" s="11">
        <v>1.492</v>
      </c>
      <c r="O320" s="95">
        <f t="shared" si="22"/>
        <v>168</v>
      </c>
      <c r="P320" s="12">
        <f t="shared" si="23"/>
        <v>2.7101827676240213</v>
      </c>
      <c r="Q320" s="104" t="s">
        <v>727</v>
      </c>
      <c r="R320" s="2"/>
      <c r="S320" s="2"/>
      <c r="T320" s="2"/>
      <c r="U320" s="2"/>
      <c r="V320" s="109"/>
      <c r="W320" s="110"/>
      <c r="X320" s="115" t="str">
        <f t="shared" si="24"/>
        <v>No Data</v>
      </c>
    </row>
    <row r="321" spans="1:24" x14ac:dyDescent="0.3">
      <c r="A321" s="60" t="s">
        <v>2369</v>
      </c>
      <c r="B321" s="94" t="s">
        <v>143</v>
      </c>
      <c r="C321" s="2" t="s">
        <v>1</v>
      </c>
      <c r="D321" s="2">
        <v>35</v>
      </c>
      <c r="E321" s="9">
        <v>30548</v>
      </c>
      <c r="F321" s="10">
        <v>43684.576817129629</v>
      </c>
      <c r="G321" s="95" t="s">
        <v>4</v>
      </c>
      <c r="H321" s="2">
        <v>1370</v>
      </c>
      <c r="I321" s="11">
        <f t="shared" si="20"/>
        <v>8.5625</v>
      </c>
      <c r="J321" s="11">
        <v>3.3279999999999998</v>
      </c>
      <c r="K321" s="2">
        <v>160</v>
      </c>
      <c r="L321" s="94">
        <v>430</v>
      </c>
      <c r="M321" s="11">
        <f t="shared" si="21"/>
        <v>2.6875</v>
      </c>
      <c r="N321" s="11">
        <v>1.4970000000000001</v>
      </c>
      <c r="O321" s="95">
        <f t="shared" si="22"/>
        <v>160</v>
      </c>
      <c r="P321" s="12">
        <f t="shared" si="23"/>
        <v>3.1860465116279069</v>
      </c>
      <c r="Q321" s="104" t="s">
        <v>727</v>
      </c>
      <c r="R321" s="2"/>
      <c r="S321" s="2"/>
      <c r="T321" s="2"/>
      <c r="U321" s="2"/>
      <c r="V321" s="109"/>
      <c r="W321" s="110"/>
      <c r="X321" s="115" t="str">
        <f t="shared" si="24"/>
        <v>No Data</v>
      </c>
    </row>
    <row r="322" spans="1:24" x14ac:dyDescent="0.3">
      <c r="A322" s="60" t="s">
        <v>2370</v>
      </c>
      <c r="B322" s="94" t="s">
        <v>145</v>
      </c>
      <c r="C322" s="2" t="s">
        <v>1</v>
      </c>
      <c r="D322" s="2">
        <v>45</v>
      </c>
      <c r="E322" s="9">
        <v>27106</v>
      </c>
      <c r="F322" s="10">
        <v>43684.588379629633</v>
      </c>
      <c r="G322" s="95" t="s">
        <v>4</v>
      </c>
      <c r="H322" s="2">
        <v>2453</v>
      </c>
      <c r="I322" s="11">
        <f t="shared" si="20"/>
        <v>14.429411764705883</v>
      </c>
      <c r="J322" s="11">
        <v>4.1459999999999999</v>
      </c>
      <c r="K322" s="2">
        <v>170</v>
      </c>
      <c r="L322" s="94">
        <v>656</v>
      </c>
      <c r="M322" s="11">
        <f t="shared" si="21"/>
        <v>3.8588235294117648</v>
      </c>
      <c r="N322" s="11">
        <v>1.9219999999999999</v>
      </c>
      <c r="O322" s="95">
        <f t="shared" si="22"/>
        <v>170</v>
      </c>
      <c r="P322" s="12">
        <f t="shared" si="23"/>
        <v>3.7393292682926829</v>
      </c>
      <c r="Q322" s="104" t="s">
        <v>727</v>
      </c>
      <c r="R322" s="2"/>
      <c r="S322" s="2"/>
      <c r="T322" s="2"/>
      <c r="U322" s="2"/>
      <c r="V322" s="109"/>
      <c r="W322" s="110"/>
      <c r="X322" s="115" t="str">
        <f t="shared" si="24"/>
        <v>No Data</v>
      </c>
    </row>
    <row r="323" spans="1:24" x14ac:dyDescent="0.3">
      <c r="A323" s="60" t="s">
        <v>2371</v>
      </c>
      <c r="B323" s="94" t="s">
        <v>148</v>
      </c>
      <c r="C323" s="2" t="s">
        <v>6</v>
      </c>
      <c r="D323" s="2">
        <v>65</v>
      </c>
      <c r="E323" s="9">
        <v>19860</v>
      </c>
      <c r="F323" s="10">
        <v>43684.608842592592</v>
      </c>
      <c r="G323" s="95" t="s">
        <v>4</v>
      </c>
      <c r="H323" s="2">
        <v>2572</v>
      </c>
      <c r="I323" s="11">
        <f t="shared" ref="I323:I386" si="25">H323/K323</f>
        <v>20.741935483870968</v>
      </c>
      <c r="J323" s="11">
        <v>4.8520000000000003</v>
      </c>
      <c r="K323" s="2">
        <v>124</v>
      </c>
      <c r="L323" s="94">
        <v>422</v>
      </c>
      <c r="M323" s="11">
        <f t="shared" ref="M323:M386" si="26">L323/O323</f>
        <v>3.403225806451613</v>
      </c>
      <c r="N323" s="11">
        <v>1.895</v>
      </c>
      <c r="O323" s="95">
        <f t="shared" ref="O323:O386" si="27">K323</f>
        <v>124</v>
      </c>
      <c r="P323" s="12">
        <f t="shared" ref="P323:P386" si="28">I323/M323</f>
        <v>6.0947867298578196</v>
      </c>
      <c r="Q323" s="104" t="s">
        <v>727</v>
      </c>
      <c r="R323" s="2"/>
      <c r="S323" s="2" t="s">
        <v>43</v>
      </c>
      <c r="T323" s="2" t="s">
        <v>149</v>
      </c>
      <c r="U323" s="2"/>
      <c r="V323" s="109"/>
      <c r="W323" s="110"/>
      <c r="X323" s="115" t="str">
        <f t="shared" ref="X323:X386" si="29">IF(AND(W323&lt;&gt;0,V323&lt;&gt;0),W323-V323,"No Data")</f>
        <v>No Data</v>
      </c>
    </row>
    <row r="324" spans="1:24" x14ac:dyDescent="0.3">
      <c r="A324" s="60" t="s">
        <v>2372</v>
      </c>
      <c r="B324" s="94" t="s">
        <v>154</v>
      </c>
      <c r="C324" s="2" t="s">
        <v>1</v>
      </c>
      <c r="D324" s="2">
        <v>38</v>
      </c>
      <c r="E324" s="9">
        <v>29705</v>
      </c>
      <c r="F324" s="10">
        <v>43684.627546296295</v>
      </c>
      <c r="G324" s="95" t="s">
        <v>4</v>
      </c>
      <c r="H324" s="2">
        <v>2321</v>
      </c>
      <c r="I324" s="11">
        <f t="shared" si="25"/>
        <v>11.902564102564103</v>
      </c>
      <c r="J324" s="11">
        <v>3.944</v>
      </c>
      <c r="K324" s="2">
        <v>195</v>
      </c>
      <c r="L324" s="94">
        <v>755</v>
      </c>
      <c r="M324" s="11">
        <f t="shared" si="26"/>
        <v>3.8717948717948718</v>
      </c>
      <c r="N324" s="11">
        <v>1.899</v>
      </c>
      <c r="O324" s="95">
        <f t="shared" si="27"/>
        <v>195</v>
      </c>
      <c r="P324" s="12">
        <f t="shared" si="28"/>
        <v>3.0741721854304638</v>
      </c>
      <c r="Q324" s="104" t="s">
        <v>727</v>
      </c>
      <c r="R324" s="2"/>
      <c r="S324" s="2"/>
      <c r="T324" s="2"/>
      <c r="U324" s="2"/>
      <c r="V324" s="109"/>
      <c r="W324" s="110"/>
      <c r="X324" s="115" t="str">
        <f t="shared" si="29"/>
        <v>No Data</v>
      </c>
    </row>
    <row r="325" spans="1:24" x14ac:dyDescent="0.3">
      <c r="A325" s="60" t="s">
        <v>2373</v>
      </c>
      <c r="B325" s="94" t="s">
        <v>156</v>
      </c>
      <c r="C325" s="2" t="s">
        <v>1</v>
      </c>
      <c r="D325" s="2">
        <v>53</v>
      </c>
      <c r="E325" s="9">
        <v>24066</v>
      </c>
      <c r="F325" s="10">
        <v>43684.638101851851</v>
      </c>
      <c r="G325" s="95" t="s">
        <v>4</v>
      </c>
      <c r="H325" s="2">
        <v>1734</v>
      </c>
      <c r="I325" s="11">
        <f t="shared" si="25"/>
        <v>12.041666666666666</v>
      </c>
      <c r="J325" s="11">
        <v>3.706</v>
      </c>
      <c r="K325" s="2">
        <v>144</v>
      </c>
      <c r="L325" s="94">
        <v>325</v>
      </c>
      <c r="M325" s="11">
        <f t="shared" si="26"/>
        <v>2.2569444444444446</v>
      </c>
      <c r="N325" s="11">
        <v>1.373</v>
      </c>
      <c r="O325" s="95">
        <f t="shared" si="27"/>
        <v>144</v>
      </c>
      <c r="P325" s="12">
        <f t="shared" si="28"/>
        <v>5.3353846153846147</v>
      </c>
      <c r="Q325" s="104" t="s">
        <v>727</v>
      </c>
      <c r="R325" s="2"/>
      <c r="S325" s="2"/>
      <c r="T325" s="2"/>
      <c r="U325" s="2"/>
      <c r="V325" s="109"/>
      <c r="W325" s="110"/>
      <c r="X325" s="115" t="str">
        <f t="shared" si="29"/>
        <v>No Data</v>
      </c>
    </row>
    <row r="326" spans="1:24" x14ac:dyDescent="0.3">
      <c r="A326" s="60" t="s">
        <v>2374</v>
      </c>
      <c r="B326" s="94" t="s">
        <v>161</v>
      </c>
      <c r="C326" s="2" t="s">
        <v>1</v>
      </c>
      <c r="D326" s="2">
        <v>51</v>
      </c>
      <c r="E326" s="9">
        <v>24991</v>
      </c>
      <c r="F326" s="10">
        <v>43684.668680555558</v>
      </c>
      <c r="G326" s="95" t="s">
        <v>4</v>
      </c>
      <c r="H326" s="2">
        <v>2194</v>
      </c>
      <c r="I326" s="11">
        <f t="shared" si="25"/>
        <v>17.140625</v>
      </c>
      <c r="J326" s="11">
        <v>4.3010000000000002</v>
      </c>
      <c r="K326" s="2">
        <v>128</v>
      </c>
      <c r="L326" s="94">
        <v>493</v>
      </c>
      <c r="M326" s="11">
        <f t="shared" si="26"/>
        <v>3.8515625</v>
      </c>
      <c r="N326" s="11">
        <v>2.141</v>
      </c>
      <c r="O326" s="95">
        <f t="shared" si="27"/>
        <v>128</v>
      </c>
      <c r="P326" s="12">
        <f t="shared" si="28"/>
        <v>4.4503042596348887</v>
      </c>
      <c r="Q326" s="104" t="s">
        <v>727</v>
      </c>
      <c r="R326" s="2"/>
      <c r="S326" s="2"/>
      <c r="T326" s="2"/>
      <c r="U326" s="2"/>
      <c r="V326" s="109"/>
      <c r="W326" s="110"/>
      <c r="X326" s="115" t="str">
        <f t="shared" si="29"/>
        <v>No Data</v>
      </c>
    </row>
    <row r="327" spans="1:24" x14ac:dyDescent="0.3">
      <c r="A327" s="60" t="s">
        <v>2375</v>
      </c>
      <c r="B327" s="94" t="s">
        <v>162</v>
      </c>
      <c r="C327" s="2" t="s">
        <v>1</v>
      </c>
      <c r="D327" s="2">
        <v>53</v>
      </c>
      <c r="E327" s="9">
        <v>24176</v>
      </c>
      <c r="F327" s="10">
        <v>43684.679803240739</v>
      </c>
      <c r="G327" s="95" t="s">
        <v>4</v>
      </c>
      <c r="H327" s="2">
        <v>2155</v>
      </c>
      <c r="I327" s="11">
        <f t="shared" si="25"/>
        <v>24.488636363636363</v>
      </c>
      <c r="J327" s="11">
        <v>5.3819999999999997</v>
      </c>
      <c r="K327" s="2">
        <v>88</v>
      </c>
      <c r="L327" s="94">
        <v>1020</v>
      </c>
      <c r="M327" s="11">
        <f t="shared" si="26"/>
        <v>11.590909090909092</v>
      </c>
      <c r="N327" s="11">
        <v>3.903</v>
      </c>
      <c r="O327" s="95">
        <f t="shared" si="27"/>
        <v>88</v>
      </c>
      <c r="P327" s="12">
        <f t="shared" si="28"/>
        <v>2.1127450980392157</v>
      </c>
      <c r="Q327" s="104" t="s">
        <v>727</v>
      </c>
      <c r="R327" s="2"/>
      <c r="S327" s="2" t="s">
        <v>163</v>
      </c>
      <c r="T327" s="2"/>
      <c r="U327" s="2"/>
      <c r="V327" s="109"/>
      <c r="W327" s="110"/>
      <c r="X327" s="115" t="str">
        <f t="shared" si="29"/>
        <v>No Data</v>
      </c>
    </row>
    <row r="328" spans="1:24" x14ac:dyDescent="0.3">
      <c r="A328" s="60" t="s">
        <v>2376</v>
      </c>
      <c r="B328" s="94" t="s">
        <v>165</v>
      </c>
      <c r="C328" s="2" t="s">
        <v>1</v>
      </c>
      <c r="D328" s="2">
        <v>58</v>
      </c>
      <c r="E328" s="9">
        <v>22415</v>
      </c>
      <c r="F328" s="10">
        <v>43684.70040509259</v>
      </c>
      <c r="G328" s="95" t="s">
        <v>4</v>
      </c>
      <c r="H328" s="2">
        <v>2833</v>
      </c>
      <c r="I328" s="11">
        <f t="shared" si="25"/>
        <v>16.188571428571429</v>
      </c>
      <c r="J328" s="11">
        <v>4.0119999999999996</v>
      </c>
      <c r="K328" s="2">
        <v>175</v>
      </c>
      <c r="L328" s="94">
        <v>630</v>
      </c>
      <c r="M328" s="11">
        <f t="shared" si="26"/>
        <v>3.6</v>
      </c>
      <c r="N328" s="11">
        <v>1.885</v>
      </c>
      <c r="O328" s="95">
        <f t="shared" si="27"/>
        <v>175</v>
      </c>
      <c r="P328" s="12">
        <f t="shared" si="28"/>
        <v>4.4968253968253968</v>
      </c>
      <c r="Q328" s="104" t="s">
        <v>727</v>
      </c>
      <c r="R328" s="2"/>
      <c r="S328" s="2"/>
      <c r="T328" s="2"/>
      <c r="U328" s="2"/>
      <c r="V328" s="109"/>
      <c r="W328" s="110"/>
      <c r="X328" s="115" t="str">
        <f t="shared" si="29"/>
        <v>No Data</v>
      </c>
    </row>
    <row r="329" spans="1:24" x14ac:dyDescent="0.3">
      <c r="A329" s="60" t="s">
        <v>2377</v>
      </c>
      <c r="B329" s="94" t="s">
        <v>167</v>
      </c>
      <c r="C329" s="2" t="s">
        <v>1</v>
      </c>
      <c r="D329" s="2">
        <v>49</v>
      </c>
      <c r="E329" s="9">
        <v>25652</v>
      </c>
      <c r="F329" s="10">
        <v>43684.712916666664</v>
      </c>
      <c r="G329" s="95" t="s">
        <v>4</v>
      </c>
      <c r="H329" s="2">
        <v>2092</v>
      </c>
      <c r="I329" s="11">
        <f t="shared" si="25"/>
        <v>12.305882352941177</v>
      </c>
      <c r="J329" s="11">
        <v>3.302</v>
      </c>
      <c r="K329" s="2">
        <v>170</v>
      </c>
      <c r="L329" s="94">
        <v>490</v>
      </c>
      <c r="M329" s="11">
        <f t="shared" si="26"/>
        <v>2.8823529411764706</v>
      </c>
      <c r="N329" s="11">
        <v>1.784</v>
      </c>
      <c r="O329" s="95">
        <f t="shared" si="27"/>
        <v>170</v>
      </c>
      <c r="P329" s="12">
        <f t="shared" si="28"/>
        <v>4.2693877551020414</v>
      </c>
      <c r="Q329" s="104" t="s">
        <v>727</v>
      </c>
      <c r="R329" s="2"/>
      <c r="S329" s="2"/>
      <c r="T329" s="2"/>
      <c r="U329" s="2"/>
      <c r="V329" s="109"/>
      <c r="W329" s="110"/>
      <c r="X329" s="115" t="str">
        <f t="shared" si="29"/>
        <v>No Data</v>
      </c>
    </row>
    <row r="330" spans="1:24" x14ac:dyDescent="0.3">
      <c r="A330" s="60" t="s">
        <v>2378</v>
      </c>
      <c r="B330" s="94" t="s">
        <v>170</v>
      </c>
      <c r="C330" s="2" t="s">
        <v>6</v>
      </c>
      <c r="D330" s="2">
        <v>63</v>
      </c>
      <c r="E330" s="9">
        <v>20404</v>
      </c>
      <c r="F330" s="10">
        <v>43685.522453703707</v>
      </c>
      <c r="G330" s="95" t="s">
        <v>4</v>
      </c>
      <c r="H330" s="2">
        <v>2522</v>
      </c>
      <c r="I330" s="11">
        <f t="shared" si="25"/>
        <v>15.762499999999999</v>
      </c>
      <c r="J330" s="11">
        <v>4.2389999999999999</v>
      </c>
      <c r="K330" s="2">
        <v>160</v>
      </c>
      <c r="L330" s="94">
        <v>830</v>
      </c>
      <c r="M330" s="11">
        <f t="shared" si="26"/>
        <v>5.1875</v>
      </c>
      <c r="N330" s="11">
        <v>2.6829999999999998</v>
      </c>
      <c r="O330" s="95">
        <f t="shared" si="27"/>
        <v>160</v>
      </c>
      <c r="P330" s="12">
        <f t="shared" si="28"/>
        <v>3.0385542168674697</v>
      </c>
      <c r="Q330" s="104" t="s">
        <v>727</v>
      </c>
      <c r="R330" s="2"/>
      <c r="S330" s="2"/>
      <c r="T330" s="2"/>
      <c r="U330" s="2"/>
      <c r="V330" s="109"/>
      <c r="W330" s="110"/>
      <c r="X330" s="115" t="str">
        <f t="shared" si="29"/>
        <v>No Data</v>
      </c>
    </row>
    <row r="331" spans="1:24" x14ac:dyDescent="0.3">
      <c r="A331" s="60" t="s">
        <v>2379</v>
      </c>
      <c r="B331" s="94" t="s">
        <v>172</v>
      </c>
      <c r="C331" s="2" t="s">
        <v>1</v>
      </c>
      <c r="D331" s="2">
        <v>53</v>
      </c>
      <c r="E331" s="9">
        <v>24212</v>
      </c>
      <c r="F331" s="10">
        <v>43685.53806712963</v>
      </c>
      <c r="G331" s="95" t="s">
        <v>4</v>
      </c>
      <c r="H331" s="2">
        <v>1067</v>
      </c>
      <c r="I331" s="11">
        <f t="shared" si="25"/>
        <v>8.8916666666666675</v>
      </c>
      <c r="J331" s="11">
        <v>3.4169999999999998</v>
      </c>
      <c r="K331" s="2">
        <v>120</v>
      </c>
      <c r="L331" s="94">
        <v>426</v>
      </c>
      <c r="M331" s="11">
        <f t="shared" si="26"/>
        <v>3.55</v>
      </c>
      <c r="N331" s="11">
        <v>1.8740000000000001</v>
      </c>
      <c r="O331" s="95">
        <f t="shared" si="27"/>
        <v>120</v>
      </c>
      <c r="P331" s="12">
        <f t="shared" si="28"/>
        <v>2.5046948356807515</v>
      </c>
      <c r="Q331" s="104" t="s">
        <v>727</v>
      </c>
      <c r="R331" s="2"/>
      <c r="S331" s="2"/>
      <c r="T331" s="2"/>
      <c r="U331" s="2"/>
      <c r="V331" s="109"/>
      <c r="W331" s="110"/>
      <c r="X331" s="115" t="str">
        <f t="shared" si="29"/>
        <v>No Data</v>
      </c>
    </row>
    <row r="332" spans="1:24" x14ac:dyDescent="0.3">
      <c r="A332" s="60" t="s">
        <v>2380</v>
      </c>
      <c r="B332" s="94" t="s">
        <v>174</v>
      </c>
      <c r="C332" s="2" t="s">
        <v>6</v>
      </c>
      <c r="D332" s="2">
        <v>74</v>
      </c>
      <c r="E332" s="9">
        <v>16651</v>
      </c>
      <c r="F332" s="10">
        <v>43685.559618055559</v>
      </c>
      <c r="G332" s="95" t="s">
        <v>4</v>
      </c>
      <c r="H332" s="2">
        <v>1016</v>
      </c>
      <c r="I332" s="11">
        <f t="shared" si="25"/>
        <v>7.5259259259259261</v>
      </c>
      <c r="J332" s="11">
        <v>2.972</v>
      </c>
      <c r="K332" s="2">
        <v>135</v>
      </c>
      <c r="L332" s="94">
        <v>458</v>
      </c>
      <c r="M332" s="11">
        <f t="shared" si="26"/>
        <v>3.3925925925925924</v>
      </c>
      <c r="N332" s="11">
        <v>1.6439999999999999</v>
      </c>
      <c r="O332" s="95">
        <f t="shared" si="27"/>
        <v>135</v>
      </c>
      <c r="P332" s="12">
        <f t="shared" si="28"/>
        <v>2.2183406113537121</v>
      </c>
      <c r="Q332" s="104" t="s">
        <v>727</v>
      </c>
      <c r="R332" s="2"/>
      <c r="S332" s="2" t="s">
        <v>175</v>
      </c>
      <c r="T332" s="2" t="s">
        <v>149</v>
      </c>
      <c r="U332" s="2"/>
      <c r="V332" s="109"/>
      <c r="W332" s="110"/>
      <c r="X332" s="115" t="str">
        <f t="shared" si="29"/>
        <v>No Data</v>
      </c>
    </row>
    <row r="333" spans="1:24" x14ac:dyDescent="0.3">
      <c r="A333" s="60" t="s">
        <v>2381</v>
      </c>
      <c r="B333" s="94" t="s">
        <v>179</v>
      </c>
      <c r="C333" s="2" t="s">
        <v>1</v>
      </c>
      <c r="D333" s="2">
        <v>50</v>
      </c>
      <c r="E333" s="9">
        <v>25261</v>
      </c>
      <c r="F333" s="10">
        <v>43685.573055555556</v>
      </c>
      <c r="G333" s="95" t="s">
        <v>4</v>
      </c>
      <c r="H333" s="2">
        <v>1257</v>
      </c>
      <c r="I333" s="11">
        <f t="shared" si="25"/>
        <v>8.6689655172413786</v>
      </c>
      <c r="J333" s="11">
        <v>3.165</v>
      </c>
      <c r="K333" s="2">
        <v>145</v>
      </c>
      <c r="L333" s="94">
        <v>321</v>
      </c>
      <c r="M333" s="11">
        <f t="shared" si="26"/>
        <v>2.2137931034482761</v>
      </c>
      <c r="N333" s="11">
        <v>1.591</v>
      </c>
      <c r="O333" s="95">
        <f t="shared" si="27"/>
        <v>145</v>
      </c>
      <c r="P333" s="12">
        <f t="shared" si="28"/>
        <v>3.9158878504672892</v>
      </c>
      <c r="Q333" s="104" t="s">
        <v>727</v>
      </c>
      <c r="R333" s="2"/>
      <c r="S333" s="2"/>
      <c r="T333" s="2"/>
      <c r="U333" s="2"/>
      <c r="V333" s="109"/>
      <c r="W333" s="110"/>
      <c r="X333" s="115" t="str">
        <f t="shared" si="29"/>
        <v>No Data</v>
      </c>
    </row>
    <row r="334" spans="1:24" x14ac:dyDescent="0.3">
      <c r="A334" s="60" t="s">
        <v>2382</v>
      </c>
      <c r="B334" s="94" t="s">
        <v>180</v>
      </c>
      <c r="C334" s="2" t="s">
        <v>1</v>
      </c>
      <c r="D334" s="2">
        <v>43</v>
      </c>
      <c r="E334" s="9">
        <v>27760</v>
      </c>
      <c r="F334" s="10">
        <v>43685.587152777778</v>
      </c>
      <c r="G334" s="95" t="s">
        <v>4</v>
      </c>
      <c r="H334" s="2">
        <v>1896</v>
      </c>
      <c r="I334" s="11">
        <f t="shared" si="25"/>
        <v>8.2434782608695656</v>
      </c>
      <c r="J334" s="11">
        <v>3.319</v>
      </c>
      <c r="K334" s="2">
        <v>230</v>
      </c>
      <c r="L334" s="94">
        <v>448</v>
      </c>
      <c r="M334" s="11">
        <f t="shared" si="26"/>
        <v>1.9478260869565218</v>
      </c>
      <c r="N334" s="11">
        <v>1.401</v>
      </c>
      <c r="O334" s="95">
        <f t="shared" si="27"/>
        <v>230</v>
      </c>
      <c r="P334" s="12">
        <f t="shared" si="28"/>
        <v>4.2321428571428568</v>
      </c>
      <c r="Q334" s="104" t="s">
        <v>727</v>
      </c>
      <c r="R334" s="2"/>
      <c r="S334" s="2" t="s">
        <v>9</v>
      </c>
      <c r="T334" s="2"/>
      <c r="U334" s="2"/>
      <c r="V334" s="109"/>
      <c r="W334" s="110"/>
      <c r="X334" s="115" t="str">
        <f t="shared" si="29"/>
        <v>No Data</v>
      </c>
    </row>
    <row r="335" spans="1:24" x14ac:dyDescent="0.3">
      <c r="A335" s="60" t="s">
        <v>2383</v>
      </c>
      <c r="B335" s="94" t="s">
        <v>183</v>
      </c>
      <c r="C335" s="2" t="s">
        <v>1</v>
      </c>
      <c r="D335" s="2">
        <v>40</v>
      </c>
      <c r="E335" s="9">
        <v>28814</v>
      </c>
      <c r="F335" s="10">
        <v>43685.605092592596</v>
      </c>
      <c r="G335" s="95" t="s">
        <v>4</v>
      </c>
      <c r="H335" s="2">
        <v>1072</v>
      </c>
      <c r="I335" s="11">
        <f t="shared" si="25"/>
        <v>7.1466666666666665</v>
      </c>
      <c r="J335" s="11">
        <v>2.5659999999999998</v>
      </c>
      <c r="K335" s="2">
        <v>150</v>
      </c>
      <c r="L335" s="94">
        <v>331</v>
      </c>
      <c r="M335" s="11">
        <f t="shared" si="26"/>
        <v>2.2066666666666666</v>
      </c>
      <c r="N335" s="11">
        <v>1.5249999999999999</v>
      </c>
      <c r="O335" s="95">
        <f t="shared" si="27"/>
        <v>150</v>
      </c>
      <c r="P335" s="12">
        <f t="shared" si="28"/>
        <v>3.2386706948640485</v>
      </c>
      <c r="Q335" s="104" t="s">
        <v>727</v>
      </c>
      <c r="R335" s="2"/>
      <c r="S335" s="2"/>
      <c r="T335" s="2"/>
      <c r="U335" s="2"/>
      <c r="V335" s="109"/>
      <c r="W335" s="110"/>
      <c r="X335" s="115" t="str">
        <f t="shared" si="29"/>
        <v>No Data</v>
      </c>
    </row>
    <row r="336" spans="1:24" x14ac:dyDescent="0.3">
      <c r="A336" s="60" t="s">
        <v>2384</v>
      </c>
      <c r="B336" s="94" t="s">
        <v>187</v>
      </c>
      <c r="C336" s="2" t="s">
        <v>1</v>
      </c>
      <c r="D336" s="2">
        <v>40</v>
      </c>
      <c r="E336" s="9">
        <v>28980</v>
      </c>
      <c r="F336" s="10">
        <v>43685.625185185185</v>
      </c>
      <c r="G336" s="95" t="s">
        <v>4</v>
      </c>
      <c r="H336" s="2">
        <v>1051</v>
      </c>
      <c r="I336" s="11">
        <f t="shared" si="25"/>
        <v>6.3696969696969701</v>
      </c>
      <c r="J336" s="11">
        <v>2.5550000000000002</v>
      </c>
      <c r="K336" s="2">
        <v>165</v>
      </c>
      <c r="L336" s="94">
        <v>239</v>
      </c>
      <c r="M336" s="11">
        <f t="shared" si="26"/>
        <v>1.4484848484848485</v>
      </c>
      <c r="N336" s="11">
        <v>1.1659999999999999</v>
      </c>
      <c r="O336" s="95">
        <f t="shared" si="27"/>
        <v>165</v>
      </c>
      <c r="P336" s="12">
        <f t="shared" si="28"/>
        <v>4.3974895397489542</v>
      </c>
      <c r="Q336" s="104" t="s">
        <v>727</v>
      </c>
      <c r="R336" s="2"/>
      <c r="S336" s="2"/>
      <c r="T336" s="2"/>
      <c r="U336" s="2"/>
      <c r="V336" s="109"/>
      <c r="W336" s="110"/>
      <c r="X336" s="115" t="str">
        <f t="shared" si="29"/>
        <v>No Data</v>
      </c>
    </row>
    <row r="337" spans="1:24" x14ac:dyDescent="0.3">
      <c r="A337" s="60" t="s">
        <v>2385</v>
      </c>
      <c r="B337" s="94" t="s">
        <v>190</v>
      </c>
      <c r="C337" s="2" t="s">
        <v>1</v>
      </c>
      <c r="D337" s="2">
        <v>66</v>
      </c>
      <c r="E337" s="9">
        <v>19573</v>
      </c>
      <c r="F337" s="10">
        <v>43685.635891203703</v>
      </c>
      <c r="G337" s="95" t="s">
        <v>4</v>
      </c>
      <c r="H337" s="2">
        <v>3135</v>
      </c>
      <c r="I337" s="11">
        <f t="shared" si="25"/>
        <v>16.587301587301589</v>
      </c>
      <c r="J337" s="11">
        <v>4.3600000000000003</v>
      </c>
      <c r="K337" s="2">
        <v>189</v>
      </c>
      <c r="L337" s="94">
        <v>681</v>
      </c>
      <c r="M337" s="11">
        <f t="shared" si="26"/>
        <v>3.6031746031746033</v>
      </c>
      <c r="N337" s="11">
        <v>1.853</v>
      </c>
      <c r="O337" s="95">
        <f t="shared" si="27"/>
        <v>189</v>
      </c>
      <c r="P337" s="12">
        <f t="shared" si="28"/>
        <v>4.6035242290748899</v>
      </c>
      <c r="Q337" s="104" t="s">
        <v>727</v>
      </c>
      <c r="R337" s="2"/>
      <c r="S337" s="2"/>
      <c r="T337" s="2"/>
      <c r="U337" s="2"/>
      <c r="V337" s="109"/>
      <c r="W337" s="110"/>
      <c r="X337" s="115" t="str">
        <f t="shared" si="29"/>
        <v>No Data</v>
      </c>
    </row>
    <row r="338" spans="1:24" x14ac:dyDescent="0.3">
      <c r="A338" s="60" t="s">
        <v>2386</v>
      </c>
      <c r="B338" s="94" t="s">
        <v>192</v>
      </c>
      <c r="C338" s="2" t="s">
        <v>1</v>
      </c>
      <c r="D338" s="2">
        <v>50</v>
      </c>
      <c r="E338" s="9">
        <v>25393</v>
      </c>
      <c r="F338" s="10">
        <v>43685.648055555554</v>
      </c>
      <c r="G338" s="95" t="s">
        <v>4</v>
      </c>
      <c r="H338" s="2">
        <v>2259</v>
      </c>
      <c r="I338" s="11">
        <f t="shared" si="25"/>
        <v>16.369565217391305</v>
      </c>
      <c r="J338" s="11">
        <v>4.1189999999999998</v>
      </c>
      <c r="K338" s="2">
        <v>138</v>
      </c>
      <c r="L338" s="94">
        <v>378</v>
      </c>
      <c r="M338" s="11">
        <f t="shared" si="26"/>
        <v>2.7391304347826089</v>
      </c>
      <c r="N338" s="11">
        <v>1.6359999999999999</v>
      </c>
      <c r="O338" s="95">
        <f t="shared" si="27"/>
        <v>138</v>
      </c>
      <c r="P338" s="12">
        <f t="shared" si="28"/>
        <v>5.9761904761904763</v>
      </c>
      <c r="Q338" s="104" t="s">
        <v>727</v>
      </c>
      <c r="R338" s="2"/>
      <c r="S338" s="2"/>
      <c r="T338" s="2"/>
      <c r="U338" s="2"/>
      <c r="V338" s="109"/>
      <c r="W338" s="110"/>
      <c r="X338" s="115" t="str">
        <f t="shared" si="29"/>
        <v>No Data</v>
      </c>
    </row>
    <row r="339" spans="1:24" x14ac:dyDescent="0.3">
      <c r="A339" s="60" t="s">
        <v>2387</v>
      </c>
      <c r="B339" s="94" t="s">
        <v>195</v>
      </c>
      <c r="C339" s="2" t="s">
        <v>1</v>
      </c>
      <c r="D339" s="2">
        <v>55</v>
      </c>
      <c r="E339" s="9">
        <v>23385</v>
      </c>
      <c r="F339" s="10">
        <v>43685.664629629631</v>
      </c>
      <c r="G339" s="95" t="s">
        <v>4</v>
      </c>
      <c r="H339" s="2">
        <v>2458</v>
      </c>
      <c r="I339" s="11">
        <f t="shared" si="25"/>
        <v>16.951724137931034</v>
      </c>
      <c r="J339" s="11">
        <v>4.3559999999999999</v>
      </c>
      <c r="K339" s="2">
        <v>145</v>
      </c>
      <c r="L339" s="94">
        <v>460</v>
      </c>
      <c r="M339" s="11">
        <f t="shared" si="26"/>
        <v>3.1724137931034484</v>
      </c>
      <c r="N339" s="11">
        <v>1.9119999999999999</v>
      </c>
      <c r="O339" s="95">
        <f t="shared" si="27"/>
        <v>145</v>
      </c>
      <c r="P339" s="12">
        <f t="shared" si="28"/>
        <v>5.3434782608695652</v>
      </c>
      <c r="Q339" s="104" t="s">
        <v>727</v>
      </c>
      <c r="R339" s="2"/>
      <c r="S339" s="2" t="s">
        <v>43</v>
      </c>
      <c r="T339" s="2"/>
      <c r="U339" s="2"/>
      <c r="V339" s="109"/>
      <c r="W339" s="110"/>
      <c r="X339" s="115" t="str">
        <f t="shared" si="29"/>
        <v>No Data</v>
      </c>
    </row>
    <row r="340" spans="1:24" x14ac:dyDescent="0.3">
      <c r="A340" s="60" t="s">
        <v>2388</v>
      </c>
      <c r="B340" s="94" t="s">
        <v>197</v>
      </c>
      <c r="C340" s="2" t="s">
        <v>6</v>
      </c>
      <c r="D340" s="2">
        <v>26</v>
      </c>
      <c r="E340" s="9">
        <v>34046</v>
      </c>
      <c r="F340" s="10">
        <v>43685.679432870369</v>
      </c>
      <c r="G340" s="95" t="s">
        <v>4</v>
      </c>
      <c r="H340" s="2">
        <v>1098</v>
      </c>
      <c r="I340" s="11">
        <f t="shared" si="25"/>
        <v>8.7840000000000007</v>
      </c>
      <c r="J340" s="11">
        <v>3.2690000000000001</v>
      </c>
      <c r="K340" s="2">
        <v>125</v>
      </c>
      <c r="L340" s="94">
        <v>354</v>
      </c>
      <c r="M340" s="11">
        <f t="shared" si="26"/>
        <v>2.8319999999999999</v>
      </c>
      <c r="N340" s="11">
        <v>1.679</v>
      </c>
      <c r="O340" s="95">
        <f t="shared" si="27"/>
        <v>125</v>
      </c>
      <c r="P340" s="12">
        <f t="shared" si="28"/>
        <v>3.1016949152542379</v>
      </c>
      <c r="Q340" s="104" t="s">
        <v>726</v>
      </c>
      <c r="R340" s="2"/>
      <c r="S340" s="2"/>
      <c r="T340" s="2"/>
      <c r="U340" s="2"/>
      <c r="V340" s="109"/>
      <c r="W340" s="110"/>
      <c r="X340" s="115" t="str">
        <f t="shared" si="29"/>
        <v>No Data</v>
      </c>
    </row>
    <row r="341" spans="1:24" x14ac:dyDescent="0.3">
      <c r="A341" s="60" t="s">
        <v>2389</v>
      </c>
      <c r="B341" s="94" t="s">
        <v>200</v>
      </c>
      <c r="C341" s="2" t="s">
        <v>1</v>
      </c>
      <c r="D341" s="2">
        <v>62</v>
      </c>
      <c r="E341" s="9">
        <v>20861</v>
      </c>
      <c r="F341" s="10">
        <v>43685.707361111112</v>
      </c>
      <c r="G341" s="95" t="s">
        <v>4</v>
      </c>
      <c r="H341" s="2">
        <v>3769</v>
      </c>
      <c r="I341" s="11">
        <f t="shared" si="25"/>
        <v>25.126666666666665</v>
      </c>
      <c r="J341" s="11">
        <v>5.3769999999999998</v>
      </c>
      <c r="K341" s="2">
        <v>150</v>
      </c>
      <c r="L341" s="94">
        <v>1022</v>
      </c>
      <c r="M341" s="11">
        <f t="shared" si="26"/>
        <v>6.8133333333333335</v>
      </c>
      <c r="N341" s="11">
        <v>2.92</v>
      </c>
      <c r="O341" s="95">
        <f t="shared" si="27"/>
        <v>150</v>
      </c>
      <c r="P341" s="12">
        <f t="shared" si="28"/>
        <v>3.6878669275929545</v>
      </c>
      <c r="Q341" s="104" t="s">
        <v>727</v>
      </c>
      <c r="R341" s="2"/>
      <c r="S341" s="2"/>
      <c r="T341" s="2"/>
      <c r="U341" s="2"/>
      <c r="V341" s="109"/>
      <c r="W341" s="110"/>
      <c r="X341" s="115" t="str">
        <f t="shared" si="29"/>
        <v>No Data</v>
      </c>
    </row>
    <row r="342" spans="1:24" x14ac:dyDescent="0.3">
      <c r="A342" s="60" t="s">
        <v>2390</v>
      </c>
      <c r="B342" s="94" t="s">
        <v>201</v>
      </c>
      <c r="C342" s="2" t="s">
        <v>6</v>
      </c>
      <c r="D342" s="2">
        <v>69</v>
      </c>
      <c r="E342" s="9">
        <v>18257</v>
      </c>
      <c r="F342" s="10">
        <v>43685.720138888886</v>
      </c>
      <c r="G342" s="95" t="s">
        <v>4</v>
      </c>
      <c r="H342" s="2">
        <v>2393</v>
      </c>
      <c r="I342" s="11">
        <f t="shared" si="25"/>
        <v>12.661375661375661</v>
      </c>
      <c r="J342" s="11">
        <v>3.76</v>
      </c>
      <c r="K342" s="2">
        <v>189</v>
      </c>
      <c r="L342" s="94">
        <v>635</v>
      </c>
      <c r="M342" s="11">
        <f t="shared" si="26"/>
        <v>3.35978835978836</v>
      </c>
      <c r="N342" s="11">
        <v>1.8180000000000001</v>
      </c>
      <c r="O342" s="95">
        <f t="shared" si="27"/>
        <v>189</v>
      </c>
      <c r="P342" s="12">
        <f t="shared" si="28"/>
        <v>3.7685039370078739</v>
      </c>
      <c r="Q342" s="104" t="s">
        <v>727</v>
      </c>
      <c r="R342" s="2"/>
      <c r="S342" s="2"/>
      <c r="T342" s="2"/>
      <c r="U342" s="2"/>
      <c r="V342" s="109"/>
      <c r="W342" s="110"/>
      <c r="X342" s="115" t="str">
        <f t="shared" si="29"/>
        <v>No Data</v>
      </c>
    </row>
    <row r="343" spans="1:24" x14ac:dyDescent="0.3">
      <c r="A343" s="60" t="s">
        <v>2391</v>
      </c>
      <c r="B343" s="94" t="s">
        <v>203</v>
      </c>
      <c r="C343" s="2" t="s">
        <v>1</v>
      </c>
      <c r="D343" s="2">
        <v>53</v>
      </c>
      <c r="E343" s="9">
        <v>24251</v>
      </c>
      <c r="F343" s="10">
        <v>43686.52138888889</v>
      </c>
      <c r="G343" s="95" t="s">
        <v>4</v>
      </c>
      <c r="H343" s="2">
        <v>2199</v>
      </c>
      <c r="I343" s="11">
        <f t="shared" si="25"/>
        <v>24.433333333333334</v>
      </c>
      <c r="J343" s="11">
        <v>4.5490000000000004</v>
      </c>
      <c r="K343" s="2">
        <v>90</v>
      </c>
      <c r="L343" s="94">
        <v>456</v>
      </c>
      <c r="M343" s="11">
        <f t="shared" si="26"/>
        <v>5.0666666666666664</v>
      </c>
      <c r="N343" s="11">
        <v>2.1080000000000001</v>
      </c>
      <c r="O343" s="95">
        <f t="shared" si="27"/>
        <v>90</v>
      </c>
      <c r="P343" s="12">
        <f t="shared" si="28"/>
        <v>4.8223684210526319</v>
      </c>
      <c r="Q343" s="104" t="s">
        <v>727</v>
      </c>
      <c r="R343" s="2"/>
      <c r="S343" s="2"/>
      <c r="T343" s="2"/>
      <c r="U343" s="2"/>
      <c r="V343" s="109"/>
      <c r="W343" s="110"/>
      <c r="X343" s="115" t="str">
        <f t="shared" si="29"/>
        <v>No Data</v>
      </c>
    </row>
    <row r="344" spans="1:24" x14ac:dyDescent="0.3">
      <c r="A344" s="60" t="s">
        <v>2392</v>
      </c>
      <c r="B344" s="94" t="s">
        <v>205</v>
      </c>
      <c r="C344" s="2" t="s">
        <v>1</v>
      </c>
      <c r="D344" s="2">
        <v>61</v>
      </c>
      <c r="E344" s="9">
        <v>21163</v>
      </c>
      <c r="F344" s="10">
        <v>43686.536458333336</v>
      </c>
      <c r="G344" s="95" t="s">
        <v>4</v>
      </c>
      <c r="H344" s="2">
        <v>2410</v>
      </c>
      <c r="I344" s="11">
        <f t="shared" si="25"/>
        <v>16.066666666666666</v>
      </c>
      <c r="J344" s="11">
        <v>5.0739999999999998</v>
      </c>
      <c r="K344" s="2">
        <v>150</v>
      </c>
      <c r="L344" s="94">
        <v>492</v>
      </c>
      <c r="M344" s="11">
        <f t="shared" si="26"/>
        <v>3.28</v>
      </c>
      <c r="N344" s="11">
        <v>1.639</v>
      </c>
      <c r="O344" s="95">
        <f t="shared" si="27"/>
        <v>150</v>
      </c>
      <c r="P344" s="12">
        <f t="shared" si="28"/>
        <v>4.8983739837398375</v>
      </c>
      <c r="Q344" s="104" t="s">
        <v>727</v>
      </c>
      <c r="R344" s="2"/>
      <c r="S344" s="2"/>
      <c r="T344" s="2"/>
      <c r="U344" s="2"/>
      <c r="V344" s="109"/>
      <c r="W344" s="110"/>
      <c r="X344" s="115" t="str">
        <f t="shared" si="29"/>
        <v>No Data</v>
      </c>
    </row>
    <row r="345" spans="1:24" x14ac:dyDescent="0.3">
      <c r="A345" s="60" t="s">
        <v>2393</v>
      </c>
      <c r="B345" s="94" t="s">
        <v>208</v>
      </c>
      <c r="C345" s="2" t="s">
        <v>1</v>
      </c>
      <c r="D345" s="2">
        <v>56</v>
      </c>
      <c r="E345" s="9">
        <v>23163</v>
      </c>
      <c r="F345" s="10">
        <v>43686.548530092594</v>
      </c>
      <c r="G345" s="95" t="s">
        <v>4</v>
      </c>
      <c r="H345" s="2">
        <v>2393</v>
      </c>
      <c r="I345" s="11">
        <f t="shared" si="25"/>
        <v>15.339743589743589</v>
      </c>
      <c r="J345" s="11">
        <v>4.4160000000000004</v>
      </c>
      <c r="K345" s="2">
        <v>156</v>
      </c>
      <c r="L345" s="94">
        <v>626</v>
      </c>
      <c r="M345" s="11">
        <f t="shared" si="26"/>
        <v>4.0128205128205128</v>
      </c>
      <c r="N345" s="11">
        <v>2.294</v>
      </c>
      <c r="O345" s="95">
        <f t="shared" si="27"/>
        <v>156</v>
      </c>
      <c r="P345" s="12">
        <f t="shared" si="28"/>
        <v>3.8226837060702876</v>
      </c>
      <c r="Q345" s="104" t="s">
        <v>727</v>
      </c>
      <c r="R345" s="2"/>
      <c r="S345" s="2"/>
      <c r="T345" s="2"/>
      <c r="U345" s="2"/>
      <c r="V345" s="109"/>
      <c r="W345" s="110"/>
      <c r="X345" s="115" t="str">
        <f t="shared" si="29"/>
        <v>No Data</v>
      </c>
    </row>
    <row r="346" spans="1:24" x14ac:dyDescent="0.3">
      <c r="A346" s="60" t="s">
        <v>2394</v>
      </c>
      <c r="B346" s="94" t="s">
        <v>211</v>
      </c>
      <c r="C346" s="2" t="s">
        <v>1</v>
      </c>
      <c r="D346" s="2">
        <v>55</v>
      </c>
      <c r="E346" s="9">
        <v>23346</v>
      </c>
      <c r="F346" s="10">
        <v>43686.563680555555</v>
      </c>
      <c r="G346" s="95" t="s">
        <v>4</v>
      </c>
      <c r="H346" s="2">
        <v>1963</v>
      </c>
      <c r="I346" s="11">
        <f t="shared" si="25"/>
        <v>23.094117647058823</v>
      </c>
      <c r="J346" s="11">
        <v>4.6559999999999997</v>
      </c>
      <c r="K346" s="2">
        <v>85</v>
      </c>
      <c r="L346" s="94">
        <v>312</v>
      </c>
      <c r="M346" s="11">
        <f t="shared" si="26"/>
        <v>3.6705882352941175</v>
      </c>
      <c r="N346" s="11">
        <v>1.7689999999999999</v>
      </c>
      <c r="O346" s="95">
        <f t="shared" si="27"/>
        <v>85</v>
      </c>
      <c r="P346" s="12">
        <f t="shared" si="28"/>
        <v>6.291666666666667</v>
      </c>
      <c r="Q346" s="104" t="s">
        <v>727</v>
      </c>
      <c r="R346" s="2"/>
      <c r="S346" s="2" t="s">
        <v>43</v>
      </c>
      <c r="T346" s="2"/>
      <c r="U346" s="2"/>
      <c r="V346" s="109"/>
      <c r="W346" s="110"/>
      <c r="X346" s="115" t="str">
        <f t="shared" si="29"/>
        <v>No Data</v>
      </c>
    </row>
    <row r="347" spans="1:24" x14ac:dyDescent="0.3">
      <c r="A347" s="60" t="s">
        <v>2395</v>
      </c>
      <c r="B347" s="94" t="s">
        <v>213</v>
      </c>
      <c r="C347" s="2" t="s">
        <v>1</v>
      </c>
      <c r="D347" s="2">
        <v>53</v>
      </c>
      <c r="E347" s="9">
        <v>24186</v>
      </c>
      <c r="F347" s="10">
        <v>43686.573206018518</v>
      </c>
      <c r="G347" s="95" t="s">
        <v>4</v>
      </c>
      <c r="H347" s="2">
        <v>1503</v>
      </c>
      <c r="I347" s="11">
        <f t="shared" si="25"/>
        <v>18.787500000000001</v>
      </c>
      <c r="J347" s="11">
        <v>4.4829999999999997</v>
      </c>
      <c r="K347" s="2">
        <v>80</v>
      </c>
      <c r="L347" s="94">
        <v>258</v>
      </c>
      <c r="M347" s="11">
        <f t="shared" si="26"/>
        <v>3.2250000000000001</v>
      </c>
      <c r="N347" s="11">
        <v>1.8069999999999999</v>
      </c>
      <c r="O347" s="95">
        <f t="shared" si="27"/>
        <v>80</v>
      </c>
      <c r="P347" s="12">
        <f t="shared" si="28"/>
        <v>5.8255813953488378</v>
      </c>
      <c r="Q347" s="104" t="s">
        <v>727</v>
      </c>
      <c r="R347" s="2"/>
      <c r="S347" s="2"/>
      <c r="T347" s="2"/>
      <c r="U347" s="2"/>
      <c r="V347" s="109"/>
      <c r="W347" s="110"/>
      <c r="X347" s="115" t="str">
        <f t="shared" si="29"/>
        <v>No Data</v>
      </c>
    </row>
    <row r="348" spans="1:24" x14ac:dyDescent="0.3">
      <c r="A348" s="60" t="s">
        <v>2396</v>
      </c>
      <c r="B348" s="94" t="s">
        <v>219</v>
      </c>
      <c r="C348" s="2" t="s">
        <v>1</v>
      </c>
      <c r="D348" s="2">
        <v>38</v>
      </c>
      <c r="E348" s="9">
        <v>29456</v>
      </c>
      <c r="F348" s="10">
        <v>43686.612743055557</v>
      </c>
      <c r="G348" s="95" t="s">
        <v>4</v>
      </c>
      <c r="H348" s="2">
        <v>1828</v>
      </c>
      <c r="I348" s="11">
        <f t="shared" si="25"/>
        <v>15.895652173913044</v>
      </c>
      <c r="J348" s="11">
        <v>4.8959999999999999</v>
      </c>
      <c r="K348" s="2">
        <v>115</v>
      </c>
      <c r="L348" s="94">
        <v>377</v>
      </c>
      <c r="M348" s="11">
        <f t="shared" si="26"/>
        <v>3.2782608695652176</v>
      </c>
      <c r="N348" s="11">
        <v>1.8660000000000001</v>
      </c>
      <c r="O348" s="95">
        <f t="shared" si="27"/>
        <v>115</v>
      </c>
      <c r="P348" s="12">
        <f t="shared" si="28"/>
        <v>4.8488063660477456</v>
      </c>
      <c r="Q348" s="104" t="s">
        <v>727</v>
      </c>
      <c r="R348" s="2"/>
      <c r="S348" s="2" t="s">
        <v>43</v>
      </c>
      <c r="T348" s="2"/>
      <c r="U348" s="2"/>
      <c r="V348" s="109"/>
      <c r="W348" s="110"/>
      <c r="X348" s="115" t="str">
        <f t="shared" si="29"/>
        <v>No Data</v>
      </c>
    </row>
    <row r="349" spans="1:24" x14ac:dyDescent="0.3">
      <c r="A349" s="60" t="s">
        <v>2397</v>
      </c>
      <c r="B349" s="94" t="s">
        <v>222</v>
      </c>
      <c r="C349" s="2" t="s">
        <v>6</v>
      </c>
      <c r="D349" s="2">
        <v>49</v>
      </c>
      <c r="E349" s="9">
        <v>25504</v>
      </c>
      <c r="F349" s="10">
        <v>43686.623067129629</v>
      </c>
      <c r="G349" s="95" t="s">
        <v>4</v>
      </c>
      <c r="H349" s="2">
        <v>1245</v>
      </c>
      <c r="I349" s="11">
        <f t="shared" si="25"/>
        <v>6.8406593406593403</v>
      </c>
      <c r="J349" s="11">
        <v>2.754</v>
      </c>
      <c r="K349" s="2">
        <v>182</v>
      </c>
      <c r="L349" s="94">
        <v>342</v>
      </c>
      <c r="M349" s="11">
        <f t="shared" si="26"/>
        <v>1.8791208791208791</v>
      </c>
      <c r="N349" s="11">
        <v>1.3029999999999999</v>
      </c>
      <c r="O349" s="95">
        <f t="shared" si="27"/>
        <v>182</v>
      </c>
      <c r="P349" s="12">
        <f t="shared" si="28"/>
        <v>3.6403508771929824</v>
      </c>
      <c r="Q349" s="104" t="s">
        <v>727</v>
      </c>
      <c r="R349" s="2"/>
      <c r="S349" s="2"/>
      <c r="T349" s="2"/>
      <c r="U349" s="2"/>
      <c r="V349" s="109"/>
      <c r="W349" s="110"/>
      <c r="X349" s="115" t="str">
        <f t="shared" si="29"/>
        <v>No Data</v>
      </c>
    </row>
    <row r="350" spans="1:24" x14ac:dyDescent="0.3">
      <c r="A350" s="60" t="s">
        <v>2398</v>
      </c>
      <c r="B350" s="94" t="s">
        <v>225</v>
      </c>
      <c r="C350" s="2" t="s">
        <v>1</v>
      </c>
      <c r="D350" s="2">
        <v>50</v>
      </c>
      <c r="E350" s="9">
        <v>25312</v>
      </c>
      <c r="F350" s="10">
        <v>43686.639201388891</v>
      </c>
      <c r="G350" s="95" t="s">
        <v>4</v>
      </c>
      <c r="H350" s="2">
        <v>1303</v>
      </c>
      <c r="I350" s="11">
        <f t="shared" si="25"/>
        <v>12.40952380952381</v>
      </c>
      <c r="J350" s="11">
        <v>3.887</v>
      </c>
      <c r="K350" s="2">
        <v>105</v>
      </c>
      <c r="L350" s="94">
        <v>307</v>
      </c>
      <c r="M350" s="11">
        <f t="shared" si="26"/>
        <v>2.9238095238095236</v>
      </c>
      <c r="N350" s="11">
        <v>1.53</v>
      </c>
      <c r="O350" s="95">
        <f t="shared" si="27"/>
        <v>105</v>
      </c>
      <c r="P350" s="12">
        <f t="shared" si="28"/>
        <v>4.2442996742671015</v>
      </c>
      <c r="Q350" s="104" t="s">
        <v>727</v>
      </c>
      <c r="R350" s="2"/>
      <c r="S350" s="2"/>
      <c r="T350" s="2"/>
      <c r="U350" s="2"/>
      <c r="V350" s="109"/>
      <c r="W350" s="110"/>
      <c r="X350" s="115" t="str">
        <f t="shared" si="29"/>
        <v>No Data</v>
      </c>
    </row>
    <row r="351" spans="1:24" x14ac:dyDescent="0.3">
      <c r="A351" s="60" t="s">
        <v>2399</v>
      </c>
      <c r="B351" s="94" t="s">
        <v>230</v>
      </c>
      <c r="C351" s="2" t="s">
        <v>1</v>
      </c>
      <c r="D351" s="2">
        <v>51</v>
      </c>
      <c r="E351" s="9">
        <v>24862</v>
      </c>
      <c r="F351" s="10">
        <v>43686.663564814815</v>
      </c>
      <c r="G351" s="95" t="s">
        <v>4</v>
      </c>
      <c r="H351" s="2">
        <v>1770</v>
      </c>
      <c r="I351" s="11">
        <f t="shared" si="25"/>
        <v>19.666666666666668</v>
      </c>
      <c r="J351" s="11">
        <v>4.1710000000000003</v>
      </c>
      <c r="K351" s="2">
        <v>90</v>
      </c>
      <c r="L351" s="94">
        <v>384</v>
      </c>
      <c r="M351" s="11">
        <f t="shared" si="26"/>
        <v>4.2666666666666666</v>
      </c>
      <c r="N351" s="11">
        <v>2.1080000000000001</v>
      </c>
      <c r="O351" s="95">
        <f t="shared" si="27"/>
        <v>90</v>
      </c>
      <c r="P351" s="12">
        <f t="shared" si="28"/>
        <v>4.609375</v>
      </c>
      <c r="Q351" s="104" t="s">
        <v>727</v>
      </c>
      <c r="R351" s="2"/>
      <c r="S351" s="2"/>
      <c r="T351" s="2"/>
      <c r="U351" s="2"/>
      <c r="V351" s="109"/>
      <c r="W351" s="110"/>
      <c r="X351" s="115" t="str">
        <f t="shared" si="29"/>
        <v>No Data</v>
      </c>
    </row>
    <row r="352" spans="1:24" x14ac:dyDescent="0.3">
      <c r="A352" s="60" t="s">
        <v>2400</v>
      </c>
      <c r="B352" s="94" t="s">
        <v>232</v>
      </c>
      <c r="C352" s="2" t="s">
        <v>1</v>
      </c>
      <c r="D352" s="2">
        <v>64</v>
      </c>
      <c r="E352" s="9">
        <v>20123</v>
      </c>
      <c r="F352" s="10">
        <v>43686.673298611109</v>
      </c>
      <c r="G352" s="95" t="s">
        <v>4</v>
      </c>
      <c r="H352" s="2">
        <v>1910</v>
      </c>
      <c r="I352" s="11">
        <f t="shared" si="25"/>
        <v>20.105263157894736</v>
      </c>
      <c r="J352" s="11">
        <v>4.1959999999999997</v>
      </c>
      <c r="K352" s="2">
        <v>95</v>
      </c>
      <c r="L352" s="94">
        <v>382</v>
      </c>
      <c r="M352" s="11">
        <f t="shared" si="26"/>
        <v>4.0210526315789474</v>
      </c>
      <c r="N352" s="11">
        <v>1.9890000000000001</v>
      </c>
      <c r="O352" s="95">
        <f t="shared" si="27"/>
        <v>95</v>
      </c>
      <c r="P352" s="12">
        <f t="shared" si="28"/>
        <v>5</v>
      </c>
      <c r="Q352" s="104" t="s">
        <v>727</v>
      </c>
      <c r="R352" s="2"/>
      <c r="S352" s="2"/>
      <c r="T352" s="2"/>
      <c r="U352" s="2"/>
      <c r="V352" s="109"/>
      <c r="W352" s="110"/>
      <c r="X352" s="115" t="str">
        <f t="shared" si="29"/>
        <v>No Data</v>
      </c>
    </row>
    <row r="353" spans="1:24" x14ac:dyDescent="0.3">
      <c r="A353" s="60" t="s">
        <v>2401</v>
      </c>
      <c r="B353" s="94" t="s">
        <v>236</v>
      </c>
      <c r="C353" s="2" t="s">
        <v>1</v>
      </c>
      <c r="D353" s="2">
        <v>45</v>
      </c>
      <c r="E353" s="9">
        <v>26982</v>
      </c>
      <c r="F353" s="10">
        <v>43686.69667824074</v>
      </c>
      <c r="G353" s="95" t="s">
        <v>4</v>
      </c>
      <c r="H353" s="2">
        <v>916</v>
      </c>
      <c r="I353" s="11">
        <f t="shared" si="25"/>
        <v>8.0350877192982448</v>
      </c>
      <c r="J353" s="11">
        <v>2.9689999999999999</v>
      </c>
      <c r="K353" s="2">
        <v>114</v>
      </c>
      <c r="L353" s="94">
        <v>191</v>
      </c>
      <c r="M353" s="11">
        <f t="shared" si="26"/>
        <v>1.6754385964912282</v>
      </c>
      <c r="N353" s="11">
        <v>1.32</v>
      </c>
      <c r="O353" s="95">
        <f t="shared" si="27"/>
        <v>114</v>
      </c>
      <c r="P353" s="12">
        <f t="shared" si="28"/>
        <v>4.7958115183246068</v>
      </c>
      <c r="Q353" s="104" t="s">
        <v>727</v>
      </c>
      <c r="R353" s="2"/>
      <c r="S353" s="2"/>
      <c r="T353" s="2"/>
      <c r="U353" s="2"/>
      <c r="V353" s="109"/>
      <c r="W353" s="110"/>
      <c r="X353" s="115" t="str">
        <f t="shared" si="29"/>
        <v>No Data</v>
      </c>
    </row>
    <row r="354" spans="1:24" x14ac:dyDescent="0.3">
      <c r="A354" s="60" t="s">
        <v>2402</v>
      </c>
      <c r="B354" s="94" t="s">
        <v>237</v>
      </c>
      <c r="C354" s="2" t="s">
        <v>1</v>
      </c>
      <c r="D354" s="2">
        <v>58</v>
      </c>
      <c r="E354" s="9">
        <v>22328</v>
      </c>
      <c r="F354" s="10">
        <v>43686.707638888889</v>
      </c>
      <c r="G354" s="95" t="s">
        <v>4</v>
      </c>
      <c r="H354" s="2">
        <v>1675</v>
      </c>
      <c r="I354" s="11">
        <f t="shared" si="25"/>
        <v>16.75</v>
      </c>
      <c r="J354" s="11">
        <v>4.5019999999999998</v>
      </c>
      <c r="K354" s="2">
        <v>100</v>
      </c>
      <c r="L354" s="94">
        <v>347</v>
      </c>
      <c r="M354" s="11">
        <f t="shared" si="26"/>
        <v>3.47</v>
      </c>
      <c r="N354" s="11">
        <v>2.0169999999999999</v>
      </c>
      <c r="O354" s="95">
        <f t="shared" si="27"/>
        <v>100</v>
      </c>
      <c r="P354" s="12">
        <f t="shared" si="28"/>
        <v>4.8270893371757921</v>
      </c>
      <c r="Q354" s="104" t="s">
        <v>727</v>
      </c>
      <c r="R354" s="2"/>
      <c r="S354" s="2"/>
      <c r="T354" s="2"/>
      <c r="U354" s="2"/>
      <c r="V354" s="109"/>
      <c r="W354" s="110"/>
      <c r="X354" s="115" t="str">
        <f t="shared" si="29"/>
        <v>No Data</v>
      </c>
    </row>
    <row r="355" spans="1:24" x14ac:dyDescent="0.3">
      <c r="A355" s="60" t="s">
        <v>2403</v>
      </c>
      <c r="B355" s="94" t="s">
        <v>239</v>
      </c>
      <c r="C355" s="2" t="s">
        <v>1</v>
      </c>
      <c r="D355" s="2">
        <v>47</v>
      </c>
      <c r="E355" s="9">
        <v>26331</v>
      </c>
      <c r="F355" s="10">
        <v>43689.523298611108</v>
      </c>
      <c r="G355" s="95" t="s">
        <v>4</v>
      </c>
      <c r="H355" s="2">
        <v>1406</v>
      </c>
      <c r="I355" s="11">
        <f t="shared" si="25"/>
        <v>14.06</v>
      </c>
      <c r="J355" s="11">
        <v>4.3499999999999996</v>
      </c>
      <c r="K355" s="2">
        <v>100</v>
      </c>
      <c r="L355" s="94">
        <v>390</v>
      </c>
      <c r="M355" s="11">
        <v>3.9</v>
      </c>
      <c r="N355" s="11">
        <v>2.052</v>
      </c>
      <c r="O355" s="95">
        <f t="shared" si="27"/>
        <v>100</v>
      </c>
      <c r="P355" s="12">
        <f t="shared" si="28"/>
        <v>3.6051282051282052</v>
      </c>
      <c r="Q355" s="104" t="s">
        <v>727</v>
      </c>
      <c r="R355" s="2"/>
      <c r="S355" s="2"/>
      <c r="T355" s="2"/>
      <c r="U355" s="2"/>
      <c r="V355" s="109"/>
      <c r="W355" s="110"/>
      <c r="X355" s="115" t="str">
        <f t="shared" si="29"/>
        <v>No Data</v>
      </c>
    </row>
    <row r="356" spans="1:24" x14ac:dyDescent="0.3">
      <c r="A356" s="60" t="s">
        <v>2404</v>
      </c>
      <c r="B356" s="94" t="s">
        <v>241</v>
      </c>
      <c r="C356" s="2" t="s">
        <v>1</v>
      </c>
      <c r="D356" s="2">
        <v>49</v>
      </c>
      <c r="E356" s="9">
        <v>25717</v>
      </c>
      <c r="F356" s="10">
        <v>43689.535370370373</v>
      </c>
      <c r="G356" s="95" t="s">
        <v>4</v>
      </c>
      <c r="H356" s="2">
        <v>1165</v>
      </c>
      <c r="I356" s="11">
        <f t="shared" si="25"/>
        <v>11.65</v>
      </c>
      <c r="J356" s="11">
        <v>3.7130000000000001</v>
      </c>
      <c r="K356" s="2">
        <v>100</v>
      </c>
      <c r="L356" s="94">
        <v>297</v>
      </c>
      <c r="M356" s="11">
        <f t="shared" ref="M356:M419" si="30">L356/O356</f>
        <v>2.97</v>
      </c>
      <c r="N356" s="11">
        <v>1.946</v>
      </c>
      <c r="O356" s="95">
        <f t="shared" si="27"/>
        <v>100</v>
      </c>
      <c r="P356" s="12">
        <f t="shared" si="28"/>
        <v>3.9225589225589226</v>
      </c>
      <c r="Q356" s="104" t="s">
        <v>726</v>
      </c>
      <c r="R356" s="2"/>
      <c r="S356" s="2"/>
      <c r="T356" s="2"/>
      <c r="U356" s="2"/>
      <c r="V356" s="109"/>
      <c r="W356" s="110"/>
      <c r="X356" s="115" t="str">
        <f t="shared" si="29"/>
        <v>No Data</v>
      </c>
    </row>
    <row r="357" spans="1:24" x14ac:dyDescent="0.3">
      <c r="A357" s="60" t="s">
        <v>2405</v>
      </c>
      <c r="B357" s="94" t="s">
        <v>243</v>
      </c>
      <c r="C357" s="2" t="s">
        <v>1</v>
      </c>
      <c r="D357" s="2">
        <v>60</v>
      </c>
      <c r="E357" s="9">
        <v>21417</v>
      </c>
      <c r="F357" s="10">
        <v>43689.548680555556</v>
      </c>
      <c r="G357" s="95" t="s">
        <v>4</v>
      </c>
      <c r="H357" s="2">
        <v>2985</v>
      </c>
      <c r="I357" s="11">
        <f t="shared" si="25"/>
        <v>17.767857142857142</v>
      </c>
      <c r="J357" s="11">
        <v>3.8330000000000002</v>
      </c>
      <c r="K357" s="2">
        <v>168</v>
      </c>
      <c r="L357" s="94">
        <v>733</v>
      </c>
      <c r="M357" s="11">
        <f t="shared" si="30"/>
        <v>4.3630952380952381</v>
      </c>
      <c r="N357" s="11">
        <v>2.1150000000000002</v>
      </c>
      <c r="O357" s="95">
        <f t="shared" si="27"/>
        <v>168</v>
      </c>
      <c r="P357" s="12">
        <f t="shared" si="28"/>
        <v>4.0723055934515688</v>
      </c>
      <c r="Q357" s="104" t="s">
        <v>727</v>
      </c>
      <c r="R357" s="2"/>
      <c r="S357" s="2"/>
      <c r="T357" s="2"/>
      <c r="U357" s="2"/>
      <c r="V357" s="109"/>
      <c r="W357" s="110"/>
      <c r="X357" s="115" t="str">
        <f t="shared" si="29"/>
        <v>No Data</v>
      </c>
    </row>
    <row r="358" spans="1:24" x14ac:dyDescent="0.3">
      <c r="A358" s="60" t="s">
        <v>2406</v>
      </c>
      <c r="B358" s="94" t="s">
        <v>246</v>
      </c>
      <c r="C358" s="2" t="s">
        <v>6</v>
      </c>
      <c r="D358" s="2">
        <v>37</v>
      </c>
      <c r="E358" s="9">
        <v>29883</v>
      </c>
      <c r="F358" s="10">
        <v>43689.570289351854</v>
      </c>
      <c r="G358" s="95" t="s">
        <v>4</v>
      </c>
      <c r="H358" s="2">
        <v>1758</v>
      </c>
      <c r="I358" s="11">
        <f t="shared" si="25"/>
        <v>9.15625</v>
      </c>
      <c r="J358" s="11">
        <v>3.4289999999999998</v>
      </c>
      <c r="K358" s="2">
        <v>192</v>
      </c>
      <c r="L358" s="94">
        <v>575</v>
      </c>
      <c r="M358" s="11">
        <f t="shared" si="30"/>
        <v>2.9947916666666665</v>
      </c>
      <c r="N358" s="11">
        <v>1.7709999999999999</v>
      </c>
      <c r="O358" s="95">
        <f t="shared" si="27"/>
        <v>192</v>
      </c>
      <c r="P358" s="12">
        <f t="shared" si="28"/>
        <v>3.057391304347826</v>
      </c>
      <c r="Q358" s="104" t="s">
        <v>727</v>
      </c>
      <c r="R358" s="2"/>
      <c r="S358" s="2"/>
      <c r="T358" s="2"/>
      <c r="U358" s="2"/>
      <c r="V358" s="109"/>
      <c r="W358" s="110"/>
      <c r="X358" s="115" t="str">
        <f t="shared" si="29"/>
        <v>No Data</v>
      </c>
    </row>
    <row r="359" spans="1:24" x14ac:dyDescent="0.3">
      <c r="A359" s="60" t="s">
        <v>2407</v>
      </c>
      <c r="B359" s="94" t="s">
        <v>248</v>
      </c>
      <c r="C359" s="2" t="s">
        <v>1</v>
      </c>
      <c r="D359" s="2">
        <v>44</v>
      </c>
      <c r="E359" s="9">
        <v>27266</v>
      </c>
      <c r="F359" s="10">
        <v>43689.584039351852</v>
      </c>
      <c r="G359" s="95" t="s">
        <v>4</v>
      </c>
      <c r="H359" s="2">
        <v>3209</v>
      </c>
      <c r="I359" s="11">
        <f t="shared" si="25"/>
        <v>22.921428571428571</v>
      </c>
      <c r="J359" s="11">
        <v>4.9820000000000002</v>
      </c>
      <c r="K359" s="2">
        <v>140</v>
      </c>
      <c r="L359" s="94">
        <v>391</v>
      </c>
      <c r="M359" s="11">
        <f t="shared" si="30"/>
        <v>2.7928571428571427</v>
      </c>
      <c r="N359" s="11">
        <v>1.7609999999999999</v>
      </c>
      <c r="O359" s="95">
        <f t="shared" si="27"/>
        <v>140</v>
      </c>
      <c r="P359" s="12">
        <f t="shared" si="28"/>
        <v>8.2071611253196934</v>
      </c>
      <c r="Q359" s="104" t="s">
        <v>727</v>
      </c>
      <c r="R359" s="2"/>
      <c r="S359" s="2"/>
      <c r="T359" s="2"/>
      <c r="U359" s="2"/>
      <c r="V359" s="109"/>
      <c r="W359" s="110"/>
      <c r="X359" s="115" t="str">
        <f t="shared" si="29"/>
        <v>No Data</v>
      </c>
    </row>
    <row r="360" spans="1:24" x14ac:dyDescent="0.3">
      <c r="A360" s="60" t="s">
        <v>2408</v>
      </c>
      <c r="B360" s="94" t="s">
        <v>252</v>
      </c>
      <c r="C360" s="2" t="s">
        <v>1</v>
      </c>
      <c r="D360" s="2">
        <v>75</v>
      </c>
      <c r="E360" s="9">
        <v>16282</v>
      </c>
      <c r="F360" s="10">
        <v>43689.596574074072</v>
      </c>
      <c r="G360" s="95" t="s">
        <v>4</v>
      </c>
      <c r="H360" s="2">
        <v>2306</v>
      </c>
      <c r="I360" s="11">
        <f t="shared" si="25"/>
        <v>21.961904761904762</v>
      </c>
      <c r="J360" s="11">
        <v>4.7510000000000003</v>
      </c>
      <c r="K360" s="2">
        <v>105</v>
      </c>
      <c r="L360" s="94">
        <v>331</v>
      </c>
      <c r="M360" s="11">
        <f t="shared" si="30"/>
        <v>3.1523809523809523</v>
      </c>
      <c r="N360" s="11">
        <v>1.6739999999999999</v>
      </c>
      <c r="O360" s="95">
        <f t="shared" si="27"/>
        <v>105</v>
      </c>
      <c r="P360" s="12">
        <f t="shared" si="28"/>
        <v>6.9667673716012084</v>
      </c>
      <c r="Q360" s="104" t="s">
        <v>727</v>
      </c>
      <c r="R360" s="2"/>
      <c r="S360" s="2"/>
      <c r="T360" s="2"/>
      <c r="U360" s="2"/>
      <c r="V360" s="109"/>
      <c r="W360" s="110"/>
      <c r="X360" s="115" t="str">
        <f t="shared" si="29"/>
        <v>No Data</v>
      </c>
    </row>
    <row r="361" spans="1:24" x14ac:dyDescent="0.3">
      <c r="A361" s="60" t="s">
        <v>2409</v>
      </c>
      <c r="B361" s="94" t="s">
        <v>255</v>
      </c>
      <c r="C361" s="2" t="s">
        <v>6</v>
      </c>
      <c r="D361" s="2">
        <v>27</v>
      </c>
      <c r="E361" s="9">
        <v>33765</v>
      </c>
      <c r="F361" s="10">
        <v>43689.618564814817</v>
      </c>
      <c r="G361" s="95" t="s">
        <v>4</v>
      </c>
      <c r="H361" s="2">
        <v>1079</v>
      </c>
      <c r="I361" s="11">
        <f t="shared" si="25"/>
        <v>4.7955555555555556</v>
      </c>
      <c r="J361" s="11">
        <v>2.157</v>
      </c>
      <c r="K361" s="2">
        <v>225</v>
      </c>
      <c r="L361" s="94">
        <v>453</v>
      </c>
      <c r="M361" s="11">
        <f t="shared" si="30"/>
        <v>2.0133333333333332</v>
      </c>
      <c r="N361" s="11">
        <v>1.3640000000000001</v>
      </c>
      <c r="O361" s="95">
        <f t="shared" si="27"/>
        <v>225</v>
      </c>
      <c r="P361" s="12">
        <f t="shared" si="28"/>
        <v>2.3818984547461368</v>
      </c>
      <c r="Q361" s="104" t="s">
        <v>727</v>
      </c>
      <c r="R361" s="2"/>
      <c r="S361" s="2"/>
      <c r="T361" s="2"/>
      <c r="U361" s="2"/>
      <c r="V361" s="109"/>
      <c r="W361" s="110"/>
      <c r="X361" s="115" t="str">
        <f t="shared" si="29"/>
        <v>No Data</v>
      </c>
    </row>
    <row r="362" spans="1:24" x14ac:dyDescent="0.3">
      <c r="A362" s="60" t="s">
        <v>2410</v>
      </c>
      <c r="B362" s="94" t="s">
        <v>260</v>
      </c>
      <c r="C362" s="2" t="s">
        <v>1</v>
      </c>
      <c r="D362" s="2">
        <v>61</v>
      </c>
      <c r="E362" s="9">
        <v>21306</v>
      </c>
      <c r="F362" s="10">
        <v>43689.641284722224</v>
      </c>
      <c r="G362" s="95" t="s">
        <v>4</v>
      </c>
      <c r="H362" s="2">
        <v>2284</v>
      </c>
      <c r="I362" s="11">
        <f t="shared" si="25"/>
        <v>19.860869565217392</v>
      </c>
      <c r="J362" s="11">
        <v>4.4290000000000003</v>
      </c>
      <c r="K362" s="2">
        <v>115</v>
      </c>
      <c r="L362" s="94">
        <v>533</v>
      </c>
      <c r="M362" s="11">
        <f t="shared" si="30"/>
        <v>4.6347826086956525</v>
      </c>
      <c r="N362" s="11">
        <v>2.2799999999999998</v>
      </c>
      <c r="O362" s="95">
        <f t="shared" si="27"/>
        <v>115</v>
      </c>
      <c r="P362" s="12">
        <f t="shared" si="28"/>
        <v>4.2851782363977486</v>
      </c>
      <c r="Q362" s="104" t="s">
        <v>727</v>
      </c>
      <c r="R362" s="2"/>
      <c r="S362" s="2"/>
      <c r="T362" s="2"/>
      <c r="U362" s="2"/>
      <c r="V362" s="109"/>
      <c r="W362" s="110"/>
      <c r="X362" s="115" t="str">
        <f t="shared" si="29"/>
        <v>No Data</v>
      </c>
    </row>
    <row r="363" spans="1:24" x14ac:dyDescent="0.3">
      <c r="A363" s="60" t="s">
        <v>2411</v>
      </c>
      <c r="B363" s="94" t="s">
        <v>262</v>
      </c>
      <c r="C363" s="2" t="s">
        <v>1</v>
      </c>
      <c r="D363" s="2">
        <v>48</v>
      </c>
      <c r="E363" s="9">
        <v>26104</v>
      </c>
      <c r="F363" s="10">
        <v>43689.655775462961</v>
      </c>
      <c r="G363" s="95" t="s">
        <v>4</v>
      </c>
      <c r="H363" s="2">
        <v>1640</v>
      </c>
      <c r="I363" s="11">
        <f t="shared" si="25"/>
        <v>15.619047619047619</v>
      </c>
      <c r="J363" s="11">
        <v>4.266</v>
      </c>
      <c r="K363" s="2">
        <v>105</v>
      </c>
      <c r="L363" s="94">
        <v>292</v>
      </c>
      <c r="M363" s="11">
        <f t="shared" si="30"/>
        <v>2.7809523809523808</v>
      </c>
      <c r="N363" s="11">
        <v>1.635</v>
      </c>
      <c r="O363" s="95">
        <f t="shared" si="27"/>
        <v>105</v>
      </c>
      <c r="P363" s="12">
        <f t="shared" si="28"/>
        <v>5.6164383561643838</v>
      </c>
      <c r="Q363" s="104" t="s">
        <v>727</v>
      </c>
      <c r="R363" s="2"/>
      <c r="S363" s="2" t="s">
        <v>43</v>
      </c>
      <c r="T363" s="2"/>
      <c r="U363" s="2"/>
      <c r="V363" s="109"/>
      <c r="W363" s="110"/>
      <c r="X363" s="115" t="str">
        <f t="shared" si="29"/>
        <v>No Data</v>
      </c>
    </row>
    <row r="364" spans="1:24" x14ac:dyDescent="0.3">
      <c r="A364" s="60" t="s">
        <v>2412</v>
      </c>
      <c r="B364" s="94" t="s">
        <v>265</v>
      </c>
      <c r="C364" s="2" t="s">
        <v>6</v>
      </c>
      <c r="D364" s="2">
        <v>85</v>
      </c>
      <c r="E364" s="9">
        <v>12559</v>
      </c>
      <c r="F364" s="10">
        <v>43689.669027777774</v>
      </c>
      <c r="G364" s="95" t="s">
        <v>4</v>
      </c>
      <c r="H364" s="2">
        <v>3896</v>
      </c>
      <c r="I364" s="11">
        <f t="shared" si="25"/>
        <v>19.676767676767678</v>
      </c>
      <c r="J364" s="11">
        <v>4.2160000000000002</v>
      </c>
      <c r="K364" s="2">
        <v>198</v>
      </c>
      <c r="L364" s="94">
        <v>1519</v>
      </c>
      <c r="M364" s="11">
        <f t="shared" si="30"/>
        <v>7.6717171717171722</v>
      </c>
      <c r="N364" s="11">
        <v>2.851</v>
      </c>
      <c r="O364" s="95">
        <f t="shared" si="27"/>
        <v>198</v>
      </c>
      <c r="P364" s="12">
        <f t="shared" si="28"/>
        <v>2.564845292955892</v>
      </c>
      <c r="Q364" s="104" t="s">
        <v>727</v>
      </c>
      <c r="R364" s="2"/>
      <c r="S364" s="2" t="s">
        <v>43</v>
      </c>
      <c r="T364" s="2"/>
      <c r="U364" s="2"/>
      <c r="V364" s="109"/>
      <c r="W364" s="110"/>
      <c r="X364" s="115" t="str">
        <f t="shared" si="29"/>
        <v>No Data</v>
      </c>
    </row>
    <row r="365" spans="1:24" x14ac:dyDescent="0.3">
      <c r="A365" s="60" t="s">
        <v>2413</v>
      </c>
      <c r="B365" s="94" t="s">
        <v>266</v>
      </c>
      <c r="C365" s="2" t="s">
        <v>1</v>
      </c>
      <c r="D365" s="2">
        <v>74</v>
      </c>
      <c r="E365" s="9">
        <v>16542</v>
      </c>
      <c r="F365" s="10">
        <v>43689.681689814817</v>
      </c>
      <c r="G365" s="95" t="s">
        <v>4</v>
      </c>
      <c r="H365" s="2">
        <v>1045</v>
      </c>
      <c r="I365" s="11">
        <f t="shared" si="25"/>
        <v>18.017241379310345</v>
      </c>
      <c r="J365" s="11">
        <v>3.5710000000000002</v>
      </c>
      <c r="K365" s="2">
        <v>58</v>
      </c>
      <c r="L365" s="94">
        <v>242</v>
      </c>
      <c r="M365" s="11">
        <f t="shared" si="30"/>
        <v>4.1724137931034484</v>
      </c>
      <c r="N365" s="11">
        <v>1.992</v>
      </c>
      <c r="O365" s="95">
        <f t="shared" si="27"/>
        <v>58</v>
      </c>
      <c r="P365" s="12">
        <f t="shared" si="28"/>
        <v>4.3181818181818183</v>
      </c>
      <c r="Q365" s="104" t="s">
        <v>727</v>
      </c>
      <c r="R365" s="2"/>
      <c r="S365" s="2" t="s">
        <v>267</v>
      </c>
      <c r="T365" s="2"/>
      <c r="U365" s="2"/>
      <c r="V365" s="109"/>
      <c r="W365" s="110"/>
      <c r="X365" s="115" t="str">
        <f t="shared" si="29"/>
        <v>No Data</v>
      </c>
    </row>
    <row r="366" spans="1:24" x14ac:dyDescent="0.3">
      <c r="A366" s="60" t="s">
        <v>2414</v>
      </c>
      <c r="B366" s="94" t="s">
        <v>269</v>
      </c>
      <c r="C366" s="2" t="s">
        <v>1</v>
      </c>
      <c r="D366" s="2">
        <v>50</v>
      </c>
      <c r="E366" s="9">
        <v>25130</v>
      </c>
      <c r="F366" s="10">
        <v>43689.706747685188</v>
      </c>
      <c r="G366" s="95" t="s">
        <v>4</v>
      </c>
      <c r="H366" s="2">
        <v>1520</v>
      </c>
      <c r="I366" s="11">
        <f t="shared" si="25"/>
        <v>10.857142857142858</v>
      </c>
      <c r="J366" s="11">
        <v>3.36</v>
      </c>
      <c r="K366" s="2">
        <v>140</v>
      </c>
      <c r="L366" s="94">
        <v>357</v>
      </c>
      <c r="M366" s="11">
        <f t="shared" si="30"/>
        <v>2.5499999999999998</v>
      </c>
      <c r="N366" s="11">
        <v>1.5880000000000001</v>
      </c>
      <c r="O366" s="95">
        <f t="shared" si="27"/>
        <v>140</v>
      </c>
      <c r="P366" s="12">
        <f t="shared" si="28"/>
        <v>4.2577030812324939</v>
      </c>
      <c r="Q366" s="104" t="s">
        <v>727</v>
      </c>
      <c r="R366" s="2"/>
      <c r="S366" s="2"/>
      <c r="T366" s="2"/>
      <c r="U366" s="2"/>
      <c r="V366" s="109"/>
      <c r="W366" s="110"/>
      <c r="X366" s="115" t="str">
        <f t="shared" si="29"/>
        <v>No Data</v>
      </c>
    </row>
    <row r="367" spans="1:24" x14ac:dyDescent="0.3">
      <c r="A367" s="60" t="s">
        <v>2415</v>
      </c>
      <c r="B367" s="94" t="s">
        <v>271</v>
      </c>
      <c r="C367" s="2" t="s">
        <v>6</v>
      </c>
      <c r="D367" s="2">
        <v>81</v>
      </c>
      <c r="E367" s="9">
        <v>14008</v>
      </c>
      <c r="F367" s="10">
        <v>43689.718275462961</v>
      </c>
      <c r="G367" s="95" t="s">
        <v>4</v>
      </c>
      <c r="H367" s="2">
        <v>2833</v>
      </c>
      <c r="I367" s="11">
        <f t="shared" si="25"/>
        <v>10.896153846153846</v>
      </c>
      <c r="J367" s="11">
        <v>3.6120000000000001</v>
      </c>
      <c r="K367" s="2">
        <v>260</v>
      </c>
      <c r="L367" s="94">
        <v>1240</v>
      </c>
      <c r="M367" s="11">
        <f t="shared" si="30"/>
        <v>4.7692307692307692</v>
      </c>
      <c r="N367" s="11">
        <v>2.3380000000000001</v>
      </c>
      <c r="O367" s="95">
        <f t="shared" si="27"/>
        <v>260</v>
      </c>
      <c r="P367" s="12">
        <f t="shared" si="28"/>
        <v>2.2846774193548387</v>
      </c>
      <c r="Q367" s="104" t="s">
        <v>727</v>
      </c>
      <c r="R367" s="2"/>
      <c r="S367" s="2"/>
      <c r="T367" s="2"/>
      <c r="U367" s="2"/>
      <c r="V367" s="109"/>
      <c r="W367" s="110"/>
      <c r="X367" s="115" t="str">
        <f t="shared" si="29"/>
        <v>No Data</v>
      </c>
    </row>
    <row r="368" spans="1:24" x14ac:dyDescent="0.3">
      <c r="A368" s="60" t="s">
        <v>2416</v>
      </c>
      <c r="B368" s="94" t="s">
        <v>273</v>
      </c>
      <c r="C368" s="2" t="s">
        <v>1</v>
      </c>
      <c r="D368" s="2">
        <v>42</v>
      </c>
      <c r="E368" s="9">
        <v>28191</v>
      </c>
      <c r="F368" s="10">
        <v>43690.520925925928</v>
      </c>
      <c r="G368" s="95" t="s">
        <v>4</v>
      </c>
      <c r="H368" s="2">
        <v>1630</v>
      </c>
      <c r="I368" s="11">
        <f t="shared" si="25"/>
        <v>11.241379310344827</v>
      </c>
      <c r="J368" s="11">
        <v>4.0350000000000001</v>
      </c>
      <c r="K368" s="2">
        <v>145</v>
      </c>
      <c r="L368" s="94">
        <v>396</v>
      </c>
      <c r="M368" s="11">
        <f t="shared" si="30"/>
        <v>2.7310344827586208</v>
      </c>
      <c r="N368" s="11">
        <v>1.538</v>
      </c>
      <c r="O368" s="95">
        <f t="shared" si="27"/>
        <v>145</v>
      </c>
      <c r="P368" s="12">
        <f t="shared" si="28"/>
        <v>4.1161616161616159</v>
      </c>
      <c r="Q368" s="104" t="s">
        <v>727</v>
      </c>
      <c r="R368" s="2"/>
      <c r="S368" s="2"/>
      <c r="T368" s="2"/>
      <c r="U368" s="2"/>
      <c r="V368" s="109"/>
      <c r="W368" s="110"/>
      <c r="X368" s="115" t="str">
        <f t="shared" si="29"/>
        <v>No Data</v>
      </c>
    </row>
    <row r="369" spans="1:24" x14ac:dyDescent="0.3">
      <c r="A369" s="60" t="s">
        <v>2417</v>
      </c>
      <c r="B369" s="94" t="s">
        <v>276</v>
      </c>
      <c r="C369" s="2" t="s">
        <v>1</v>
      </c>
      <c r="D369" s="2">
        <v>23</v>
      </c>
      <c r="E369" s="9">
        <v>35022</v>
      </c>
      <c r="F369" s="10">
        <v>43690.53502314815</v>
      </c>
      <c r="G369" s="95" t="s">
        <v>4</v>
      </c>
      <c r="H369" s="2">
        <v>943</v>
      </c>
      <c r="I369" s="11">
        <f t="shared" si="25"/>
        <v>8.5727272727272723</v>
      </c>
      <c r="J369" s="11">
        <v>3.1720000000000002</v>
      </c>
      <c r="K369" s="2">
        <v>110</v>
      </c>
      <c r="L369" s="94">
        <v>350</v>
      </c>
      <c r="M369" s="11">
        <f t="shared" si="30"/>
        <v>3.1818181818181817</v>
      </c>
      <c r="N369" s="11">
        <v>1.6930000000000001</v>
      </c>
      <c r="O369" s="95">
        <f t="shared" si="27"/>
        <v>110</v>
      </c>
      <c r="P369" s="12">
        <f t="shared" si="28"/>
        <v>2.6942857142857144</v>
      </c>
      <c r="Q369" s="104" t="s">
        <v>727</v>
      </c>
      <c r="R369" s="2"/>
      <c r="S369" s="2"/>
      <c r="T369" s="2"/>
      <c r="U369" s="2"/>
      <c r="V369" s="109"/>
      <c r="W369" s="110"/>
      <c r="X369" s="115" t="str">
        <f t="shared" si="29"/>
        <v>No Data</v>
      </c>
    </row>
    <row r="370" spans="1:24" x14ac:dyDescent="0.3">
      <c r="A370" s="60" t="s">
        <v>2418</v>
      </c>
      <c r="B370" s="94" t="s">
        <v>279</v>
      </c>
      <c r="C370" s="2" t="s">
        <v>1</v>
      </c>
      <c r="D370" s="2">
        <v>65</v>
      </c>
      <c r="E370" s="9">
        <v>19793</v>
      </c>
      <c r="F370" s="10">
        <v>43690.551574074074</v>
      </c>
      <c r="G370" s="95" t="s">
        <v>4</v>
      </c>
      <c r="H370" s="2">
        <v>3365</v>
      </c>
      <c r="I370" s="11">
        <f t="shared" si="25"/>
        <v>15.578703703703704</v>
      </c>
      <c r="J370" s="11">
        <v>4.3319999999999999</v>
      </c>
      <c r="K370" s="2">
        <v>216</v>
      </c>
      <c r="L370" s="94">
        <v>880</v>
      </c>
      <c r="M370" s="11">
        <f t="shared" si="30"/>
        <v>4.0740740740740744</v>
      </c>
      <c r="N370" s="11">
        <v>2.1160000000000001</v>
      </c>
      <c r="O370" s="95">
        <f t="shared" si="27"/>
        <v>216</v>
      </c>
      <c r="P370" s="12">
        <f t="shared" si="28"/>
        <v>3.8238636363636362</v>
      </c>
      <c r="Q370" s="104" t="s">
        <v>727</v>
      </c>
      <c r="R370" s="2"/>
      <c r="S370" s="2"/>
      <c r="T370" s="2"/>
      <c r="U370" s="2"/>
      <c r="V370" s="109"/>
      <c r="W370" s="110"/>
      <c r="X370" s="115" t="str">
        <f t="shared" si="29"/>
        <v>No Data</v>
      </c>
    </row>
    <row r="371" spans="1:24" x14ac:dyDescent="0.3">
      <c r="A371" s="60" t="s">
        <v>2419</v>
      </c>
      <c r="B371" s="94" t="s">
        <v>280</v>
      </c>
      <c r="C371" s="2" t="s">
        <v>1</v>
      </c>
      <c r="D371" s="2">
        <v>75</v>
      </c>
      <c r="E371" s="9">
        <v>16104</v>
      </c>
      <c r="F371" s="10">
        <v>43690.568182870367</v>
      </c>
      <c r="G371" s="95" t="s">
        <v>4</v>
      </c>
      <c r="H371" s="2">
        <v>3571</v>
      </c>
      <c r="I371" s="11">
        <f t="shared" si="25"/>
        <v>20.522988505747126</v>
      </c>
      <c r="J371" s="11">
        <v>20.523</v>
      </c>
      <c r="K371" s="2">
        <v>174</v>
      </c>
      <c r="L371" s="94">
        <v>1276</v>
      </c>
      <c r="M371" s="11">
        <f t="shared" si="30"/>
        <v>7.333333333333333</v>
      </c>
      <c r="N371" s="11">
        <v>3.085</v>
      </c>
      <c r="O371" s="95">
        <f t="shared" si="27"/>
        <v>174</v>
      </c>
      <c r="P371" s="12">
        <f t="shared" si="28"/>
        <v>2.7985893416927898</v>
      </c>
      <c r="Q371" s="104" t="s">
        <v>727</v>
      </c>
      <c r="R371" s="2"/>
      <c r="S371" s="2"/>
      <c r="T371" s="2"/>
      <c r="U371" s="2"/>
      <c r="V371" s="109"/>
      <c r="W371" s="110"/>
      <c r="X371" s="115" t="str">
        <f t="shared" si="29"/>
        <v>No Data</v>
      </c>
    </row>
    <row r="372" spans="1:24" x14ac:dyDescent="0.3">
      <c r="A372" s="60" t="s">
        <v>2420</v>
      </c>
      <c r="B372" s="94" t="s">
        <v>282</v>
      </c>
      <c r="C372" s="2" t="s">
        <v>6</v>
      </c>
      <c r="D372" s="2">
        <v>75</v>
      </c>
      <c r="E372" s="9">
        <v>16070</v>
      </c>
      <c r="F372" s="10">
        <v>43690.581203703703</v>
      </c>
      <c r="G372" s="95" t="s">
        <v>4</v>
      </c>
      <c r="H372" s="2">
        <v>2039</v>
      </c>
      <c r="I372" s="11">
        <f t="shared" si="25"/>
        <v>13.777027027027026</v>
      </c>
      <c r="J372" s="11">
        <v>3.5609999999999999</v>
      </c>
      <c r="K372" s="2">
        <v>148</v>
      </c>
      <c r="L372" s="94">
        <v>732</v>
      </c>
      <c r="M372" s="11">
        <f t="shared" si="30"/>
        <v>4.9459459459459456</v>
      </c>
      <c r="N372" s="11">
        <v>2.5739999999999998</v>
      </c>
      <c r="O372" s="95">
        <f t="shared" si="27"/>
        <v>148</v>
      </c>
      <c r="P372" s="12">
        <f t="shared" si="28"/>
        <v>2.7855191256830603</v>
      </c>
      <c r="Q372" s="104" t="s">
        <v>727</v>
      </c>
      <c r="R372" s="2"/>
      <c r="S372" s="2"/>
      <c r="T372" s="2"/>
      <c r="U372" s="2"/>
      <c r="V372" s="109"/>
      <c r="W372" s="110"/>
      <c r="X372" s="115" t="str">
        <f t="shared" si="29"/>
        <v>No Data</v>
      </c>
    </row>
    <row r="373" spans="1:24" x14ac:dyDescent="0.3">
      <c r="A373" s="60" t="s">
        <v>2421</v>
      </c>
      <c r="B373" s="94" t="s">
        <v>286</v>
      </c>
      <c r="C373" s="2" t="s">
        <v>1</v>
      </c>
      <c r="D373" s="2">
        <v>64</v>
      </c>
      <c r="E373" s="9">
        <v>20162</v>
      </c>
      <c r="F373" s="10">
        <v>43690.600682870368</v>
      </c>
      <c r="G373" s="95" t="s">
        <v>4</v>
      </c>
      <c r="H373" s="2">
        <v>1804</v>
      </c>
      <c r="I373" s="11">
        <f t="shared" si="25"/>
        <v>16.252252252252251</v>
      </c>
      <c r="J373" s="11">
        <v>3.867</v>
      </c>
      <c r="K373" s="2">
        <v>111</v>
      </c>
      <c r="L373" s="94">
        <v>412</v>
      </c>
      <c r="M373" s="11">
        <f t="shared" si="30"/>
        <v>3.7117117117117115</v>
      </c>
      <c r="N373" s="11">
        <v>2.0379999999999998</v>
      </c>
      <c r="O373" s="95">
        <f t="shared" si="27"/>
        <v>111</v>
      </c>
      <c r="P373" s="12">
        <f t="shared" si="28"/>
        <v>4.3786407766990294</v>
      </c>
      <c r="Q373" s="104" t="s">
        <v>727</v>
      </c>
      <c r="R373" s="2"/>
      <c r="S373" s="2"/>
      <c r="T373" s="2"/>
      <c r="U373" s="2"/>
      <c r="V373" s="109"/>
      <c r="W373" s="110"/>
      <c r="X373" s="115" t="str">
        <f t="shared" si="29"/>
        <v>No Data</v>
      </c>
    </row>
    <row r="374" spans="1:24" x14ac:dyDescent="0.3">
      <c r="A374" s="60" t="s">
        <v>2422</v>
      </c>
      <c r="B374" s="94" t="s">
        <v>290</v>
      </c>
      <c r="C374" s="2" t="s">
        <v>1</v>
      </c>
      <c r="D374" s="2">
        <v>54</v>
      </c>
      <c r="E374" s="9">
        <v>23953</v>
      </c>
      <c r="F374" s="10">
        <v>43690.621458333335</v>
      </c>
      <c r="G374" s="95" t="s">
        <v>4</v>
      </c>
      <c r="H374" s="2">
        <v>1092</v>
      </c>
      <c r="I374" s="11">
        <f t="shared" si="25"/>
        <v>8.6666666666666661</v>
      </c>
      <c r="J374" s="11">
        <v>2.923</v>
      </c>
      <c r="K374" s="2">
        <v>126</v>
      </c>
      <c r="L374" s="94">
        <v>308</v>
      </c>
      <c r="M374" s="11">
        <f t="shared" si="30"/>
        <v>2.4444444444444446</v>
      </c>
      <c r="N374" s="11">
        <v>1.542</v>
      </c>
      <c r="O374" s="95">
        <f t="shared" si="27"/>
        <v>126</v>
      </c>
      <c r="P374" s="12">
        <f t="shared" si="28"/>
        <v>3.545454545454545</v>
      </c>
      <c r="Q374" s="104" t="s">
        <v>727</v>
      </c>
      <c r="R374" s="2"/>
      <c r="S374" s="2"/>
      <c r="T374" s="2"/>
      <c r="U374" s="2"/>
      <c r="V374" s="109"/>
      <c r="W374" s="110"/>
      <c r="X374" s="115" t="str">
        <f t="shared" si="29"/>
        <v>No Data</v>
      </c>
    </row>
    <row r="375" spans="1:24" x14ac:dyDescent="0.3">
      <c r="A375" s="60" t="s">
        <v>2423</v>
      </c>
      <c r="B375" s="94" t="s">
        <v>293</v>
      </c>
      <c r="C375" s="2" t="s">
        <v>6</v>
      </c>
      <c r="D375" s="2">
        <v>83</v>
      </c>
      <c r="E375" s="9">
        <v>13204</v>
      </c>
      <c r="F375" s="10">
        <v>43690.635972222219</v>
      </c>
      <c r="G375" s="95" t="s">
        <v>4</v>
      </c>
      <c r="H375" s="2">
        <v>1248</v>
      </c>
      <c r="I375" s="11">
        <f t="shared" si="25"/>
        <v>10.758620689655173</v>
      </c>
      <c r="J375" s="11">
        <v>3.8620000000000001</v>
      </c>
      <c r="K375" s="2">
        <v>116</v>
      </c>
      <c r="L375" s="94">
        <v>462</v>
      </c>
      <c r="M375" s="11">
        <f t="shared" si="30"/>
        <v>3.9827586206896552</v>
      </c>
      <c r="N375" s="11">
        <v>1.837</v>
      </c>
      <c r="O375" s="95">
        <f t="shared" si="27"/>
        <v>116</v>
      </c>
      <c r="P375" s="12">
        <f t="shared" si="28"/>
        <v>2.7012987012987013</v>
      </c>
      <c r="Q375" s="104" t="s">
        <v>727</v>
      </c>
      <c r="R375" s="2"/>
      <c r="S375" s="2"/>
      <c r="T375" s="2"/>
      <c r="U375" s="2"/>
      <c r="V375" s="109"/>
      <c r="W375" s="110"/>
      <c r="X375" s="115" t="str">
        <f t="shared" si="29"/>
        <v>No Data</v>
      </c>
    </row>
    <row r="376" spans="1:24" x14ac:dyDescent="0.3">
      <c r="A376" s="60" t="s">
        <v>2424</v>
      </c>
      <c r="B376" s="94" t="s">
        <v>297</v>
      </c>
      <c r="C376" s="2" t="s">
        <v>6</v>
      </c>
      <c r="D376" s="2">
        <v>34</v>
      </c>
      <c r="E376" s="9">
        <v>31088</v>
      </c>
      <c r="F376" s="10">
        <v>43690.654467592591</v>
      </c>
      <c r="G376" s="95" t="s">
        <v>4</v>
      </c>
      <c r="H376" s="2">
        <v>926</v>
      </c>
      <c r="I376" s="11">
        <f t="shared" si="25"/>
        <v>6.0921052631578947</v>
      </c>
      <c r="J376" s="11">
        <v>2.605</v>
      </c>
      <c r="K376" s="2">
        <v>152</v>
      </c>
      <c r="L376" s="94">
        <v>268</v>
      </c>
      <c r="M376" s="11">
        <f t="shared" si="30"/>
        <v>1.763157894736842</v>
      </c>
      <c r="N376" s="11">
        <v>1.504</v>
      </c>
      <c r="O376" s="95">
        <f t="shared" si="27"/>
        <v>152</v>
      </c>
      <c r="P376" s="12">
        <f t="shared" si="28"/>
        <v>3.455223880597015</v>
      </c>
      <c r="Q376" s="104" t="s">
        <v>727</v>
      </c>
      <c r="R376" s="2"/>
      <c r="S376" s="2"/>
      <c r="T376" s="2"/>
      <c r="U376" s="2"/>
      <c r="V376" s="109"/>
      <c r="W376" s="110"/>
      <c r="X376" s="115" t="str">
        <f t="shared" si="29"/>
        <v>No Data</v>
      </c>
    </row>
    <row r="377" spans="1:24" x14ac:dyDescent="0.3">
      <c r="A377" s="60" t="s">
        <v>2425</v>
      </c>
      <c r="B377" s="94" t="s">
        <v>11</v>
      </c>
      <c r="C377" s="2" t="s">
        <v>1</v>
      </c>
      <c r="D377" s="2">
        <v>73</v>
      </c>
      <c r="E377" s="9">
        <v>16994</v>
      </c>
      <c r="F377" s="10">
        <v>43690.674247685187</v>
      </c>
      <c r="G377" s="95" t="s">
        <v>4</v>
      </c>
      <c r="H377" s="2">
        <v>940</v>
      </c>
      <c r="I377" s="11">
        <f t="shared" si="25"/>
        <v>11.19047619047619</v>
      </c>
      <c r="J377" s="11">
        <v>3.7240000000000002</v>
      </c>
      <c r="K377" s="2">
        <v>84</v>
      </c>
      <c r="L377" s="94">
        <v>252</v>
      </c>
      <c r="M377" s="11">
        <f t="shared" si="30"/>
        <v>3</v>
      </c>
      <c r="N377" s="11">
        <v>1.77</v>
      </c>
      <c r="O377" s="95">
        <f t="shared" si="27"/>
        <v>84</v>
      </c>
      <c r="P377" s="12">
        <f t="shared" si="28"/>
        <v>3.7301587301587298</v>
      </c>
      <c r="Q377" s="104" t="s">
        <v>727</v>
      </c>
      <c r="R377" s="2"/>
      <c r="S377" s="2" t="s">
        <v>30</v>
      </c>
      <c r="T377" s="2"/>
      <c r="U377" s="2"/>
      <c r="V377" s="109"/>
      <c r="W377" s="110"/>
      <c r="X377" s="115" t="str">
        <f t="shared" si="29"/>
        <v>No Data</v>
      </c>
    </row>
    <row r="378" spans="1:24" x14ac:dyDescent="0.3">
      <c r="A378" s="60" t="s">
        <v>2426</v>
      </c>
      <c r="B378" s="94" t="s">
        <v>303</v>
      </c>
      <c r="C378" s="2" t="s">
        <v>6</v>
      </c>
      <c r="D378" s="2">
        <v>76</v>
      </c>
      <c r="E378" s="9">
        <v>15854</v>
      </c>
      <c r="F378" s="10">
        <v>43691.520775462966</v>
      </c>
      <c r="G378" s="95" t="s">
        <v>4</v>
      </c>
      <c r="H378" s="2">
        <v>2073</v>
      </c>
      <c r="I378" s="11">
        <f t="shared" si="25"/>
        <v>16.452380952380953</v>
      </c>
      <c r="J378" s="11">
        <v>4.452</v>
      </c>
      <c r="K378" s="2">
        <v>126</v>
      </c>
      <c r="L378" s="94">
        <v>881</v>
      </c>
      <c r="M378" s="11">
        <f t="shared" si="30"/>
        <v>6.9920634920634921</v>
      </c>
      <c r="N378" s="11">
        <v>3.12</v>
      </c>
      <c r="O378" s="95">
        <f t="shared" si="27"/>
        <v>126</v>
      </c>
      <c r="P378" s="12">
        <f t="shared" si="28"/>
        <v>2.3530079455164588</v>
      </c>
      <c r="Q378" s="104" t="s">
        <v>727</v>
      </c>
      <c r="R378" s="2"/>
      <c r="S378" s="2"/>
      <c r="T378" s="2"/>
      <c r="U378" s="2"/>
      <c r="V378" s="109"/>
      <c r="W378" s="110"/>
      <c r="X378" s="115" t="str">
        <f t="shared" si="29"/>
        <v>No Data</v>
      </c>
    </row>
    <row r="379" spans="1:24" x14ac:dyDescent="0.3">
      <c r="A379" s="60" t="s">
        <v>2427</v>
      </c>
      <c r="B379" s="94" t="s">
        <v>306</v>
      </c>
      <c r="C379" s="2" t="s">
        <v>6</v>
      </c>
      <c r="D379" s="2">
        <v>50</v>
      </c>
      <c r="E379" s="9">
        <v>25099</v>
      </c>
      <c r="F379" s="10">
        <v>43691.535011574073</v>
      </c>
      <c r="G379" s="95" t="s">
        <v>4</v>
      </c>
      <c r="H379" s="2">
        <v>2316</v>
      </c>
      <c r="I379" s="11">
        <f t="shared" si="25"/>
        <v>13.785714285714286</v>
      </c>
      <c r="J379" s="11">
        <v>3.915</v>
      </c>
      <c r="K379" s="2">
        <v>168</v>
      </c>
      <c r="L379" s="94">
        <v>629</v>
      </c>
      <c r="M379" s="11">
        <f t="shared" si="30"/>
        <v>3.7440476190476191</v>
      </c>
      <c r="N379" s="11">
        <v>1.927</v>
      </c>
      <c r="O379" s="95">
        <f t="shared" si="27"/>
        <v>168</v>
      </c>
      <c r="P379" s="12">
        <f t="shared" si="28"/>
        <v>3.6820349761526234</v>
      </c>
      <c r="Q379" s="104" t="s">
        <v>727</v>
      </c>
      <c r="R379" s="2"/>
      <c r="S379" s="2"/>
      <c r="T379" s="2"/>
      <c r="U379" s="2"/>
      <c r="V379" s="109"/>
      <c r="W379" s="110"/>
      <c r="X379" s="115" t="str">
        <f t="shared" si="29"/>
        <v>No Data</v>
      </c>
    </row>
    <row r="380" spans="1:24" x14ac:dyDescent="0.3">
      <c r="A380" s="60" t="s">
        <v>2428</v>
      </c>
      <c r="B380" s="94" t="s">
        <v>310</v>
      </c>
      <c r="C380" s="2" t="s">
        <v>1</v>
      </c>
      <c r="D380" s="2">
        <v>64</v>
      </c>
      <c r="E380" s="9">
        <v>20190</v>
      </c>
      <c r="F380" s="10">
        <v>43691.572812500002</v>
      </c>
      <c r="G380" s="95" t="s">
        <v>4</v>
      </c>
      <c r="H380" s="2">
        <v>1917</v>
      </c>
      <c r="I380" s="11">
        <f t="shared" si="25"/>
        <v>17.427272727272726</v>
      </c>
      <c r="J380" s="11">
        <v>4.0869999999999997</v>
      </c>
      <c r="K380" s="2">
        <v>110</v>
      </c>
      <c r="L380" s="94">
        <v>415</v>
      </c>
      <c r="M380" s="11">
        <f t="shared" si="30"/>
        <v>3.7727272727272729</v>
      </c>
      <c r="N380" s="11">
        <v>1.7010000000000001</v>
      </c>
      <c r="O380" s="95">
        <f t="shared" si="27"/>
        <v>110</v>
      </c>
      <c r="P380" s="12">
        <f t="shared" si="28"/>
        <v>4.6192771084337343</v>
      </c>
      <c r="Q380" s="104" t="s">
        <v>727</v>
      </c>
      <c r="R380" s="2"/>
      <c r="S380" s="2"/>
      <c r="T380" s="2"/>
      <c r="U380" s="2"/>
      <c r="V380" s="109"/>
      <c r="W380" s="110"/>
      <c r="X380" s="115" t="str">
        <f t="shared" si="29"/>
        <v>No Data</v>
      </c>
    </row>
    <row r="381" spans="1:24" x14ac:dyDescent="0.3">
      <c r="A381" s="60" t="s">
        <v>2429</v>
      </c>
      <c r="B381" s="94" t="s">
        <v>313</v>
      </c>
      <c r="C381" s="2" t="s">
        <v>1</v>
      </c>
      <c r="D381" s="2">
        <v>72</v>
      </c>
      <c r="E381" s="9">
        <v>17371</v>
      </c>
      <c r="F381" s="10">
        <v>43691.585775462961</v>
      </c>
      <c r="G381" s="95" t="s">
        <v>4</v>
      </c>
      <c r="H381" s="2">
        <v>1652</v>
      </c>
      <c r="I381" s="11">
        <f t="shared" si="25"/>
        <v>17.208333333333332</v>
      </c>
      <c r="J381" s="11">
        <v>4.0469999999999997</v>
      </c>
      <c r="K381" s="2">
        <v>96</v>
      </c>
      <c r="L381" s="94">
        <v>426</v>
      </c>
      <c r="M381" s="11">
        <f t="shared" si="30"/>
        <v>4.4375</v>
      </c>
      <c r="N381" s="11">
        <v>2.3969999999999998</v>
      </c>
      <c r="O381" s="95">
        <f t="shared" si="27"/>
        <v>96</v>
      </c>
      <c r="P381" s="12">
        <f t="shared" si="28"/>
        <v>3.8779342723004691</v>
      </c>
      <c r="Q381" s="104" t="s">
        <v>727</v>
      </c>
      <c r="R381" s="2"/>
      <c r="S381" s="2"/>
      <c r="T381" s="2"/>
      <c r="U381" s="2"/>
      <c r="V381" s="109"/>
      <c r="W381" s="110"/>
      <c r="X381" s="115" t="str">
        <f t="shared" si="29"/>
        <v>No Data</v>
      </c>
    </row>
    <row r="382" spans="1:24" x14ac:dyDescent="0.3">
      <c r="A382" s="60" t="s">
        <v>2430</v>
      </c>
      <c r="B382" s="94" t="s">
        <v>315</v>
      </c>
      <c r="C382" s="2" t="s">
        <v>1</v>
      </c>
      <c r="D382" s="2">
        <v>31</v>
      </c>
      <c r="E382" s="9">
        <v>32148</v>
      </c>
      <c r="F382" s="10">
        <v>43691.599953703706</v>
      </c>
      <c r="G382" s="95" t="s">
        <v>4</v>
      </c>
      <c r="H382" s="2">
        <v>1300</v>
      </c>
      <c r="I382" s="11">
        <f t="shared" si="25"/>
        <v>7.8787878787878789</v>
      </c>
      <c r="J382" s="11">
        <v>3.1269999999999998</v>
      </c>
      <c r="K382" s="2">
        <v>165</v>
      </c>
      <c r="L382" s="94">
        <v>466</v>
      </c>
      <c r="M382" s="11">
        <f t="shared" si="30"/>
        <v>2.8242424242424242</v>
      </c>
      <c r="N382" s="11">
        <v>1.581</v>
      </c>
      <c r="O382" s="95">
        <f t="shared" si="27"/>
        <v>165</v>
      </c>
      <c r="P382" s="12">
        <f t="shared" si="28"/>
        <v>2.7896995708154506</v>
      </c>
      <c r="Q382" s="104" t="s">
        <v>727</v>
      </c>
      <c r="R382" s="2"/>
      <c r="S382" s="2"/>
      <c r="T382" s="2"/>
      <c r="U382" s="2"/>
      <c r="V382" s="109"/>
      <c r="W382" s="110"/>
      <c r="X382" s="115" t="str">
        <f t="shared" si="29"/>
        <v>No Data</v>
      </c>
    </row>
    <row r="383" spans="1:24" x14ac:dyDescent="0.3">
      <c r="A383" s="60" t="s">
        <v>2431</v>
      </c>
      <c r="B383" s="94" t="s">
        <v>317</v>
      </c>
      <c r="C383" s="2" t="s">
        <v>1</v>
      </c>
      <c r="D383" s="2">
        <v>51</v>
      </c>
      <c r="E383" s="9">
        <v>24921</v>
      </c>
      <c r="F383" s="10">
        <v>43691.621238425927</v>
      </c>
      <c r="G383" s="95" t="s">
        <v>4</v>
      </c>
      <c r="H383" s="2">
        <v>1663</v>
      </c>
      <c r="I383" s="11">
        <f t="shared" si="25"/>
        <v>16.969387755102041</v>
      </c>
      <c r="J383" s="11">
        <v>4.6849999999999996</v>
      </c>
      <c r="K383" s="2">
        <v>98</v>
      </c>
      <c r="L383" s="94">
        <v>394</v>
      </c>
      <c r="M383" s="11">
        <f t="shared" si="30"/>
        <v>4.0204081632653059</v>
      </c>
      <c r="N383" s="11">
        <v>2.2570000000000001</v>
      </c>
      <c r="O383" s="95">
        <f t="shared" si="27"/>
        <v>98</v>
      </c>
      <c r="P383" s="12">
        <f t="shared" si="28"/>
        <v>4.2208121827411169</v>
      </c>
      <c r="Q383" s="104" t="s">
        <v>727</v>
      </c>
      <c r="R383" s="2"/>
      <c r="S383" s="2"/>
      <c r="T383" s="2"/>
      <c r="U383" s="2"/>
      <c r="V383" s="109"/>
      <c r="W383" s="110"/>
      <c r="X383" s="115" t="str">
        <f t="shared" si="29"/>
        <v>No Data</v>
      </c>
    </row>
    <row r="384" spans="1:24" x14ac:dyDescent="0.3">
      <c r="A384" s="60" t="s">
        <v>2432</v>
      </c>
      <c r="B384" s="94" t="s">
        <v>321</v>
      </c>
      <c r="C384" s="2" t="s">
        <v>1</v>
      </c>
      <c r="D384" s="2">
        <v>54</v>
      </c>
      <c r="E384" s="9">
        <v>23627</v>
      </c>
      <c r="F384" s="10">
        <v>43691.633414351854</v>
      </c>
      <c r="G384" s="95" t="s">
        <v>4</v>
      </c>
      <c r="H384" s="2">
        <v>1726</v>
      </c>
      <c r="I384" s="11">
        <f t="shared" si="25"/>
        <v>16.438095238095237</v>
      </c>
      <c r="J384" s="11">
        <v>4.048</v>
      </c>
      <c r="K384" s="2">
        <v>105</v>
      </c>
      <c r="L384" s="94">
        <v>572</v>
      </c>
      <c r="M384" s="11">
        <f t="shared" si="30"/>
        <v>5.4476190476190478</v>
      </c>
      <c r="N384" s="11">
        <v>2.8109999999999999</v>
      </c>
      <c r="O384" s="95">
        <f t="shared" si="27"/>
        <v>105</v>
      </c>
      <c r="P384" s="12">
        <f t="shared" si="28"/>
        <v>3.0174825174825171</v>
      </c>
      <c r="Q384" s="104" t="s">
        <v>727</v>
      </c>
      <c r="R384" s="2"/>
      <c r="S384" s="2"/>
      <c r="T384" s="2"/>
      <c r="U384" s="2"/>
      <c r="V384" s="109"/>
      <c r="W384" s="110"/>
      <c r="X384" s="115" t="str">
        <f t="shared" si="29"/>
        <v>No Data</v>
      </c>
    </row>
    <row r="385" spans="1:24" x14ac:dyDescent="0.3">
      <c r="A385" s="60" t="s">
        <v>2433</v>
      </c>
      <c r="B385" s="94" t="s">
        <v>324</v>
      </c>
      <c r="C385" s="2" t="s">
        <v>1</v>
      </c>
      <c r="D385" s="2">
        <v>52</v>
      </c>
      <c r="E385" s="9">
        <v>24565</v>
      </c>
      <c r="F385" s="10">
        <v>43691.645567129628</v>
      </c>
      <c r="G385" s="95" t="s">
        <v>4</v>
      </c>
      <c r="H385" s="2">
        <v>1066</v>
      </c>
      <c r="I385" s="11">
        <f t="shared" si="25"/>
        <v>14.213333333333333</v>
      </c>
      <c r="J385" s="11">
        <v>4.3780000000000001</v>
      </c>
      <c r="K385" s="2">
        <v>75</v>
      </c>
      <c r="L385" s="94">
        <v>339</v>
      </c>
      <c r="M385" s="11">
        <f t="shared" si="30"/>
        <v>4.5199999999999996</v>
      </c>
      <c r="N385" s="11">
        <v>1.982</v>
      </c>
      <c r="O385" s="95">
        <f t="shared" si="27"/>
        <v>75</v>
      </c>
      <c r="P385" s="12">
        <f t="shared" si="28"/>
        <v>3.1445427728613571</v>
      </c>
      <c r="Q385" s="104" t="s">
        <v>727</v>
      </c>
      <c r="R385" s="2"/>
      <c r="S385" s="2" t="s">
        <v>296</v>
      </c>
      <c r="T385" s="2"/>
      <c r="U385" s="2"/>
      <c r="V385" s="109"/>
      <c r="W385" s="110"/>
      <c r="X385" s="115" t="str">
        <f t="shared" si="29"/>
        <v>No Data</v>
      </c>
    </row>
    <row r="386" spans="1:24" x14ac:dyDescent="0.3">
      <c r="A386" s="60" t="s">
        <v>2434</v>
      </c>
      <c r="B386" s="94" t="s">
        <v>328</v>
      </c>
      <c r="C386" s="2" t="s">
        <v>6</v>
      </c>
      <c r="D386" s="2">
        <v>28</v>
      </c>
      <c r="E386" s="9">
        <v>33351</v>
      </c>
      <c r="F386" s="10">
        <v>43691.662777777776</v>
      </c>
      <c r="G386" s="95" t="s">
        <v>4</v>
      </c>
      <c r="H386" s="2">
        <v>1000</v>
      </c>
      <c r="I386" s="11">
        <f t="shared" si="25"/>
        <v>5.1020408163265305</v>
      </c>
      <c r="J386" s="11">
        <v>2.258</v>
      </c>
      <c r="K386" s="2">
        <v>196</v>
      </c>
      <c r="L386" s="94">
        <v>386</v>
      </c>
      <c r="M386" s="11">
        <f t="shared" si="30"/>
        <v>1.9693877551020409</v>
      </c>
      <c r="N386" s="11">
        <v>1.3620000000000001</v>
      </c>
      <c r="O386" s="95">
        <f t="shared" si="27"/>
        <v>196</v>
      </c>
      <c r="P386" s="12">
        <f t="shared" si="28"/>
        <v>2.5906735751295336</v>
      </c>
      <c r="Q386" s="104" t="s">
        <v>726</v>
      </c>
      <c r="R386" s="2"/>
      <c r="S386" s="2" t="s">
        <v>329</v>
      </c>
      <c r="T386" s="2"/>
      <c r="U386" s="2"/>
      <c r="V386" s="109"/>
      <c r="W386" s="110"/>
      <c r="X386" s="115" t="str">
        <f t="shared" si="29"/>
        <v>No Data</v>
      </c>
    </row>
    <row r="387" spans="1:24" x14ac:dyDescent="0.3">
      <c r="A387" s="60" t="s">
        <v>2435</v>
      </c>
      <c r="B387" s="94" t="s">
        <v>331</v>
      </c>
      <c r="C387" s="2" t="s">
        <v>1</v>
      </c>
      <c r="D387" s="2">
        <v>45</v>
      </c>
      <c r="E387" s="9">
        <v>27143</v>
      </c>
      <c r="F387" s="10">
        <v>43691.686053240737</v>
      </c>
      <c r="G387" s="95" t="s">
        <v>4</v>
      </c>
      <c r="H387" s="2">
        <v>542</v>
      </c>
      <c r="I387" s="11">
        <f t="shared" ref="I387:I450" si="31">H387/K387</f>
        <v>7.9705882352941178</v>
      </c>
      <c r="J387" s="11">
        <v>3.2410000000000001</v>
      </c>
      <c r="K387" s="2">
        <v>68</v>
      </c>
      <c r="L387" s="94">
        <v>140</v>
      </c>
      <c r="M387" s="11">
        <f t="shared" si="30"/>
        <v>2.0588235294117645</v>
      </c>
      <c r="N387" s="11">
        <v>1.3029999999999999</v>
      </c>
      <c r="O387" s="95">
        <f t="shared" ref="O387:O455" si="32">K387</f>
        <v>68</v>
      </c>
      <c r="P387" s="12">
        <f t="shared" ref="P387:P450" si="33">I387/M387</f>
        <v>3.8714285714285719</v>
      </c>
      <c r="Q387" s="104" t="s">
        <v>727</v>
      </c>
      <c r="R387" s="2"/>
      <c r="S387" s="2" t="s">
        <v>296</v>
      </c>
      <c r="T387" s="2"/>
      <c r="U387" s="2"/>
      <c r="V387" s="109"/>
      <c r="W387" s="110"/>
      <c r="X387" s="115" t="str">
        <f t="shared" ref="X387:X450" si="34">IF(AND(W387&lt;&gt;0,V387&lt;&gt;0),W387-V387,"No Data")</f>
        <v>No Data</v>
      </c>
    </row>
    <row r="388" spans="1:24" x14ac:dyDescent="0.3">
      <c r="A388" s="60" t="s">
        <v>2436</v>
      </c>
      <c r="B388" s="94" t="s">
        <v>334</v>
      </c>
      <c r="C388" s="2" t="s">
        <v>6</v>
      </c>
      <c r="D388" s="2">
        <v>72</v>
      </c>
      <c r="E388" s="9">
        <v>17029</v>
      </c>
      <c r="F388" s="10">
        <v>43691.704930555556</v>
      </c>
      <c r="G388" s="95" t="s">
        <v>4</v>
      </c>
      <c r="H388" s="2">
        <v>1582</v>
      </c>
      <c r="I388" s="11">
        <f t="shared" si="31"/>
        <v>21.972222222222221</v>
      </c>
      <c r="J388" s="11">
        <v>4.6420000000000003</v>
      </c>
      <c r="K388" s="2">
        <v>72</v>
      </c>
      <c r="L388" s="94">
        <v>476</v>
      </c>
      <c r="M388" s="11">
        <f t="shared" si="30"/>
        <v>6.6111111111111107</v>
      </c>
      <c r="N388" s="11">
        <v>2.7909999999999999</v>
      </c>
      <c r="O388" s="95">
        <f t="shared" si="32"/>
        <v>72</v>
      </c>
      <c r="P388" s="12">
        <f t="shared" si="33"/>
        <v>3.3235294117647061</v>
      </c>
      <c r="Q388" s="104" t="s">
        <v>727</v>
      </c>
      <c r="R388" s="2"/>
      <c r="S388" s="2"/>
      <c r="T388" s="2"/>
      <c r="U388" s="2"/>
      <c r="V388" s="109"/>
      <c r="W388" s="110"/>
      <c r="X388" s="115" t="str">
        <f t="shared" si="34"/>
        <v>No Data</v>
      </c>
    </row>
    <row r="389" spans="1:24" x14ac:dyDescent="0.3">
      <c r="A389" s="60" t="s">
        <v>2437</v>
      </c>
      <c r="B389" s="94" t="s">
        <v>335</v>
      </c>
      <c r="C389" s="2" t="s">
        <v>6</v>
      </c>
      <c r="D389" s="2">
        <v>80</v>
      </c>
      <c r="E389" s="9">
        <v>14117</v>
      </c>
      <c r="F389" s="10">
        <v>43691.716284722221</v>
      </c>
      <c r="G389" s="95" t="s">
        <v>4</v>
      </c>
      <c r="H389" s="2">
        <v>1689</v>
      </c>
      <c r="I389" s="11">
        <f t="shared" si="31"/>
        <v>17.59375</v>
      </c>
      <c r="J389" s="11">
        <v>4.2910000000000004</v>
      </c>
      <c r="K389" s="2">
        <v>96</v>
      </c>
      <c r="L389" s="94">
        <v>391</v>
      </c>
      <c r="M389" s="11">
        <f t="shared" si="30"/>
        <v>4.072916666666667</v>
      </c>
      <c r="N389" s="11">
        <v>2.0270000000000001</v>
      </c>
      <c r="O389" s="95">
        <f t="shared" si="32"/>
        <v>96</v>
      </c>
      <c r="P389" s="12">
        <f t="shared" si="33"/>
        <v>4.3196930946291561</v>
      </c>
      <c r="Q389" s="104" t="s">
        <v>727</v>
      </c>
      <c r="R389" s="2"/>
      <c r="S389" s="2"/>
      <c r="T389" s="2"/>
      <c r="U389" s="2"/>
      <c r="V389" s="109"/>
      <c r="W389" s="110"/>
      <c r="X389" s="115" t="str">
        <f t="shared" si="34"/>
        <v>No Data</v>
      </c>
    </row>
    <row r="390" spans="1:24" x14ac:dyDescent="0.3">
      <c r="A390" s="60" t="s">
        <v>2438</v>
      </c>
      <c r="B390" s="94" t="s">
        <v>339</v>
      </c>
      <c r="C390" s="2" t="s">
        <v>6</v>
      </c>
      <c r="D390" s="2">
        <v>61</v>
      </c>
      <c r="E390" s="9">
        <v>21169</v>
      </c>
      <c r="F390" s="10">
        <v>43693.523425925923</v>
      </c>
      <c r="G390" s="95" t="s">
        <v>4</v>
      </c>
      <c r="H390" s="2">
        <v>705</v>
      </c>
      <c r="I390" s="11">
        <f t="shared" si="31"/>
        <v>9.4</v>
      </c>
      <c r="J390" s="11">
        <v>3.1619999999999999</v>
      </c>
      <c r="K390" s="2">
        <v>75</v>
      </c>
      <c r="L390" s="94">
        <v>237</v>
      </c>
      <c r="M390" s="11">
        <f t="shared" si="30"/>
        <v>3.16</v>
      </c>
      <c r="N390" s="11">
        <v>1.653</v>
      </c>
      <c r="O390" s="95">
        <f t="shared" si="32"/>
        <v>75</v>
      </c>
      <c r="P390" s="12">
        <f t="shared" si="33"/>
        <v>2.9746835443037973</v>
      </c>
      <c r="Q390" s="104" t="s">
        <v>726</v>
      </c>
      <c r="R390" s="2"/>
      <c r="S390" s="2" t="s">
        <v>30</v>
      </c>
      <c r="T390" s="2"/>
      <c r="U390" s="2"/>
      <c r="V390" s="109"/>
      <c r="W390" s="110"/>
      <c r="X390" s="115" t="str">
        <f t="shared" si="34"/>
        <v>No Data</v>
      </c>
    </row>
    <row r="391" spans="1:24" x14ac:dyDescent="0.3">
      <c r="A391" s="60" t="s">
        <v>2439</v>
      </c>
      <c r="B391" s="94" t="s">
        <v>340</v>
      </c>
      <c r="C391" s="2" t="s">
        <v>6</v>
      </c>
      <c r="D391" s="2">
        <v>82</v>
      </c>
      <c r="E391" s="9">
        <v>13732</v>
      </c>
      <c r="F391" s="10">
        <v>43693.536585648151</v>
      </c>
      <c r="G391" s="95" t="s">
        <v>4</v>
      </c>
      <c r="H391" s="2">
        <v>1943</v>
      </c>
      <c r="I391" s="11">
        <f t="shared" si="31"/>
        <v>15.544</v>
      </c>
      <c r="J391" s="11">
        <v>3.96</v>
      </c>
      <c r="K391" s="2">
        <v>125</v>
      </c>
      <c r="L391" s="94">
        <v>732</v>
      </c>
      <c r="M391" s="11">
        <f t="shared" si="30"/>
        <v>5.8559999999999999</v>
      </c>
      <c r="N391" s="11">
        <v>2.4620000000000002</v>
      </c>
      <c r="O391" s="95">
        <f t="shared" si="32"/>
        <v>125</v>
      </c>
      <c r="P391" s="12">
        <f t="shared" si="33"/>
        <v>2.6543715846994536</v>
      </c>
      <c r="Q391" s="104" t="s">
        <v>727</v>
      </c>
      <c r="R391" s="2"/>
      <c r="S391" s="2"/>
      <c r="T391" s="2"/>
      <c r="U391" s="2"/>
      <c r="V391" s="109"/>
      <c r="W391" s="110"/>
      <c r="X391" s="115" t="str">
        <f t="shared" si="34"/>
        <v>No Data</v>
      </c>
    </row>
    <row r="392" spans="1:24" x14ac:dyDescent="0.3">
      <c r="A392" s="60" t="s">
        <v>2440</v>
      </c>
      <c r="B392" s="94" t="s">
        <v>342</v>
      </c>
      <c r="C392" s="2" t="s">
        <v>1</v>
      </c>
      <c r="D392" s="2">
        <v>54</v>
      </c>
      <c r="E392" s="9">
        <v>23609</v>
      </c>
      <c r="F392" s="10">
        <v>43693.547569444447</v>
      </c>
      <c r="G392" s="95" t="s">
        <v>4</v>
      </c>
      <c r="H392" s="2">
        <v>828</v>
      </c>
      <c r="I392" s="11">
        <f t="shared" si="31"/>
        <v>14.785714285714286</v>
      </c>
      <c r="J392" s="11">
        <v>4.2329999999999997</v>
      </c>
      <c r="K392" s="2">
        <v>56</v>
      </c>
      <c r="L392" s="94">
        <v>232</v>
      </c>
      <c r="M392" s="11">
        <f t="shared" si="30"/>
        <v>4.1428571428571432</v>
      </c>
      <c r="N392" s="11">
        <v>2.2599999999999998</v>
      </c>
      <c r="O392" s="95">
        <f t="shared" si="32"/>
        <v>56</v>
      </c>
      <c r="P392" s="12">
        <f t="shared" si="33"/>
        <v>3.568965517241379</v>
      </c>
      <c r="Q392" s="104" t="s">
        <v>727</v>
      </c>
      <c r="R392" s="2"/>
      <c r="S392" s="2" t="s">
        <v>30</v>
      </c>
      <c r="T392" s="2" t="s">
        <v>296</v>
      </c>
      <c r="U392" s="2"/>
      <c r="V392" s="109"/>
      <c r="W392" s="110"/>
      <c r="X392" s="115" t="str">
        <f t="shared" si="34"/>
        <v>No Data</v>
      </c>
    </row>
    <row r="393" spans="1:24" x14ac:dyDescent="0.3">
      <c r="A393" s="60" t="s">
        <v>2441</v>
      </c>
      <c r="B393" s="94" t="s">
        <v>344</v>
      </c>
      <c r="C393" s="2" t="s">
        <v>1</v>
      </c>
      <c r="D393" s="2">
        <v>65</v>
      </c>
      <c r="E393" s="9">
        <v>19702</v>
      </c>
      <c r="F393" s="10">
        <v>43693.56927083333</v>
      </c>
      <c r="G393" s="95" t="s">
        <v>4</v>
      </c>
      <c r="H393" s="2">
        <v>1180</v>
      </c>
      <c r="I393" s="11">
        <f t="shared" si="31"/>
        <v>16.857142857142858</v>
      </c>
      <c r="J393" s="11">
        <v>4.3380000000000001</v>
      </c>
      <c r="K393" s="2">
        <v>70</v>
      </c>
      <c r="L393" s="94">
        <v>312</v>
      </c>
      <c r="M393" s="11">
        <f t="shared" si="30"/>
        <v>4.4571428571428573</v>
      </c>
      <c r="N393" s="11">
        <v>2.3450000000000002</v>
      </c>
      <c r="O393" s="95">
        <f t="shared" si="32"/>
        <v>70</v>
      </c>
      <c r="P393" s="12">
        <f t="shared" si="33"/>
        <v>3.7820512820512819</v>
      </c>
      <c r="Q393" s="104" t="s">
        <v>727</v>
      </c>
      <c r="R393" s="2"/>
      <c r="S393" s="2" t="s">
        <v>345</v>
      </c>
      <c r="T393" s="2"/>
      <c r="U393" s="2"/>
      <c r="V393" s="109"/>
      <c r="W393" s="110"/>
      <c r="X393" s="115" t="str">
        <f t="shared" si="34"/>
        <v>No Data</v>
      </c>
    </row>
    <row r="394" spans="1:24" x14ac:dyDescent="0.3">
      <c r="A394" s="60" t="s">
        <v>2442</v>
      </c>
      <c r="B394" s="94" t="s">
        <v>348</v>
      </c>
      <c r="C394" s="2" t="s">
        <v>1</v>
      </c>
      <c r="D394" s="2">
        <v>49</v>
      </c>
      <c r="E394" s="9">
        <v>25708</v>
      </c>
      <c r="F394" s="10">
        <v>43693.584606481483</v>
      </c>
      <c r="G394" s="95" t="s">
        <v>4</v>
      </c>
      <c r="H394" s="2">
        <v>2015</v>
      </c>
      <c r="I394" s="11">
        <f t="shared" si="31"/>
        <v>17.67543859649123</v>
      </c>
      <c r="J394" s="11">
        <v>3.875</v>
      </c>
      <c r="K394" s="2">
        <v>114</v>
      </c>
      <c r="L394" s="94">
        <v>574</v>
      </c>
      <c r="M394" s="11">
        <f t="shared" si="30"/>
        <v>5.0350877192982457</v>
      </c>
      <c r="N394" s="11">
        <v>2.0259999999999998</v>
      </c>
      <c r="O394" s="95">
        <f t="shared" si="32"/>
        <v>114</v>
      </c>
      <c r="P394" s="12">
        <f t="shared" si="33"/>
        <v>3.510452961672474</v>
      </c>
      <c r="Q394" s="104" t="s">
        <v>727</v>
      </c>
      <c r="R394" s="2"/>
      <c r="S394" s="2"/>
      <c r="T394" s="2"/>
      <c r="U394" s="2"/>
      <c r="V394" s="109"/>
      <c r="W394" s="110"/>
      <c r="X394" s="115" t="str">
        <f t="shared" si="34"/>
        <v>No Data</v>
      </c>
    </row>
    <row r="395" spans="1:24" x14ac:dyDescent="0.3">
      <c r="A395" s="60" t="s">
        <v>2443</v>
      </c>
      <c r="B395" s="94" t="s">
        <v>351</v>
      </c>
      <c r="C395" s="2" t="s">
        <v>6</v>
      </c>
      <c r="D395" s="2">
        <v>77</v>
      </c>
      <c r="E395" s="9">
        <v>15460</v>
      </c>
      <c r="F395" s="10">
        <v>43693.601921296293</v>
      </c>
      <c r="G395" s="95" t="s">
        <v>4</v>
      </c>
      <c r="H395" s="2">
        <v>1029</v>
      </c>
      <c r="I395" s="11">
        <f t="shared" si="31"/>
        <v>10.29</v>
      </c>
      <c r="J395" s="11">
        <v>3.3010000000000002</v>
      </c>
      <c r="K395" s="2">
        <v>100</v>
      </c>
      <c r="L395" s="94">
        <v>343</v>
      </c>
      <c r="M395" s="11">
        <f t="shared" si="30"/>
        <v>3.43</v>
      </c>
      <c r="N395" s="11">
        <v>2.2709999999999999</v>
      </c>
      <c r="O395" s="95">
        <f t="shared" si="32"/>
        <v>100</v>
      </c>
      <c r="P395" s="12">
        <f t="shared" si="33"/>
        <v>2.9999999999999996</v>
      </c>
      <c r="Q395" s="104" t="s">
        <v>727</v>
      </c>
      <c r="R395" s="2"/>
      <c r="S395" s="2"/>
      <c r="T395" s="2"/>
      <c r="U395" s="2"/>
      <c r="V395" s="109"/>
      <c r="W395" s="110"/>
      <c r="X395" s="115" t="str">
        <f t="shared" si="34"/>
        <v>No Data</v>
      </c>
    </row>
    <row r="396" spans="1:24" x14ac:dyDescent="0.3">
      <c r="A396" s="60" t="s">
        <v>2444</v>
      </c>
      <c r="B396" s="94" t="s">
        <v>353</v>
      </c>
      <c r="C396" s="2" t="s">
        <v>1</v>
      </c>
      <c r="D396" s="2">
        <v>50</v>
      </c>
      <c r="E396" s="9">
        <v>25194</v>
      </c>
      <c r="F396" s="10">
        <v>43693.618194444447</v>
      </c>
      <c r="G396" s="95" t="s">
        <v>4</v>
      </c>
      <c r="H396" s="2">
        <v>664</v>
      </c>
      <c r="I396" s="11">
        <f t="shared" si="31"/>
        <v>10.375</v>
      </c>
      <c r="J396" s="11">
        <v>3.0939999999999999</v>
      </c>
      <c r="K396" s="2">
        <v>64</v>
      </c>
      <c r="L396" s="94">
        <v>213</v>
      </c>
      <c r="M396" s="11">
        <f t="shared" si="30"/>
        <v>3.328125</v>
      </c>
      <c r="N396" s="11">
        <v>1.8440000000000001</v>
      </c>
      <c r="O396" s="95">
        <f t="shared" si="32"/>
        <v>64</v>
      </c>
      <c r="P396" s="12">
        <f t="shared" si="33"/>
        <v>3.1173708920187795</v>
      </c>
      <c r="Q396" s="104" t="s">
        <v>727</v>
      </c>
      <c r="R396" s="2"/>
      <c r="S396" s="2" t="s">
        <v>329</v>
      </c>
      <c r="T396" s="2"/>
      <c r="U396" s="2"/>
      <c r="V396" s="109"/>
      <c r="W396" s="110"/>
      <c r="X396" s="115" t="str">
        <f t="shared" si="34"/>
        <v>No Data</v>
      </c>
    </row>
    <row r="397" spans="1:24" x14ac:dyDescent="0.3">
      <c r="A397" s="60" t="s">
        <v>2445</v>
      </c>
      <c r="B397" s="94" t="s">
        <v>354</v>
      </c>
      <c r="C397" s="2" t="s">
        <v>6</v>
      </c>
      <c r="D397" s="2">
        <v>25</v>
      </c>
      <c r="E397" s="9">
        <v>34296</v>
      </c>
      <c r="F397" s="10">
        <v>43693.632962962962</v>
      </c>
      <c r="G397" s="95" t="s">
        <v>4</v>
      </c>
      <c r="H397" s="2">
        <v>363</v>
      </c>
      <c r="I397" s="11">
        <f t="shared" si="31"/>
        <v>7.5625</v>
      </c>
      <c r="J397" s="11">
        <v>2.9169999999999998</v>
      </c>
      <c r="K397" s="2">
        <v>48</v>
      </c>
      <c r="L397" s="94">
        <v>78</v>
      </c>
      <c r="M397" s="11">
        <f t="shared" si="30"/>
        <v>1.625</v>
      </c>
      <c r="N397" s="11">
        <v>1.579</v>
      </c>
      <c r="O397" s="95">
        <f t="shared" si="32"/>
        <v>48</v>
      </c>
      <c r="P397" s="12">
        <f t="shared" si="33"/>
        <v>4.6538461538461542</v>
      </c>
      <c r="Q397" s="104" t="s">
        <v>727</v>
      </c>
      <c r="R397" s="2"/>
      <c r="S397" s="2"/>
      <c r="T397" s="2"/>
      <c r="U397" s="2"/>
      <c r="V397" s="109"/>
      <c r="W397" s="110"/>
      <c r="X397" s="115" t="str">
        <f t="shared" si="34"/>
        <v>No Data</v>
      </c>
    </row>
    <row r="398" spans="1:24" x14ac:dyDescent="0.3">
      <c r="A398" s="60" t="s">
        <v>2446</v>
      </c>
      <c r="B398" s="94" t="s">
        <v>356</v>
      </c>
      <c r="C398" s="2" t="s">
        <v>1</v>
      </c>
      <c r="D398" s="2">
        <v>62</v>
      </c>
      <c r="E398" s="9">
        <v>20756</v>
      </c>
      <c r="F398" s="10">
        <v>43693.645833333336</v>
      </c>
      <c r="G398" s="95" t="s">
        <v>4</v>
      </c>
      <c r="H398" s="2">
        <v>883</v>
      </c>
      <c r="I398" s="11">
        <f t="shared" si="31"/>
        <v>9.0102040816326525</v>
      </c>
      <c r="J398" s="11">
        <v>3.0510000000000002</v>
      </c>
      <c r="K398" s="2">
        <v>98</v>
      </c>
      <c r="L398" s="94">
        <v>296</v>
      </c>
      <c r="M398" s="11">
        <f t="shared" si="30"/>
        <v>3.0204081632653059</v>
      </c>
      <c r="N398" s="11">
        <v>1.7989999999999999</v>
      </c>
      <c r="O398" s="95">
        <f t="shared" si="32"/>
        <v>98</v>
      </c>
      <c r="P398" s="12">
        <f t="shared" si="33"/>
        <v>2.9831081081081083</v>
      </c>
      <c r="Q398" s="104" t="s">
        <v>727</v>
      </c>
      <c r="R398" s="2"/>
      <c r="S398" s="2" t="s">
        <v>30</v>
      </c>
      <c r="T398" s="2"/>
      <c r="U398" s="2"/>
      <c r="V398" s="109"/>
      <c r="W398" s="110"/>
      <c r="X398" s="115" t="str">
        <f t="shared" si="34"/>
        <v>No Data</v>
      </c>
    </row>
    <row r="399" spans="1:24" x14ac:dyDescent="0.3">
      <c r="A399" s="60" t="s">
        <v>2447</v>
      </c>
      <c r="B399" s="94" t="s">
        <v>358</v>
      </c>
      <c r="C399" s="2" t="s">
        <v>6</v>
      </c>
      <c r="D399" s="2">
        <v>60</v>
      </c>
      <c r="E399" s="9">
        <v>21586</v>
      </c>
      <c r="F399" s="10">
        <v>43693.659513888888</v>
      </c>
      <c r="G399" s="95" t="s">
        <v>4</v>
      </c>
      <c r="H399" s="2">
        <v>1040</v>
      </c>
      <c r="I399" s="11">
        <f t="shared" si="31"/>
        <v>10.196078431372548</v>
      </c>
      <c r="J399" s="11">
        <v>3.68</v>
      </c>
      <c r="K399" s="2">
        <v>102</v>
      </c>
      <c r="L399" s="94">
        <v>373</v>
      </c>
      <c r="M399" s="11">
        <f t="shared" si="30"/>
        <v>3.6568627450980391</v>
      </c>
      <c r="N399" s="11">
        <v>2.0609999999999999</v>
      </c>
      <c r="O399" s="95">
        <f t="shared" si="32"/>
        <v>102</v>
      </c>
      <c r="P399" s="12">
        <f t="shared" si="33"/>
        <v>2.7882037533512065</v>
      </c>
      <c r="Q399" s="104" t="s">
        <v>727</v>
      </c>
      <c r="R399" s="2"/>
      <c r="S399" s="2"/>
      <c r="T399" s="2"/>
      <c r="U399" s="2"/>
      <c r="V399" s="109"/>
      <c r="W399" s="110"/>
      <c r="X399" s="115" t="str">
        <f t="shared" si="34"/>
        <v>No Data</v>
      </c>
    </row>
    <row r="400" spans="1:24" x14ac:dyDescent="0.3">
      <c r="A400" s="60" t="s">
        <v>2448</v>
      </c>
      <c r="B400" s="94" t="s">
        <v>360</v>
      </c>
      <c r="C400" s="2" t="s">
        <v>6</v>
      </c>
      <c r="D400" s="2">
        <v>71</v>
      </c>
      <c r="E400" s="9">
        <v>17610</v>
      </c>
      <c r="F400" s="10">
        <v>43693.684270833335</v>
      </c>
      <c r="G400" s="95" t="s">
        <v>4</v>
      </c>
      <c r="H400" s="2">
        <v>1164</v>
      </c>
      <c r="I400" s="11">
        <f t="shared" si="31"/>
        <v>17.636363636363637</v>
      </c>
      <c r="J400" s="11">
        <v>4.306</v>
      </c>
      <c r="K400" s="2">
        <v>66</v>
      </c>
      <c r="L400" s="94">
        <v>363</v>
      </c>
      <c r="M400" s="11">
        <f t="shared" si="30"/>
        <v>5.5</v>
      </c>
      <c r="N400" s="11">
        <v>2.8889999999999998</v>
      </c>
      <c r="O400" s="95">
        <f t="shared" si="32"/>
        <v>66</v>
      </c>
      <c r="P400" s="12">
        <f t="shared" si="33"/>
        <v>3.2066115702479339</v>
      </c>
      <c r="Q400" s="104" t="s">
        <v>727</v>
      </c>
      <c r="R400" s="2"/>
      <c r="S400" s="2"/>
      <c r="T400" s="2"/>
      <c r="U400" s="2"/>
      <c r="V400" s="109"/>
      <c r="W400" s="110"/>
      <c r="X400" s="115" t="str">
        <f t="shared" si="34"/>
        <v>No Data</v>
      </c>
    </row>
    <row r="401" spans="1:24" x14ac:dyDescent="0.3">
      <c r="A401" s="60" t="s">
        <v>2449</v>
      </c>
      <c r="B401" s="94" t="s">
        <v>361</v>
      </c>
      <c r="C401" s="2" t="s">
        <v>6</v>
      </c>
      <c r="D401" s="2">
        <v>80</v>
      </c>
      <c r="E401" s="9">
        <v>14361</v>
      </c>
      <c r="F401" s="10">
        <v>43693.707731481481</v>
      </c>
      <c r="G401" s="95" t="s">
        <v>4</v>
      </c>
      <c r="H401" s="2">
        <v>724</v>
      </c>
      <c r="I401" s="11">
        <f t="shared" si="31"/>
        <v>13.163636363636364</v>
      </c>
      <c r="J401" s="11">
        <v>3.645</v>
      </c>
      <c r="K401" s="2">
        <v>55</v>
      </c>
      <c r="L401" s="94">
        <v>322</v>
      </c>
      <c r="M401" s="11">
        <f t="shared" si="30"/>
        <v>5.8545454545454545</v>
      </c>
      <c r="N401" s="11">
        <v>3.052</v>
      </c>
      <c r="O401" s="95">
        <f t="shared" si="32"/>
        <v>55</v>
      </c>
      <c r="P401" s="12">
        <f t="shared" si="33"/>
        <v>2.2484472049689441</v>
      </c>
      <c r="Q401" s="104" t="s">
        <v>727</v>
      </c>
      <c r="R401" s="2"/>
      <c r="S401" s="2"/>
      <c r="T401" s="2"/>
      <c r="U401" s="2"/>
      <c r="V401" s="109"/>
      <c r="W401" s="110"/>
      <c r="X401" s="115" t="str">
        <f t="shared" si="34"/>
        <v>No Data</v>
      </c>
    </row>
    <row r="402" spans="1:24" x14ac:dyDescent="0.3">
      <c r="A402" s="60" t="s">
        <v>2450</v>
      </c>
      <c r="B402" s="94" t="s">
        <v>366</v>
      </c>
      <c r="C402" s="2" t="s">
        <v>6</v>
      </c>
      <c r="D402" s="2">
        <v>72</v>
      </c>
      <c r="E402" s="9">
        <v>17130</v>
      </c>
      <c r="F402" s="10">
        <v>43696.520856481482</v>
      </c>
      <c r="G402" s="95" t="s">
        <v>4</v>
      </c>
      <c r="H402" s="2">
        <v>1159</v>
      </c>
      <c r="I402" s="11">
        <f t="shared" si="31"/>
        <v>10.166666666666666</v>
      </c>
      <c r="J402" s="11">
        <v>3.379</v>
      </c>
      <c r="K402" s="2">
        <v>114</v>
      </c>
      <c r="L402" s="94">
        <v>687</v>
      </c>
      <c r="M402" s="11">
        <f t="shared" si="30"/>
        <v>6.0263157894736841</v>
      </c>
      <c r="N402" s="11">
        <v>2.512</v>
      </c>
      <c r="O402" s="95">
        <f t="shared" si="32"/>
        <v>114</v>
      </c>
      <c r="P402" s="12">
        <f t="shared" si="33"/>
        <v>1.6870451237263464</v>
      </c>
      <c r="Q402" s="104" t="s">
        <v>727</v>
      </c>
      <c r="R402" s="2"/>
      <c r="S402" s="2"/>
      <c r="T402" s="2"/>
      <c r="U402" s="2"/>
      <c r="V402" s="109"/>
      <c r="W402" s="110"/>
      <c r="X402" s="115" t="str">
        <f t="shared" si="34"/>
        <v>No Data</v>
      </c>
    </row>
    <row r="403" spans="1:24" x14ac:dyDescent="0.3">
      <c r="A403" s="60" t="s">
        <v>2451</v>
      </c>
      <c r="B403" s="94" t="s">
        <v>369</v>
      </c>
      <c r="C403" s="2" t="s">
        <v>1</v>
      </c>
      <c r="D403" s="2">
        <v>50</v>
      </c>
      <c r="E403" s="9">
        <v>25239</v>
      </c>
      <c r="F403" s="10">
        <v>43696.534641203703</v>
      </c>
      <c r="G403" s="95" t="s">
        <v>4</v>
      </c>
      <c r="H403" s="2">
        <v>1376</v>
      </c>
      <c r="I403" s="11">
        <f t="shared" si="31"/>
        <v>14.48421052631579</v>
      </c>
      <c r="J403" s="11">
        <v>3.7810000000000001</v>
      </c>
      <c r="K403" s="2">
        <v>95</v>
      </c>
      <c r="L403" s="94">
        <v>457</v>
      </c>
      <c r="M403" s="11">
        <f t="shared" si="30"/>
        <v>4.810526315789474</v>
      </c>
      <c r="N403" s="11">
        <v>2.3849999999999998</v>
      </c>
      <c r="O403" s="95">
        <f t="shared" si="32"/>
        <v>95</v>
      </c>
      <c r="P403" s="12">
        <f t="shared" si="33"/>
        <v>3.010940919037199</v>
      </c>
      <c r="Q403" s="104" t="s">
        <v>727</v>
      </c>
      <c r="R403" s="2"/>
      <c r="S403" s="2"/>
      <c r="T403" s="2"/>
      <c r="U403" s="2"/>
      <c r="V403" s="109"/>
      <c r="W403" s="110"/>
      <c r="X403" s="115" t="str">
        <f t="shared" si="34"/>
        <v>No Data</v>
      </c>
    </row>
    <row r="404" spans="1:24" x14ac:dyDescent="0.3">
      <c r="A404" s="60" t="s">
        <v>2452</v>
      </c>
      <c r="B404" s="94" t="s">
        <v>371</v>
      </c>
      <c r="C404" s="2" t="s">
        <v>1</v>
      </c>
      <c r="D404" s="2">
        <v>81</v>
      </c>
      <c r="E404" s="9">
        <v>14098</v>
      </c>
      <c r="F404" s="10">
        <v>43696.55269675926</v>
      </c>
      <c r="G404" s="95" t="s">
        <v>4</v>
      </c>
      <c r="H404" s="2">
        <v>583</v>
      </c>
      <c r="I404" s="11">
        <f t="shared" si="31"/>
        <v>8.3285714285714292</v>
      </c>
      <c r="J404" s="11">
        <v>2.8319999999999999</v>
      </c>
      <c r="K404" s="2">
        <v>70</v>
      </c>
      <c r="L404" s="94">
        <v>178</v>
      </c>
      <c r="M404" s="11">
        <f t="shared" si="30"/>
        <v>2.5428571428571427</v>
      </c>
      <c r="N404" s="11">
        <v>1.6479999999999999</v>
      </c>
      <c r="O404" s="95">
        <f t="shared" si="32"/>
        <v>70</v>
      </c>
      <c r="P404" s="12">
        <f t="shared" si="33"/>
        <v>3.2752808988764048</v>
      </c>
      <c r="Q404" s="104" t="s">
        <v>727</v>
      </c>
      <c r="R404" s="2"/>
      <c r="S404" s="2" t="s">
        <v>347</v>
      </c>
      <c r="T404" s="2"/>
      <c r="U404" s="2"/>
      <c r="V404" s="109"/>
      <c r="W404" s="110"/>
      <c r="X404" s="115" t="str">
        <f t="shared" si="34"/>
        <v>No Data</v>
      </c>
    </row>
    <row r="405" spans="1:24" x14ac:dyDescent="0.3">
      <c r="A405" s="60" t="s">
        <v>2453</v>
      </c>
      <c r="B405" s="94" t="s">
        <v>373</v>
      </c>
      <c r="C405" s="2" t="s">
        <v>1</v>
      </c>
      <c r="D405" s="2">
        <v>56</v>
      </c>
      <c r="E405" s="9">
        <v>23152</v>
      </c>
      <c r="F405" s="10">
        <v>43696.570243055554</v>
      </c>
      <c r="G405" s="95" t="s">
        <v>4</v>
      </c>
      <c r="H405" s="2">
        <v>659</v>
      </c>
      <c r="I405" s="11">
        <f t="shared" si="31"/>
        <v>13.729166666666666</v>
      </c>
      <c r="J405" s="11">
        <v>4.2160000000000002</v>
      </c>
      <c r="K405" s="2">
        <v>48</v>
      </c>
      <c r="L405" s="94">
        <v>241</v>
      </c>
      <c r="M405" s="11">
        <f t="shared" si="30"/>
        <v>5.020833333333333</v>
      </c>
      <c r="N405" s="11">
        <v>2.2450000000000001</v>
      </c>
      <c r="O405" s="95">
        <f t="shared" si="32"/>
        <v>48</v>
      </c>
      <c r="P405" s="12">
        <f t="shared" si="33"/>
        <v>2.7344398340248963</v>
      </c>
      <c r="Q405" s="104" t="s">
        <v>727</v>
      </c>
      <c r="R405" s="2"/>
      <c r="S405" s="2" t="s">
        <v>347</v>
      </c>
      <c r="T405" s="2"/>
      <c r="U405" s="2"/>
      <c r="V405" s="109"/>
      <c r="W405" s="110"/>
      <c r="X405" s="115" t="str">
        <f t="shared" si="34"/>
        <v>No Data</v>
      </c>
    </row>
    <row r="406" spans="1:24" x14ac:dyDescent="0.3">
      <c r="A406" s="60" t="s">
        <v>2454</v>
      </c>
      <c r="B406" s="94" t="s">
        <v>376</v>
      </c>
      <c r="C406" s="2" t="s">
        <v>1</v>
      </c>
      <c r="D406" s="2">
        <v>54</v>
      </c>
      <c r="E406" s="9">
        <v>23838</v>
      </c>
      <c r="F406" s="10">
        <v>43696.580324074072</v>
      </c>
      <c r="G406" s="95" t="s">
        <v>4</v>
      </c>
      <c r="H406" s="2">
        <v>1683</v>
      </c>
      <c r="I406" s="11">
        <f t="shared" si="31"/>
        <v>17.53125</v>
      </c>
      <c r="J406" s="11">
        <v>4.7839999999999998</v>
      </c>
      <c r="K406" s="2">
        <v>96</v>
      </c>
      <c r="L406" s="94">
        <v>344</v>
      </c>
      <c r="M406" s="11">
        <f t="shared" si="30"/>
        <v>3.5833333333333335</v>
      </c>
      <c r="N406" s="11">
        <v>1.7509999999999999</v>
      </c>
      <c r="O406" s="95">
        <f t="shared" si="32"/>
        <v>96</v>
      </c>
      <c r="P406" s="12">
        <f t="shared" si="33"/>
        <v>4.8924418604651159</v>
      </c>
      <c r="Q406" s="104" t="s">
        <v>727</v>
      </c>
      <c r="R406" s="2"/>
      <c r="S406" s="2"/>
      <c r="T406" s="2"/>
      <c r="U406" s="2"/>
      <c r="V406" s="109"/>
      <c r="W406" s="110"/>
      <c r="X406" s="115" t="str">
        <f t="shared" si="34"/>
        <v>No Data</v>
      </c>
    </row>
    <row r="407" spans="1:24" x14ac:dyDescent="0.3">
      <c r="A407" s="60" t="s">
        <v>2455</v>
      </c>
      <c r="B407" s="94" t="s">
        <v>380</v>
      </c>
      <c r="C407" s="2" t="s">
        <v>6</v>
      </c>
      <c r="D407" s="2">
        <v>21</v>
      </c>
      <c r="E407" s="9">
        <v>35740</v>
      </c>
      <c r="F407" s="10">
        <v>43696.599699074075</v>
      </c>
      <c r="G407" s="95" t="s">
        <v>4</v>
      </c>
      <c r="H407" s="2">
        <v>553</v>
      </c>
      <c r="I407" s="11">
        <f t="shared" si="31"/>
        <v>8.5076923076923077</v>
      </c>
      <c r="J407" s="11">
        <v>3.298</v>
      </c>
      <c r="K407" s="2">
        <v>65</v>
      </c>
      <c r="L407" s="94">
        <v>178</v>
      </c>
      <c r="M407" s="11">
        <f t="shared" si="30"/>
        <v>2.7384615384615385</v>
      </c>
      <c r="N407" s="11">
        <v>1.752</v>
      </c>
      <c r="O407" s="95">
        <f t="shared" si="32"/>
        <v>65</v>
      </c>
      <c r="P407" s="12">
        <f t="shared" si="33"/>
        <v>3.106741573033708</v>
      </c>
      <c r="Q407" s="104" t="s">
        <v>726</v>
      </c>
      <c r="R407" s="2"/>
      <c r="S407" s="2"/>
      <c r="T407" s="2"/>
      <c r="U407" s="2"/>
      <c r="V407" s="109"/>
      <c r="W407" s="110"/>
      <c r="X407" s="115" t="str">
        <f t="shared" si="34"/>
        <v>No Data</v>
      </c>
    </row>
    <row r="408" spans="1:24" x14ac:dyDescent="0.3">
      <c r="A408" s="60" t="s">
        <v>2456</v>
      </c>
      <c r="B408" s="94" t="s">
        <v>383</v>
      </c>
      <c r="C408" s="2" t="s">
        <v>6</v>
      </c>
      <c r="D408" s="2">
        <v>53</v>
      </c>
      <c r="E408" s="9">
        <v>24100</v>
      </c>
      <c r="F408" s="10">
        <v>43696.611712962964</v>
      </c>
      <c r="G408" s="95" t="s">
        <v>4</v>
      </c>
      <c r="H408" s="2">
        <v>873</v>
      </c>
      <c r="I408" s="11">
        <f t="shared" si="31"/>
        <v>10.270588235294118</v>
      </c>
      <c r="J408" s="11">
        <v>3.6459999999999999</v>
      </c>
      <c r="K408" s="2">
        <v>85</v>
      </c>
      <c r="L408" s="94">
        <v>253</v>
      </c>
      <c r="M408" s="11">
        <f t="shared" si="30"/>
        <v>2.9764705882352942</v>
      </c>
      <c r="N408" s="11">
        <v>1.669</v>
      </c>
      <c r="O408" s="95">
        <f t="shared" si="32"/>
        <v>85</v>
      </c>
      <c r="P408" s="12">
        <f t="shared" si="33"/>
        <v>3.4505928853754941</v>
      </c>
      <c r="Q408" s="104" t="s">
        <v>727</v>
      </c>
      <c r="R408" s="2"/>
      <c r="S408" s="2"/>
      <c r="T408" s="2"/>
      <c r="U408" s="2"/>
      <c r="V408" s="109"/>
      <c r="W408" s="110"/>
      <c r="X408" s="115" t="str">
        <f t="shared" si="34"/>
        <v>No Data</v>
      </c>
    </row>
    <row r="409" spans="1:24" x14ac:dyDescent="0.3">
      <c r="A409" s="60" t="s">
        <v>2457</v>
      </c>
      <c r="B409" s="94" t="s">
        <v>386</v>
      </c>
      <c r="C409" s="2" t="s">
        <v>6</v>
      </c>
      <c r="D409" s="2">
        <v>51</v>
      </c>
      <c r="E409" s="9">
        <v>24905</v>
      </c>
      <c r="F409" s="10">
        <v>43696.629745370374</v>
      </c>
      <c r="G409" s="95" t="s">
        <v>4</v>
      </c>
      <c r="H409" s="2">
        <v>1195</v>
      </c>
      <c r="I409" s="11">
        <f t="shared" si="31"/>
        <v>11.380952380952381</v>
      </c>
      <c r="J409" s="11">
        <v>3.6960000000000002</v>
      </c>
      <c r="K409" s="2">
        <v>105</v>
      </c>
      <c r="L409" s="94">
        <v>344</v>
      </c>
      <c r="M409" s="11">
        <f t="shared" si="30"/>
        <v>3.2761904761904761</v>
      </c>
      <c r="N409" s="11">
        <v>1.7509999999999999</v>
      </c>
      <c r="O409" s="95">
        <f t="shared" si="32"/>
        <v>105</v>
      </c>
      <c r="P409" s="12">
        <f t="shared" si="33"/>
        <v>3.4738372093023258</v>
      </c>
      <c r="Q409" s="104" t="s">
        <v>727</v>
      </c>
      <c r="R409" s="2"/>
      <c r="S409" s="2"/>
      <c r="T409" s="2"/>
      <c r="U409" s="2"/>
      <c r="V409" s="109"/>
      <c r="W409" s="110"/>
      <c r="X409" s="115" t="str">
        <f t="shared" si="34"/>
        <v>No Data</v>
      </c>
    </row>
    <row r="410" spans="1:24" x14ac:dyDescent="0.3">
      <c r="A410" s="60" t="s">
        <v>2458</v>
      </c>
      <c r="B410" s="94" t="s">
        <v>388</v>
      </c>
      <c r="C410" s="2" t="s">
        <v>1</v>
      </c>
      <c r="D410" s="2">
        <v>50</v>
      </c>
      <c r="E410" s="9">
        <v>25278</v>
      </c>
      <c r="F410" s="10">
        <v>43696.640601851854</v>
      </c>
      <c r="G410" s="95" t="s">
        <v>4</v>
      </c>
      <c r="H410" s="2">
        <v>1998</v>
      </c>
      <c r="I410" s="11">
        <f t="shared" si="31"/>
        <v>22.2</v>
      </c>
      <c r="J410" s="11">
        <v>4.601</v>
      </c>
      <c r="K410" s="2">
        <v>90</v>
      </c>
      <c r="L410" s="94">
        <v>1086</v>
      </c>
      <c r="M410" s="11">
        <f t="shared" si="30"/>
        <v>12.066666666666666</v>
      </c>
      <c r="N410" s="11">
        <v>4.1289999999999996</v>
      </c>
      <c r="O410" s="95">
        <f t="shared" si="32"/>
        <v>90</v>
      </c>
      <c r="P410" s="12">
        <f t="shared" si="33"/>
        <v>1.839779005524862</v>
      </c>
      <c r="Q410" s="104" t="s">
        <v>727</v>
      </c>
      <c r="R410" s="2"/>
      <c r="S410" s="2" t="s">
        <v>43</v>
      </c>
      <c r="T410" s="2"/>
      <c r="U410" s="2"/>
      <c r="V410" s="109"/>
      <c r="W410" s="110"/>
      <c r="X410" s="115" t="str">
        <f t="shared" si="34"/>
        <v>No Data</v>
      </c>
    </row>
    <row r="411" spans="1:24" x14ac:dyDescent="0.3">
      <c r="A411" s="60" t="s">
        <v>2459</v>
      </c>
      <c r="B411" s="94" t="s">
        <v>391</v>
      </c>
      <c r="C411" s="2" t="s">
        <v>1</v>
      </c>
      <c r="D411" s="2">
        <v>52</v>
      </c>
      <c r="E411" s="9">
        <v>24541</v>
      </c>
      <c r="F411" s="10">
        <v>43696.660312499997</v>
      </c>
      <c r="G411" s="95" t="s">
        <v>4</v>
      </c>
      <c r="H411" s="2">
        <v>1541</v>
      </c>
      <c r="I411" s="11">
        <f t="shared" si="31"/>
        <v>16.75</v>
      </c>
      <c r="J411" s="11">
        <v>4.4139999999999997</v>
      </c>
      <c r="K411" s="2">
        <v>92</v>
      </c>
      <c r="L411" s="94">
        <v>287</v>
      </c>
      <c r="M411" s="11">
        <f t="shared" si="30"/>
        <v>3.1195652173913042</v>
      </c>
      <c r="N411" s="11">
        <v>1.8029999999999999</v>
      </c>
      <c r="O411" s="95">
        <f t="shared" si="32"/>
        <v>92</v>
      </c>
      <c r="P411" s="12">
        <f t="shared" si="33"/>
        <v>5.3693379790940767</v>
      </c>
      <c r="Q411" s="104" t="s">
        <v>727</v>
      </c>
      <c r="R411" s="2"/>
      <c r="S411" s="2"/>
      <c r="T411" s="2"/>
      <c r="U411" s="2"/>
      <c r="V411" s="109"/>
      <c r="W411" s="110"/>
      <c r="X411" s="115" t="str">
        <f t="shared" si="34"/>
        <v>No Data</v>
      </c>
    </row>
    <row r="412" spans="1:24" x14ac:dyDescent="0.3">
      <c r="A412" s="60" t="s">
        <v>2460</v>
      </c>
      <c r="B412" s="94" t="s">
        <v>392</v>
      </c>
      <c r="C412" s="2" t="s">
        <v>1</v>
      </c>
      <c r="D412" s="2">
        <v>50</v>
      </c>
      <c r="E412" s="9">
        <v>25131</v>
      </c>
      <c r="F412" s="10">
        <v>43696.67359953704</v>
      </c>
      <c r="G412" s="95" t="s">
        <v>4</v>
      </c>
      <c r="H412" s="2">
        <v>441</v>
      </c>
      <c r="I412" s="11">
        <f t="shared" si="31"/>
        <v>8.4807692307692299</v>
      </c>
      <c r="J412" s="11">
        <v>3.2509999999999999</v>
      </c>
      <c r="K412" s="2">
        <v>52</v>
      </c>
      <c r="L412" s="94">
        <v>167</v>
      </c>
      <c r="M412" s="11">
        <f t="shared" si="30"/>
        <v>3.2115384615384617</v>
      </c>
      <c r="N412" s="11">
        <v>1.893</v>
      </c>
      <c r="O412" s="95">
        <f t="shared" si="32"/>
        <v>52</v>
      </c>
      <c r="P412" s="12">
        <f t="shared" si="33"/>
        <v>2.6407185628742513</v>
      </c>
      <c r="Q412" s="104" t="s">
        <v>727</v>
      </c>
      <c r="R412" s="2"/>
      <c r="S412" s="2"/>
      <c r="T412" s="2"/>
      <c r="U412" s="2"/>
      <c r="V412" s="109"/>
      <c r="W412" s="110"/>
      <c r="X412" s="115" t="str">
        <f t="shared" si="34"/>
        <v>No Data</v>
      </c>
    </row>
    <row r="413" spans="1:24" x14ac:dyDescent="0.3">
      <c r="A413" s="60" t="s">
        <v>2461</v>
      </c>
      <c r="B413" s="94" t="s">
        <v>401</v>
      </c>
      <c r="C413" s="2" t="s">
        <v>6</v>
      </c>
      <c r="D413" s="2">
        <v>82</v>
      </c>
      <c r="E413" s="9">
        <v>13521</v>
      </c>
      <c r="F413" s="10">
        <v>43697.522824074076</v>
      </c>
      <c r="G413" s="95" t="s">
        <v>4</v>
      </c>
      <c r="H413" s="2">
        <v>1461</v>
      </c>
      <c r="I413" s="11">
        <f t="shared" si="31"/>
        <v>16.233333333333334</v>
      </c>
      <c r="J413" s="11">
        <v>3.7690000000000001</v>
      </c>
      <c r="K413" s="2">
        <v>90</v>
      </c>
      <c r="L413" s="94">
        <v>529</v>
      </c>
      <c r="M413" s="11">
        <f t="shared" si="30"/>
        <v>5.8777777777777782</v>
      </c>
      <c r="N413" s="11">
        <v>3.1469999999999998</v>
      </c>
      <c r="O413" s="95">
        <f t="shared" si="32"/>
        <v>90</v>
      </c>
      <c r="P413" s="12">
        <f t="shared" si="33"/>
        <v>2.7618147448015122</v>
      </c>
      <c r="Q413" s="104" t="s">
        <v>727</v>
      </c>
      <c r="R413" s="2"/>
      <c r="S413" s="2"/>
      <c r="T413" s="2"/>
      <c r="U413" s="2"/>
      <c r="V413" s="109"/>
      <c r="W413" s="110"/>
      <c r="X413" s="115" t="str">
        <f t="shared" si="34"/>
        <v>No Data</v>
      </c>
    </row>
    <row r="414" spans="1:24" x14ac:dyDescent="0.3">
      <c r="A414" s="60" t="s">
        <v>2462</v>
      </c>
      <c r="B414" s="94" t="s">
        <v>404</v>
      </c>
      <c r="C414" s="2" t="s">
        <v>6</v>
      </c>
      <c r="D414" s="2">
        <v>67</v>
      </c>
      <c r="E414" s="9">
        <v>19196</v>
      </c>
      <c r="F414" s="10">
        <v>43697.537141203706</v>
      </c>
      <c r="G414" s="95" t="s">
        <v>4</v>
      </c>
      <c r="H414" s="2">
        <v>2271</v>
      </c>
      <c r="I414" s="11">
        <f t="shared" si="31"/>
        <v>18.023809523809526</v>
      </c>
      <c r="J414" s="11">
        <v>4.0049999999999999</v>
      </c>
      <c r="K414" s="2">
        <v>126</v>
      </c>
      <c r="L414" s="94">
        <v>354</v>
      </c>
      <c r="M414" s="11">
        <f t="shared" si="30"/>
        <v>2.8095238095238093</v>
      </c>
      <c r="N414" s="11">
        <v>1.71</v>
      </c>
      <c r="O414" s="95">
        <f t="shared" si="32"/>
        <v>126</v>
      </c>
      <c r="P414" s="12">
        <f t="shared" si="33"/>
        <v>6.4152542372881367</v>
      </c>
      <c r="Q414" s="104" t="s">
        <v>727</v>
      </c>
      <c r="R414" s="2"/>
      <c r="S414" s="2"/>
      <c r="T414" s="2"/>
      <c r="U414" s="2"/>
      <c r="V414" s="109"/>
      <c r="W414" s="110"/>
      <c r="X414" s="115" t="str">
        <f t="shared" si="34"/>
        <v>No Data</v>
      </c>
    </row>
    <row r="415" spans="1:24" x14ac:dyDescent="0.3">
      <c r="A415" s="60" t="s">
        <v>2463</v>
      </c>
      <c r="B415" s="94" t="s">
        <v>406</v>
      </c>
      <c r="C415" s="2" t="s">
        <v>1</v>
      </c>
      <c r="D415" s="2">
        <v>71</v>
      </c>
      <c r="E415" s="9">
        <v>17459</v>
      </c>
      <c r="F415" s="10">
        <v>43697.552141203705</v>
      </c>
      <c r="G415" s="95" t="s">
        <v>4</v>
      </c>
      <c r="H415" s="2">
        <v>419</v>
      </c>
      <c r="I415" s="11">
        <f t="shared" si="31"/>
        <v>9.3111111111111118</v>
      </c>
      <c r="J415" s="11">
        <v>3.6360000000000001</v>
      </c>
      <c r="K415" s="2">
        <v>45</v>
      </c>
      <c r="L415" s="94">
        <v>388</v>
      </c>
      <c r="M415" s="11">
        <f t="shared" si="30"/>
        <v>8.6222222222222218</v>
      </c>
      <c r="N415" s="11">
        <v>3.0840000000000001</v>
      </c>
      <c r="O415" s="95">
        <f t="shared" si="32"/>
        <v>45</v>
      </c>
      <c r="P415" s="12">
        <f t="shared" si="33"/>
        <v>1.079896907216495</v>
      </c>
      <c r="Q415" s="104" t="s">
        <v>727</v>
      </c>
      <c r="R415" s="2"/>
      <c r="S415" s="2"/>
      <c r="T415" s="2" t="s">
        <v>347</v>
      </c>
      <c r="U415" s="2"/>
      <c r="V415" s="109"/>
      <c r="W415" s="110"/>
      <c r="X415" s="115" t="str">
        <f t="shared" si="34"/>
        <v>No Data</v>
      </c>
    </row>
    <row r="416" spans="1:24" x14ac:dyDescent="0.3">
      <c r="A416" s="60" t="s">
        <v>2464</v>
      </c>
      <c r="B416" s="94" t="s">
        <v>409</v>
      </c>
      <c r="C416" s="2" t="s">
        <v>1</v>
      </c>
      <c r="D416" s="2">
        <v>57</v>
      </c>
      <c r="E416" s="9">
        <v>22769</v>
      </c>
      <c r="F416" s="10">
        <v>43697.571770833332</v>
      </c>
      <c r="G416" s="95" t="s">
        <v>4</v>
      </c>
      <c r="H416" s="2">
        <v>1671</v>
      </c>
      <c r="I416" s="11">
        <f t="shared" si="31"/>
        <v>23.87142857142857</v>
      </c>
      <c r="J416" s="11">
        <v>4.38</v>
      </c>
      <c r="K416" s="2">
        <v>70</v>
      </c>
      <c r="L416" s="94">
        <v>341</v>
      </c>
      <c r="M416" s="11">
        <f t="shared" si="30"/>
        <v>4.871428571428571</v>
      </c>
      <c r="N416" s="11">
        <v>2.085</v>
      </c>
      <c r="O416" s="95">
        <f t="shared" si="32"/>
        <v>70</v>
      </c>
      <c r="P416" s="12">
        <f t="shared" si="33"/>
        <v>4.9002932551319649</v>
      </c>
      <c r="Q416" s="104" t="s">
        <v>727</v>
      </c>
      <c r="R416" s="2"/>
      <c r="S416" s="2" t="s">
        <v>410</v>
      </c>
      <c r="T416" s="2"/>
      <c r="U416" s="2"/>
      <c r="V416" s="109"/>
      <c r="W416" s="110"/>
      <c r="X416" s="115" t="str">
        <f t="shared" si="34"/>
        <v>No Data</v>
      </c>
    </row>
    <row r="417" spans="1:24" x14ac:dyDescent="0.3">
      <c r="A417" s="60" t="s">
        <v>2465</v>
      </c>
      <c r="B417" s="94" t="s">
        <v>412</v>
      </c>
      <c r="C417" s="2" t="s">
        <v>1</v>
      </c>
      <c r="D417" s="2">
        <v>58</v>
      </c>
      <c r="E417" s="9">
        <v>22224</v>
      </c>
      <c r="F417" s="10">
        <v>43697.583020833335</v>
      </c>
      <c r="G417" s="95" t="s">
        <v>4</v>
      </c>
      <c r="H417" s="2">
        <v>1782</v>
      </c>
      <c r="I417" s="11">
        <f t="shared" si="31"/>
        <v>29.7</v>
      </c>
      <c r="J417" s="11">
        <v>5.5490000000000004</v>
      </c>
      <c r="K417" s="2">
        <v>60</v>
      </c>
      <c r="L417" s="94">
        <v>660</v>
      </c>
      <c r="M417" s="11">
        <f t="shared" si="30"/>
        <v>11</v>
      </c>
      <c r="N417" s="11">
        <v>3.4689999999999999</v>
      </c>
      <c r="O417" s="95">
        <f t="shared" si="32"/>
        <v>60</v>
      </c>
      <c r="P417" s="12">
        <f t="shared" si="33"/>
        <v>2.6999999999999997</v>
      </c>
      <c r="Q417" s="104" t="s">
        <v>727</v>
      </c>
      <c r="R417" s="2"/>
      <c r="S417" s="2"/>
      <c r="T417" s="2"/>
      <c r="U417" s="2"/>
      <c r="V417" s="109"/>
      <c r="W417" s="110"/>
      <c r="X417" s="115" t="str">
        <f t="shared" si="34"/>
        <v>No Data</v>
      </c>
    </row>
    <row r="418" spans="1:24" x14ac:dyDescent="0.3">
      <c r="A418" s="60" t="s">
        <v>2466</v>
      </c>
      <c r="B418" s="94" t="s">
        <v>415</v>
      </c>
      <c r="C418" s="2" t="s">
        <v>6</v>
      </c>
      <c r="D418" s="2">
        <v>48</v>
      </c>
      <c r="E418" s="9">
        <v>25925</v>
      </c>
      <c r="F418" s="10">
        <v>43697.594270833331</v>
      </c>
      <c r="G418" s="95" t="s">
        <v>4</v>
      </c>
      <c r="H418" s="2">
        <v>1067</v>
      </c>
      <c r="I418" s="11">
        <f t="shared" si="31"/>
        <v>9.5267857142857135</v>
      </c>
      <c r="J418" s="11">
        <v>3.4950000000000001</v>
      </c>
      <c r="K418" s="2">
        <v>112</v>
      </c>
      <c r="L418" s="94">
        <v>359</v>
      </c>
      <c r="M418" s="11">
        <f t="shared" si="30"/>
        <v>3.2053571428571428</v>
      </c>
      <c r="N418" s="11">
        <v>1.677</v>
      </c>
      <c r="O418" s="95">
        <f t="shared" si="32"/>
        <v>112</v>
      </c>
      <c r="P418" s="12">
        <f t="shared" si="33"/>
        <v>2.9721448467966574</v>
      </c>
      <c r="Q418" s="104" t="s">
        <v>727</v>
      </c>
      <c r="R418" s="2"/>
      <c r="S418" s="2"/>
      <c r="T418" s="2"/>
      <c r="U418" s="2"/>
      <c r="V418" s="109"/>
      <c r="W418" s="110"/>
      <c r="X418" s="115" t="str">
        <f t="shared" si="34"/>
        <v>No Data</v>
      </c>
    </row>
    <row r="419" spans="1:24" x14ac:dyDescent="0.3">
      <c r="A419" s="60" t="s">
        <v>2467</v>
      </c>
      <c r="B419" s="94" t="s">
        <v>420</v>
      </c>
      <c r="C419" s="2" t="s">
        <v>1</v>
      </c>
      <c r="D419" s="2">
        <v>49</v>
      </c>
      <c r="E419" s="9">
        <v>25697</v>
      </c>
      <c r="F419" s="10">
        <v>43697.616990740738</v>
      </c>
      <c r="G419" s="95" t="s">
        <v>4</v>
      </c>
      <c r="H419" s="2">
        <v>1723</v>
      </c>
      <c r="I419" s="11">
        <f t="shared" si="31"/>
        <v>20.270588235294117</v>
      </c>
      <c r="J419" s="11">
        <v>4.3739999999999997</v>
      </c>
      <c r="K419" s="2">
        <v>85</v>
      </c>
      <c r="L419" s="94">
        <v>338</v>
      </c>
      <c r="M419" s="11">
        <f t="shared" si="30"/>
        <v>3.9764705882352942</v>
      </c>
      <c r="N419" s="11">
        <v>2.1160000000000001</v>
      </c>
      <c r="O419" s="95">
        <f t="shared" si="32"/>
        <v>85</v>
      </c>
      <c r="P419" s="12">
        <f t="shared" si="33"/>
        <v>5.0976331360946743</v>
      </c>
      <c r="Q419" s="104" t="s">
        <v>727</v>
      </c>
      <c r="R419" s="2"/>
      <c r="S419" s="2"/>
      <c r="T419" s="2"/>
      <c r="U419" s="2"/>
      <c r="V419" s="109"/>
      <c r="W419" s="110"/>
      <c r="X419" s="115" t="str">
        <f t="shared" si="34"/>
        <v>No Data</v>
      </c>
    </row>
    <row r="420" spans="1:24" x14ac:dyDescent="0.3">
      <c r="A420" s="60" t="s">
        <v>2468</v>
      </c>
      <c r="B420" s="94" t="s">
        <v>421</v>
      </c>
      <c r="C420" s="2" t="s">
        <v>1</v>
      </c>
      <c r="D420" s="2">
        <v>77</v>
      </c>
      <c r="E420" s="9">
        <v>15361</v>
      </c>
      <c r="F420" s="10">
        <v>43697.63244212963</v>
      </c>
      <c r="G420" s="95" t="s">
        <v>4</v>
      </c>
      <c r="H420" s="2">
        <v>1818</v>
      </c>
      <c r="I420" s="11">
        <f t="shared" si="31"/>
        <v>25.971428571428572</v>
      </c>
      <c r="J420" s="11">
        <v>5.4349999999999996</v>
      </c>
      <c r="K420" s="2">
        <v>70</v>
      </c>
      <c r="L420" s="94">
        <v>553</v>
      </c>
      <c r="M420" s="11">
        <f t="shared" ref="M420:M483" si="35">L420/O420</f>
        <v>7.9</v>
      </c>
      <c r="N420" s="11">
        <v>2.95</v>
      </c>
      <c r="O420" s="95">
        <f t="shared" si="32"/>
        <v>70</v>
      </c>
      <c r="P420" s="12">
        <f t="shared" si="33"/>
        <v>3.2875226039782999</v>
      </c>
      <c r="Q420" s="104" t="s">
        <v>727</v>
      </c>
      <c r="R420" s="2"/>
      <c r="S420" s="2"/>
      <c r="T420" s="2"/>
      <c r="U420" s="2"/>
      <c r="V420" s="109"/>
      <c r="W420" s="110"/>
      <c r="X420" s="115" t="str">
        <f t="shared" si="34"/>
        <v>No Data</v>
      </c>
    </row>
    <row r="421" spans="1:24" x14ac:dyDescent="0.3">
      <c r="A421" s="60" t="s">
        <v>2469</v>
      </c>
      <c r="B421" s="94" t="s">
        <v>425</v>
      </c>
      <c r="C421" s="2" t="s">
        <v>6</v>
      </c>
      <c r="D421" s="2">
        <v>53</v>
      </c>
      <c r="E421" s="9">
        <v>24067</v>
      </c>
      <c r="F421" s="10">
        <v>43697.646516203706</v>
      </c>
      <c r="G421" s="95" t="s">
        <v>4</v>
      </c>
      <c r="H421" s="2">
        <v>3376</v>
      </c>
      <c r="I421" s="11">
        <f t="shared" si="31"/>
        <v>17.583333333333332</v>
      </c>
      <c r="J421" s="11">
        <v>4.7119999999999997</v>
      </c>
      <c r="K421" s="2">
        <v>192</v>
      </c>
      <c r="L421" s="94">
        <v>444</v>
      </c>
      <c r="M421" s="11">
        <f t="shared" si="35"/>
        <v>2.3125</v>
      </c>
      <c r="N421" s="11">
        <v>1.587</v>
      </c>
      <c r="O421" s="95">
        <f t="shared" si="32"/>
        <v>192</v>
      </c>
      <c r="P421" s="12">
        <f t="shared" si="33"/>
        <v>7.6036036036036032</v>
      </c>
      <c r="Q421" s="104" t="s">
        <v>727</v>
      </c>
      <c r="R421" s="2"/>
      <c r="S421" s="2"/>
      <c r="T421" s="2"/>
      <c r="U421" s="2"/>
      <c r="V421" s="109"/>
      <c r="W421" s="110"/>
      <c r="X421" s="115" t="str">
        <f t="shared" si="34"/>
        <v>No Data</v>
      </c>
    </row>
    <row r="422" spans="1:24" x14ac:dyDescent="0.3">
      <c r="A422" s="60" t="s">
        <v>2470</v>
      </c>
      <c r="B422" s="94" t="s">
        <v>426</v>
      </c>
      <c r="C422" s="2" t="s">
        <v>6</v>
      </c>
      <c r="D422" s="2">
        <v>51</v>
      </c>
      <c r="E422" s="9">
        <v>24980</v>
      </c>
      <c r="F422" s="10">
        <v>43697.659502314818</v>
      </c>
      <c r="G422" s="95" t="s">
        <v>4</v>
      </c>
      <c r="H422" s="2">
        <v>921</v>
      </c>
      <c r="I422" s="11">
        <f t="shared" si="31"/>
        <v>8.5277777777777786</v>
      </c>
      <c r="J422" s="11">
        <v>3.4049999999999998</v>
      </c>
      <c r="K422" s="2">
        <v>108</v>
      </c>
      <c r="L422" s="94">
        <v>181</v>
      </c>
      <c r="M422" s="11">
        <f t="shared" si="35"/>
        <v>1.6759259259259258</v>
      </c>
      <c r="N422" s="11">
        <v>1.214</v>
      </c>
      <c r="O422" s="95">
        <f t="shared" si="32"/>
        <v>108</v>
      </c>
      <c r="P422" s="12">
        <f t="shared" si="33"/>
        <v>5.0883977900552493</v>
      </c>
      <c r="Q422" s="104" t="s">
        <v>727</v>
      </c>
      <c r="R422" s="2"/>
      <c r="S422" s="2"/>
      <c r="T422" s="2"/>
      <c r="U422" s="2"/>
      <c r="V422" s="109"/>
      <c r="W422" s="110"/>
      <c r="X422" s="115" t="str">
        <f t="shared" si="34"/>
        <v>No Data</v>
      </c>
    </row>
    <row r="423" spans="1:24" x14ac:dyDescent="0.3">
      <c r="A423" s="60" t="s">
        <v>2471</v>
      </c>
      <c r="B423" s="94" t="s">
        <v>429</v>
      </c>
      <c r="C423" s="2" t="s">
        <v>6</v>
      </c>
      <c r="D423" s="2">
        <v>24</v>
      </c>
      <c r="E423" s="9">
        <v>34699</v>
      </c>
      <c r="F423" s="10">
        <v>43697.674791666665</v>
      </c>
      <c r="G423" s="95" t="s">
        <v>4</v>
      </c>
      <c r="H423" s="2">
        <v>868</v>
      </c>
      <c r="I423" s="11">
        <f t="shared" si="31"/>
        <v>11.573333333333334</v>
      </c>
      <c r="J423" s="11">
        <v>4.0140000000000002</v>
      </c>
      <c r="K423" s="2">
        <v>75</v>
      </c>
      <c r="L423" s="94">
        <v>181</v>
      </c>
      <c r="M423" s="11">
        <f t="shared" si="35"/>
        <v>2.4133333333333336</v>
      </c>
      <c r="N423" s="11">
        <v>1.462</v>
      </c>
      <c r="O423" s="95">
        <f t="shared" si="32"/>
        <v>75</v>
      </c>
      <c r="P423" s="12">
        <f t="shared" si="33"/>
        <v>4.7955801104972373</v>
      </c>
      <c r="Q423" s="104" t="s">
        <v>727</v>
      </c>
      <c r="R423" s="2"/>
      <c r="S423" s="2"/>
      <c r="T423" s="2"/>
      <c r="U423" s="2"/>
      <c r="V423" s="109"/>
      <c r="W423" s="110"/>
      <c r="X423" s="115" t="str">
        <f t="shared" si="34"/>
        <v>No Data</v>
      </c>
    </row>
    <row r="424" spans="1:24" x14ac:dyDescent="0.3">
      <c r="A424" s="60" t="s">
        <v>2472</v>
      </c>
      <c r="B424" s="94" t="s">
        <v>431</v>
      </c>
      <c r="C424" s="2" t="s">
        <v>1</v>
      </c>
      <c r="D424" s="2">
        <v>45</v>
      </c>
      <c r="E424" s="9">
        <v>26927</v>
      </c>
      <c r="F424" s="10">
        <v>43697.720613425925</v>
      </c>
      <c r="G424" s="95" t="s">
        <v>4</v>
      </c>
      <c r="H424" s="2">
        <v>1750</v>
      </c>
      <c r="I424" s="11">
        <f t="shared" si="31"/>
        <v>17.156862745098039</v>
      </c>
      <c r="J424" s="11">
        <v>4.2119999999999997</v>
      </c>
      <c r="K424" s="2">
        <v>102</v>
      </c>
      <c r="L424" s="94">
        <v>348</v>
      </c>
      <c r="M424" s="11">
        <f t="shared" si="35"/>
        <v>3.4117647058823528</v>
      </c>
      <c r="N424" s="11">
        <v>1.9</v>
      </c>
      <c r="O424" s="95">
        <f t="shared" si="32"/>
        <v>102</v>
      </c>
      <c r="P424" s="12">
        <f t="shared" si="33"/>
        <v>5.0287356321839081</v>
      </c>
      <c r="Q424" s="104" t="s">
        <v>727</v>
      </c>
      <c r="R424" s="2"/>
      <c r="S424" s="2"/>
      <c r="T424" s="2"/>
      <c r="U424" s="2"/>
      <c r="V424" s="109"/>
      <c r="W424" s="110"/>
      <c r="X424" s="115" t="str">
        <f t="shared" si="34"/>
        <v>No Data</v>
      </c>
    </row>
    <row r="425" spans="1:24" x14ac:dyDescent="0.3">
      <c r="A425" s="60" t="s">
        <v>2473</v>
      </c>
      <c r="B425" s="94" t="s">
        <v>433</v>
      </c>
      <c r="C425" s="2" t="s">
        <v>1</v>
      </c>
      <c r="D425" s="2">
        <v>50</v>
      </c>
      <c r="E425" s="9">
        <v>25281</v>
      </c>
      <c r="F425" s="10">
        <v>43698.51903935185</v>
      </c>
      <c r="G425" s="95" t="s">
        <v>4</v>
      </c>
      <c r="H425" s="2">
        <v>996</v>
      </c>
      <c r="I425" s="11">
        <f t="shared" si="31"/>
        <v>19.153846153846153</v>
      </c>
      <c r="J425" s="11">
        <v>5.077</v>
      </c>
      <c r="K425" s="2">
        <v>52</v>
      </c>
      <c r="L425" s="94">
        <v>668</v>
      </c>
      <c r="M425" s="11">
        <f t="shared" si="35"/>
        <v>12.846153846153847</v>
      </c>
      <c r="N425" s="11">
        <v>4.2990000000000004</v>
      </c>
      <c r="O425" s="95">
        <f t="shared" si="32"/>
        <v>52</v>
      </c>
      <c r="P425" s="12">
        <f t="shared" si="33"/>
        <v>1.4910179640718562</v>
      </c>
      <c r="Q425" s="104" t="s">
        <v>727</v>
      </c>
      <c r="R425" s="2"/>
      <c r="S425" s="2"/>
      <c r="T425" s="2"/>
      <c r="U425" s="2"/>
      <c r="V425" s="109"/>
      <c r="W425" s="110"/>
      <c r="X425" s="115" t="str">
        <f t="shared" si="34"/>
        <v>No Data</v>
      </c>
    </row>
    <row r="426" spans="1:24" x14ac:dyDescent="0.3">
      <c r="A426" s="60" t="s">
        <v>2474</v>
      </c>
      <c r="B426" s="94" t="s">
        <v>436</v>
      </c>
      <c r="C426" s="2" t="s">
        <v>1</v>
      </c>
      <c r="D426" s="2">
        <v>61</v>
      </c>
      <c r="E426" s="9">
        <v>21374</v>
      </c>
      <c r="F426" s="10">
        <v>43698.529803240737</v>
      </c>
      <c r="G426" s="95" t="s">
        <v>4</v>
      </c>
      <c r="H426" s="2">
        <v>1270</v>
      </c>
      <c r="I426" s="11">
        <f t="shared" si="31"/>
        <v>19.84375</v>
      </c>
      <c r="J426" s="11">
        <v>4.3209999999999997</v>
      </c>
      <c r="K426" s="2">
        <v>64</v>
      </c>
      <c r="L426" s="94">
        <v>261</v>
      </c>
      <c r="M426" s="11">
        <f t="shared" si="35"/>
        <v>4.078125</v>
      </c>
      <c r="N426" s="11">
        <v>2.2559999999999998</v>
      </c>
      <c r="O426" s="95">
        <f t="shared" si="32"/>
        <v>64</v>
      </c>
      <c r="P426" s="12">
        <f t="shared" si="33"/>
        <v>4.8659003831417627</v>
      </c>
      <c r="Q426" s="104" t="s">
        <v>727</v>
      </c>
      <c r="R426" s="2"/>
      <c r="S426" s="2"/>
      <c r="T426" s="2"/>
      <c r="U426" s="2"/>
      <c r="V426" s="109"/>
      <c r="W426" s="110"/>
      <c r="X426" s="115" t="str">
        <f t="shared" si="34"/>
        <v>No Data</v>
      </c>
    </row>
    <row r="427" spans="1:24" x14ac:dyDescent="0.3">
      <c r="A427" s="60" t="s">
        <v>2475</v>
      </c>
      <c r="B427" s="94" t="s">
        <v>438</v>
      </c>
      <c r="C427" s="2" t="s">
        <v>6</v>
      </c>
      <c r="D427" s="2">
        <v>33</v>
      </c>
      <c r="E427" s="9">
        <v>31489</v>
      </c>
      <c r="F427" s="10">
        <v>43698.545798611114</v>
      </c>
      <c r="G427" s="95" t="s">
        <v>4</v>
      </c>
      <c r="H427" s="2">
        <v>999</v>
      </c>
      <c r="I427" s="11">
        <f t="shared" si="31"/>
        <v>6.66</v>
      </c>
      <c r="J427" s="11">
        <v>2.8769999999999998</v>
      </c>
      <c r="K427" s="2">
        <v>150</v>
      </c>
      <c r="L427" s="94">
        <v>290</v>
      </c>
      <c r="M427" s="11">
        <f t="shared" si="35"/>
        <v>1.9333333333333333</v>
      </c>
      <c r="N427" s="11">
        <v>1.359</v>
      </c>
      <c r="O427" s="95">
        <f t="shared" si="32"/>
        <v>150</v>
      </c>
      <c r="P427" s="12">
        <f t="shared" si="33"/>
        <v>3.4448275862068964</v>
      </c>
      <c r="Q427" s="104" t="s">
        <v>727</v>
      </c>
      <c r="R427" s="2"/>
      <c r="S427" s="2"/>
      <c r="T427" s="2"/>
      <c r="U427" s="2"/>
      <c r="V427" s="109"/>
      <c r="W427" s="110"/>
      <c r="X427" s="115" t="str">
        <f t="shared" si="34"/>
        <v>No Data</v>
      </c>
    </row>
    <row r="428" spans="1:24" x14ac:dyDescent="0.3">
      <c r="A428" s="60" t="s">
        <v>2476</v>
      </c>
      <c r="B428" s="94" t="s">
        <v>439</v>
      </c>
      <c r="C428" s="2" t="s">
        <v>1</v>
      </c>
      <c r="D428" s="2">
        <v>68</v>
      </c>
      <c r="E428" s="9">
        <v>18808</v>
      </c>
      <c r="F428" s="10">
        <v>43698.560983796298</v>
      </c>
      <c r="G428" s="95" t="s">
        <v>4</v>
      </c>
      <c r="H428" s="2">
        <v>2126</v>
      </c>
      <c r="I428" s="11">
        <f t="shared" si="31"/>
        <v>13.204968944099379</v>
      </c>
      <c r="J428" s="11">
        <v>3.621</v>
      </c>
      <c r="K428" s="2">
        <v>161</v>
      </c>
      <c r="L428" s="94">
        <v>575</v>
      </c>
      <c r="M428" s="11">
        <f t="shared" si="35"/>
        <v>3.5714285714285716</v>
      </c>
      <c r="N428" s="11">
        <v>1.98</v>
      </c>
      <c r="O428" s="95">
        <f t="shared" si="32"/>
        <v>161</v>
      </c>
      <c r="P428" s="12">
        <f t="shared" si="33"/>
        <v>3.6973913043478261</v>
      </c>
      <c r="Q428" s="104" t="s">
        <v>727</v>
      </c>
      <c r="R428" s="2"/>
      <c r="S428" s="2"/>
      <c r="T428" s="2"/>
      <c r="U428" s="2"/>
      <c r="V428" s="109"/>
      <c r="W428" s="110"/>
      <c r="X428" s="115" t="str">
        <f t="shared" si="34"/>
        <v>No Data</v>
      </c>
    </row>
    <row r="429" spans="1:24" x14ac:dyDescent="0.3">
      <c r="A429" s="60" t="s">
        <v>2477</v>
      </c>
      <c r="B429" s="94" t="s">
        <v>440</v>
      </c>
      <c r="C429" s="2" t="s">
        <v>1</v>
      </c>
      <c r="D429" s="2">
        <v>50</v>
      </c>
      <c r="E429" s="9">
        <v>25415</v>
      </c>
      <c r="F429" s="10">
        <v>43698.573576388888</v>
      </c>
      <c r="G429" s="95" t="s">
        <v>4</v>
      </c>
      <c r="H429" s="2">
        <v>1761</v>
      </c>
      <c r="I429" s="11">
        <f t="shared" si="31"/>
        <v>14.675000000000001</v>
      </c>
      <c r="J429" s="11">
        <v>4.1100000000000003</v>
      </c>
      <c r="K429" s="2">
        <v>120</v>
      </c>
      <c r="L429" s="94">
        <v>362</v>
      </c>
      <c r="M429" s="11">
        <f t="shared" si="35"/>
        <v>3.0166666666666666</v>
      </c>
      <c r="N429" s="11">
        <v>1.4550000000000001</v>
      </c>
      <c r="O429" s="95">
        <f t="shared" si="32"/>
        <v>120</v>
      </c>
      <c r="P429" s="12">
        <f t="shared" si="33"/>
        <v>4.8646408839779012</v>
      </c>
      <c r="Q429" s="104" t="s">
        <v>727</v>
      </c>
      <c r="R429" s="2"/>
      <c r="S429" s="2"/>
      <c r="T429" s="2"/>
      <c r="U429" s="2"/>
      <c r="V429" s="109"/>
      <c r="W429" s="110"/>
      <c r="X429" s="115" t="str">
        <f t="shared" si="34"/>
        <v>No Data</v>
      </c>
    </row>
    <row r="430" spans="1:24" x14ac:dyDescent="0.3">
      <c r="A430" s="60" t="s">
        <v>2478</v>
      </c>
      <c r="B430" s="94" t="s">
        <v>442</v>
      </c>
      <c r="C430" s="2" t="s">
        <v>1</v>
      </c>
      <c r="D430" s="2">
        <v>54</v>
      </c>
      <c r="E430" s="9">
        <v>23770</v>
      </c>
      <c r="F430" s="10">
        <v>43698.584317129629</v>
      </c>
      <c r="G430" s="95" t="s">
        <v>4</v>
      </c>
      <c r="H430" s="2">
        <v>1692</v>
      </c>
      <c r="I430" s="11">
        <f t="shared" si="31"/>
        <v>17.625</v>
      </c>
      <c r="J430" s="11">
        <v>4.8630000000000004</v>
      </c>
      <c r="K430" s="2">
        <v>96</v>
      </c>
      <c r="L430" s="94">
        <v>420</v>
      </c>
      <c r="M430" s="11">
        <f t="shared" si="35"/>
        <v>4.375</v>
      </c>
      <c r="N430" s="11">
        <v>1.86</v>
      </c>
      <c r="O430" s="95">
        <f t="shared" si="32"/>
        <v>96</v>
      </c>
      <c r="P430" s="12">
        <f t="shared" si="33"/>
        <v>4.0285714285714285</v>
      </c>
      <c r="Q430" s="104" t="s">
        <v>727</v>
      </c>
      <c r="R430" s="2"/>
      <c r="S430" s="2"/>
      <c r="T430" s="2"/>
      <c r="U430" s="2"/>
      <c r="V430" s="109"/>
      <c r="W430" s="110"/>
      <c r="X430" s="115" t="str">
        <f t="shared" si="34"/>
        <v>No Data</v>
      </c>
    </row>
    <row r="431" spans="1:24" x14ac:dyDescent="0.3">
      <c r="A431" s="60" t="s">
        <v>2479</v>
      </c>
      <c r="B431" s="94" t="s">
        <v>445</v>
      </c>
      <c r="C431" s="2" t="s">
        <v>1</v>
      </c>
      <c r="D431" s="2">
        <v>62</v>
      </c>
      <c r="E431" s="9">
        <v>20890</v>
      </c>
      <c r="F431" s="10">
        <v>43698.614664351851</v>
      </c>
      <c r="G431" s="95" t="s">
        <v>4</v>
      </c>
      <c r="H431" s="2">
        <v>1511</v>
      </c>
      <c r="I431" s="11">
        <f t="shared" si="31"/>
        <v>13.139130434782608</v>
      </c>
      <c r="J431" s="11">
        <v>4.024</v>
      </c>
      <c r="K431" s="2">
        <v>115</v>
      </c>
      <c r="L431" s="94">
        <v>323</v>
      </c>
      <c r="M431" s="11">
        <f t="shared" si="35"/>
        <v>2.8086956521739133</v>
      </c>
      <c r="N431" s="11">
        <v>1.67</v>
      </c>
      <c r="O431" s="95">
        <f t="shared" si="32"/>
        <v>115</v>
      </c>
      <c r="P431" s="12">
        <f t="shared" si="33"/>
        <v>4.6780185758513921</v>
      </c>
      <c r="Q431" s="104" t="s">
        <v>727</v>
      </c>
      <c r="R431" s="2"/>
      <c r="S431" s="2"/>
      <c r="T431" s="2"/>
      <c r="U431" s="2"/>
      <c r="V431" s="109"/>
      <c r="W431" s="110"/>
      <c r="X431" s="115" t="str">
        <f t="shared" si="34"/>
        <v>No Data</v>
      </c>
    </row>
    <row r="432" spans="1:24" x14ac:dyDescent="0.3">
      <c r="A432" s="60" t="s">
        <v>2480</v>
      </c>
      <c r="B432" s="94" t="s">
        <v>448</v>
      </c>
      <c r="C432" s="2" t="s">
        <v>1</v>
      </c>
      <c r="D432" s="2">
        <v>51</v>
      </c>
      <c r="E432" s="9">
        <v>24864</v>
      </c>
      <c r="F432" s="10">
        <v>43698.624074074076</v>
      </c>
      <c r="G432" s="95" t="s">
        <v>4</v>
      </c>
      <c r="H432" s="2">
        <v>2500</v>
      </c>
      <c r="I432" s="11">
        <f t="shared" si="31"/>
        <v>25</v>
      </c>
      <c r="J432" s="11">
        <v>4.415</v>
      </c>
      <c r="K432" s="2">
        <v>100</v>
      </c>
      <c r="L432" s="94">
        <v>243</v>
      </c>
      <c r="M432" s="11">
        <f t="shared" si="35"/>
        <v>2.4300000000000002</v>
      </c>
      <c r="N432" s="11">
        <v>1.6279999999999999</v>
      </c>
      <c r="O432" s="95">
        <f t="shared" si="32"/>
        <v>100</v>
      </c>
      <c r="P432" s="12">
        <f t="shared" si="33"/>
        <v>10.288065843621398</v>
      </c>
      <c r="Q432" s="104" t="s">
        <v>727</v>
      </c>
      <c r="R432" s="2"/>
      <c r="S432" s="2"/>
      <c r="T432" s="2"/>
      <c r="U432" s="2"/>
      <c r="V432" s="109"/>
      <c r="W432" s="110"/>
      <c r="X432" s="115" t="str">
        <f t="shared" si="34"/>
        <v>No Data</v>
      </c>
    </row>
    <row r="433" spans="1:24" x14ac:dyDescent="0.3">
      <c r="A433" s="60" t="s">
        <v>2481</v>
      </c>
      <c r="B433" s="94" t="s">
        <v>451</v>
      </c>
      <c r="C433" s="2" t="s">
        <v>6</v>
      </c>
      <c r="D433" s="2">
        <v>32</v>
      </c>
      <c r="E433" s="9">
        <v>31816</v>
      </c>
      <c r="F433" s="10">
        <v>43698.636712962965</v>
      </c>
      <c r="G433" s="95" t="s">
        <v>4</v>
      </c>
      <c r="H433" s="2">
        <v>982</v>
      </c>
      <c r="I433" s="11">
        <f t="shared" si="31"/>
        <v>7.5538461538461537</v>
      </c>
      <c r="J433" s="11">
        <v>3.1819999999999999</v>
      </c>
      <c r="K433" s="2">
        <v>130</v>
      </c>
      <c r="L433" s="94">
        <v>459</v>
      </c>
      <c r="M433" s="11">
        <f t="shared" si="35"/>
        <v>3.5307692307692307</v>
      </c>
      <c r="N433" s="11">
        <v>1.905</v>
      </c>
      <c r="O433" s="95">
        <f t="shared" si="32"/>
        <v>130</v>
      </c>
      <c r="P433" s="12">
        <f t="shared" si="33"/>
        <v>2.1394335511982572</v>
      </c>
      <c r="Q433" s="104" t="s">
        <v>727</v>
      </c>
      <c r="R433" s="2"/>
      <c r="S433" s="2"/>
      <c r="T433" s="2"/>
      <c r="U433" s="2"/>
      <c r="V433" s="109"/>
      <c r="W433" s="110"/>
      <c r="X433" s="115" t="str">
        <f t="shared" si="34"/>
        <v>No Data</v>
      </c>
    </row>
    <row r="434" spans="1:24" x14ac:dyDescent="0.3">
      <c r="A434" s="60" t="s">
        <v>2482</v>
      </c>
      <c r="B434" s="94" t="s">
        <v>453</v>
      </c>
      <c r="C434" s="2" t="s">
        <v>1</v>
      </c>
      <c r="D434" s="2">
        <v>52</v>
      </c>
      <c r="E434" s="9">
        <v>24618</v>
      </c>
      <c r="F434" s="10">
        <v>43698.656134259261</v>
      </c>
      <c r="G434" s="95" t="s">
        <v>4</v>
      </c>
      <c r="H434" s="2">
        <v>2365</v>
      </c>
      <c r="I434" s="11">
        <f t="shared" si="31"/>
        <v>21.898148148148149</v>
      </c>
      <c r="J434" s="11">
        <v>5.367</v>
      </c>
      <c r="K434" s="2">
        <v>108</v>
      </c>
      <c r="L434" s="94">
        <v>568</v>
      </c>
      <c r="M434" s="11">
        <f t="shared" si="35"/>
        <v>5.2592592592592595</v>
      </c>
      <c r="N434" s="11">
        <v>2.7149999999999999</v>
      </c>
      <c r="O434" s="95">
        <f t="shared" si="32"/>
        <v>108</v>
      </c>
      <c r="P434" s="12">
        <f t="shared" si="33"/>
        <v>4.163732394366197</v>
      </c>
      <c r="Q434" s="104" t="s">
        <v>727</v>
      </c>
      <c r="R434" s="2"/>
      <c r="S434" s="2"/>
      <c r="T434" s="2"/>
      <c r="U434" s="2"/>
      <c r="V434" s="109"/>
      <c r="W434" s="110"/>
      <c r="X434" s="115" t="str">
        <f t="shared" si="34"/>
        <v>No Data</v>
      </c>
    </row>
    <row r="435" spans="1:24" x14ac:dyDescent="0.3">
      <c r="A435" s="60" t="s">
        <v>2483</v>
      </c>
      <c r="B435" s="94" t="s">
        <v>455</v>
      </c>
      <c r="C435" s="2" t="s">
        <v>6</v>
      </c>
      <c r="D435" s="2">
        <v>62</v>
      </c>
      <c r="E435" s="9">
        <v>20745</v>
      </c>
      <c r="F435" s="10">
        <v>43698.67391203704</v>
      </c>
      <c r="G435" s="95" t="s">
        <v>4</v>
      </c>
      <c r="H435" s="2">
        <v>2803</v>
      </c>
      <c r="I435" s="11">
        <f t="shared" si="31"/>
        <v>19.465277777777779</v>
      </c>
      <c r="J435" s="11">
        <v>4.6890000000000001</v>
      </c>
      <c r="K435" s="2">
        <v>144</v>
      </c>
      <c r="L435" s="94">
        <v>595</v>
      </c>
      <c r="M435" s="11">
        <f t="shared" si="35"/>
        <v>4.1319444444444446</v>
      </c>
      <c r="N435" s="11">
        <v>2.2909999999999999</v>
      </c>
      <c r="O435" s="95">
        <f t="shared" si="32"/>
        <v>144</v>
      </c>
      <c r="P435" s="12">
        <f t="shared" si="33"/>
        <v>4.7109243697478993</v>
      </c>
      <c r="Q435" s="104" t="s">
        <v>727</v>
      </c>
      <c r="R435" s="2"/>
      <c r="S435" s="2"/>
      <c r="T435" s="2"/>
      <c r="U435" s="2"/>
      <c r="V435" s="109"/>
      <c r="W435" s="110"/>
      <c r="X435" s="115" t="str">
        <f t="shared" si="34"/>
        <v>No Data</v>
      </c>
    </row>
    <row r="436" spans="1:24" x14ac:dyDescent="0.3">
      <c r="A436" s="60" t="s">
        <v>2484</v>
      </c>
      <c r="B436" s="94" t="s">
        <v>457</v>
      </c>
      <c r="C436" s="2" t="s">
        <v>1</v>
      </c>
      <c r="D436" s="2">
        <v>48</v>
      </c>
      <c r="E436" s="9">
        <v>26071</v>
      </c>
      <c r="F436" s="10">
        <v>43698.696168981478</v>
      </c>
      <c r="G436" s="95" t="s">
        <v>4</v>
      </c>
      <c r="H436" s="2">
        <v>2083</v>
      </c>
      <c r="I436" s="11">
        <f t="shared" si="31"/>
        <v>11.971264367816092</v>
      </c>
      <c r="J436" s="11">
        <v>4.173</v>
      </c>
      <c r="K436" s="2">
        <v>174</v>
      </c>
      <c r="L436" s="94">
        <v>473</v>
      </c>
      <c r="M436" s="11">
        <f t="shared" si="35"/>
        <v>2.7183908045977012</v>
      </c>
      <c r="N436" s="11">
        <v>1.6639999999999999</v>
      </c>
      <c r="O436" s="95">
        <f t="shared" si="32"/>
        <v>174</v>
      </c>
      <c r="P436" s="12">
        <f t="shared" si="33"/>
        <v>4.4038054968287526</v>
      </c>
      <c r="Q436" s="104" t="s">
        <v>727</v>
      </c>
      <c r="R436" s="2"/>
      <c r="S436" s="2"/>
      <c r="T436" s="2"/>
      <c r="U436" s="2"/>
      <c r="V436" s="109"/>
      <c r="W436" s="110"/>
      <c r="X436" s="115" t="str">
        <f t="shared" si="34"/>
        <v>No Data</v>
      </c>
    </row>
    <row r="437" spans="1:24" x14ac:dyDescent="0.3">
      <c r="A437" s="60" t="s">
        <v>2485</v>
      </c>
      <c r="B437" s="94" t="s">
        <v>459</v>
      </c>
      <c r="C437" s="2" t="s">
        <v>1</v>
      </c>
      <c r="D437" s="2">
        <v>65</v>
      </c>
      <c r="E437" s="9">
        <v>19770</v>
      </c>
      <c r="F437" s="10">
        <v>43698.707337962966</v>
      </c>
      <c r="G437" s="95" t="s">
        <v>4</v>
      </c>
      <c r="H437" s="2">
        <v>2296</v>
      </c>
      <c r="I437" s="11">
        <f t="shared" si="31"/>
        <v>18.367999999999999</v>
      </c>
      <c r="J437" s="11">
        <v>4.1959999999999997</v>
      </c>
      <c r="K437" s="2">
        <v>125</v>
      </c>
      <c r="L437" s="94">
        <v>437</v>
      </c>
      <c r="M437" s="11">
        <f t="shared" si="35"/>
        <v>3.496</v>
      </c>
      <c r="N437" s="11">
        <v>1.899</v>
      </c>
      <c r="O437" s="95">
        <f t="shared" si="32"/>
        <v>125</v>
      </c>
      <c r="P437" s="12">
        <f t="shared" si="33"/>
        <v>5.2540045766590389</v>
      </c>
      <c r="Q437" s="104" t="s">
        <v>727</v>
      </c>
      <c r="R437" s="2"/>
      <c r="S437" s="2"/>
      <c r="T437" s="2"/>
      <c r="U437" s="2"/>
      <c r="V437" s="109"/>
      <c r="W437" s="110"/>
      <c r="X437" s="115" t="str">
        <f t="shared" si="34"/>
        <v>No Data</v>
      </c>
    </row>
    <row r="438" spans="1:24" x14ac:dyDescent="0.3">
      <c r="A438" s="60" t="s">
        <v>2486</v>
      </c>
      <c r="B438" s="94" t="s">
        <v>461</v>
      </c>
      <c r="C438" s="2" t="s">
        <v>6</v>
      </c>
      <c r="D438" s="2">
        <v>63</v>
      </c>
      <c r="E438" s="9">
        <v>20443</v>
      </c>
      <c r="F438" s="10">
        <v>43699.526238425926</v>
      </c>
      <c r="G438" s="95" t="s">
        <v>4</v>
      </c>
      <c r="H438" s="2">
        <v>1934</v>
      </c>
      <c r="I438" s="11">
        <f t="shared" si="31"/>
        <v>12.893333333333333</v>
      </c>
      <c r="J438" s="11">
        <v>3.5449999999999999</v>
      </c>
      <c r="K438" s="2">
        <v>150</v>
      </c>
      <c r="L438" s="94">
        <v>686</v>
      </c>
      <c r="M438" s="11">
        <f t="shared" si="35"/>
        <v>4.5733333333333333</v>
      </c>
      <c r="N438" s="11">
        <v>2.2330000000000001</v>
      </c>
      <c r="O438" s="95">
        <f t="shared" si="32"/>
        <v>150</v>
      </c>
      <c r="P438" s="12">
        <f t="shared" si="33"/>
        <v>2.8192419825072887</v>
      </c>
      <c r="Q438" s="104" t="s">
        <v>727</v>
      </c>
      <c r="R438" s="2"/>
      <c r="S438" s="2"/>
      <c r="T438" s="2"/>
      <c r="U438" s="2"/>
      <c r="V438" s="109"/>
      <c r="W438" s="110"/>
      <c r="X438" s="115" t="str">
        <f t="shared" si="34"/>
        <v>No Data</v>
      </c>
    </row>
    <row r="439" spans="1:24" x14ac:dyDescent="0.3">
      <c r="A439" s="60" t="s">
        <v>2487</v>
      </c>
      <c r="B439" s="94" t="s">
        <v>464</v>
      </c>
      <c r="C439" s="2" t="s">
        <v>6</v>
      </c>
      <c r="D439" s="2">
        <v>73</v>
      </c>
      <c r="E439" s="9">
        <v>17026</v>
      </c>
      <c r="F439" s="10">
        <v>43699.540150462963</v>
      </c>
      <c r="G439" s="95" t="s">
        <v>4</v>
      </c>
      <c r="H439" s="2">
        <v>1382</v>
      </c>
      <c r="I439" s="11">
        <f t="shared" si="31"/>
        <v>17.274999999999999</v>
      </c>
      <c r="J439" s="11">
        <v>3.984</v>
      </c>
      <c r="K439" s="2">
        <v>80</v>
      </c>
      <c r="L439" s="94">
        <v>327</v>
      </c>
      <c r="M439" s="11">
        <f t="shared" si="35"/>
        <v>4.0875000000000004</v>
      </c>
      <c r="N439" s="11">
        <v>1.8839999999999999</v>
      </c>
      <c r="O439" s="95">
        <f t="shared" si="32"/>
        <v>80</v>
      </c>
      <c r="P439" s="12">
        <f t="shared" si="33"/>
        <v>4.2262996941896018</v>
      </c>
      <c r="Q439" s="104" t="s">
        <v>727</v>
      </c>
      <c r="R439" s="2"/>
      <c r="S439" s="2"/>
      <c r="T439" s="2"/>
      <c r="U439" s="2"/>
      <c r="V439" s="109"/>
      <c r="W439" s="110"/>
      <c r="X439" s="115" t="str">
        <f t="shared" si="34"/>
        <v>No Data</v>
      </c>
    </row>
    <row r="440" spans="1:24" x14ac:dyDescent="0.3">
      <c r="A440" s="60" t="s">
        <v>2488</v>
      </c>
      <c r="B440" s="94" t="s">
        <v>466</v>
      </c>
      <c r="C440" s="2" t="s">
        <v>1</v>
      </c>
      <c r="D440" s="2">
        <v>42</v>
      </c>
      <c r="E440" s="9">
        <v>28109</v>
      </c>
      <c r="F440" s="10">
        <v>43699.553796296299</v>
      </c>
      <c r="G440" s="95" t="s">
        <v>4</v>
      </c>
      <c r="H440" s="2">
        <v>1871</v>
      </c>
      <c r="I440" s="11">
        <f t="shared" si="31"/>
        <v>12.473333333333333</v>
      </c>
      <c r="J440" s="11">
        <v>4.1349999999999998</v>
      </c>
      <c r="K440" s="2">
        <v>150</v>
      </c>
      <c r="L440" s="94">
        <v>442</v>
      </c>
      <c r="M440" s="11">
        <f t="shared" si="35"/>
        <v>2.9466666666666668</v>
      </c>
      <c r="N440" s="11">
        <v>1.6619999999999999</v>
      </c>
      <c r="O440" s="95">
        <f t="shared" si="32"/>
        <v>150</v>
      </c>
      <c r="P440" s="12">
        <f t="shared" si="33"/>
        <v>4.2330316742081449</v>
      </c>
      <c r="Q440" s="104" t="s">
        <v>727</v>
      </c>
      <c r="R440" s="2"/>
      <c r="S440" s="2"/>
      <c r="T440" s="2"/>
      <c r="U440" s="2"/>
      <c r="V440" s="109"/>
      <c r="W440" s="110"/>
      <c r="X440" s="115" t="str">
        <f t="shared" si="34"/>
        <v>No Data</v>
      </c>
    </row>
    <row r="441" spans="1:24" x14ac:dyDescent="0.3">
      <c r="A441" s="60" t="s">
        <v>2489</v>
      </c>
      <c r="B441" s="94" t="s">
        <v>470</v>
      </c>
      <c r="C441" s="2" t="s">
        <v>1</v>
      </c>
      <c r="D441" s="2">
        <v>63</v>
      </c>
      <c r="E441" s="9">
        <v>20396</v>
      </c>
      <c r="F441" s="10">
        <v>43699.569513888891</v>
      </c>
      <c r="G441" s="95" t="s">
        <v>4</v>
      </c>
      <c r="H441" s="2">
        <v>1358</v>
      </c>
      <c r="I441" s="11">
        <f t="shared" si="31"/>
        <v>12.574074074074074</v>
      </c>
      <c r="J441" s="11">
        <v>4.4429999999999996</v>
      </c>
      <c r="K441" s="2">
        <v>108</v>
      </c>
      <c r="L441" s="94">
        <v>332</v>
      </c>
      <c r="M441" s="11">
        <f t="shared" si="35"/>
        <v>3.074074074074074</v>
      </c>
      <c r="N441" s="11">
        <v>1.8169999999999999</v>
      </c>
      <c r="O441" s="95">
        <f t="shared" si="32"/>
        <v>108</v>
      </c>
      <c r="P441" s="12">
        <f t="shared" si="33"/>
        <v>4.0903614457831328</v>
      </c>
      <c r="Q441" s="104" t="s">
        <v>727</v>
      </c>
      <c r="R441" s="2"/>
      <c r="S441" s="2"/>
      <c r="T441" s="2"/>
      <c r="U441" s="2"/>
      <c r="V441" s="109"/>
      <c r="W441" s="110"/>
      <c r="X441" s="115" t="str">
        <f t="shared" si="34"/>
        <v>No Data</v>
      </c>
    </row>
    <row r="442" spans="1:24" x14ac:dyDescent="0.3">
      <c r="A442" s="60" t="s">
        <v>2490</v>
      </c>
      <c r="B442" s="94" t="s">
        <v>472</v>
      </c>
      <c r="C442" s="2" t="s">
        <v>1</v>
      </c>
      <c r="D442" s="2">
        <v>48</v>
      </c>
      <c r="E442" s="9">
        <v>25870</v>
      </c>
      <c r="F442" s="10">
        <v>43699.582349537035</v>
      </c>
      <c r="G442" s="95" t="s">
        <v>4</v>
      </c>
      <c r="H442" s="2">
        <v>672</v>
      </c>
      <c r="I442" s="11">
        <f t="shared" si="31"/>
        <v>6.72</v>
      </c>
      <c r="J442" s="11">
        <v>2.6629999999999998</v>
      </c>
      <c r="K442" s="2">
        <v>100</v>
      </c>
      <c r="L442" s="94">
        <v>244</v>
      </c>
      <c r="M442" s="11">
        <f t="shared" si="35"/>
        <v>2.44</v>
      </c>
      <c r="N442" s="11">
        <v>1.4450000000000001</v>
      </c>
      <c r="O442" s="95">
        <f t="shared" si="32"/>
        <v>100</v>
      </c>
      <c r="P442" s="12">
        <f t="shared" si="33"/>
        <v>2.7540983606557377</v>
      </c>
      <c r="Q442" s="104" t="s">
        <v>727</v>
      </c>
      <c r="R442" s="2"/>
      <c r="S442" s="2" t="s">
        <v>329</v>
      </c>
      <c r="T442" s="2"/>
      <c r="U442" s="2"/>
      <c r="V442" s="109"/>
      <c r="W442" s="110"/>
      <c r="X442" s="115" t="str">
        <f t="shared" si="34"/>
        <v>No Data</v>
      </c>
    </row>
    <row r="443" spans="1:24" x14ac:dyDescent="0.3">
      <c r="A443" s="60" t="s">
        <v>2491</v>
      </c>
      <c r="B443" s="94" t="s">
        <v>474</v>
      </c>
      <c r="C443" s="2" t="s">
        <v>1</v>
      </c>
      <c r="D443" s="2">
        <v>67</v>
      </c>
      <c r="E443" s="9">
        <v>19107</v>
      </c>
      <c r="F443" s="10">
        <v>43699.596342592595</v>
      </c>
      <c r="G443" s="95" t="s">
        <v>4</v>
      </c>
      <c r="H443" s="2">
        <v>1642</v>
      </c>
      <c r="I443" s="11">
        <f t="shared" si="31"/>
        <v>14.278260869565218</v>
      </c>
      <c r="J443" s="11">
        <v>3.585</v>
      </c>
      <c r="K443" s="2">
        <v>115</v>
      </c>
      <c r="L443" s="94">
        <v>340</v>
      </c>
      <c r="M443" s="11">
        <f t="shared" si="35"/>
        <v>2.9565217391304346</v>
      </c>
      <c r="N443" s="11">
        <v>1.764</v>
      </c>
      <c r="O443" s="95">
        <f t="shared" si="32"/>
        <v>115</v>
      </c>
      <c r="P443" s="12">
        <f t="shared" si="33"/>
        <v>4.829411764705883</v>
      </c>
      <c r="Q443" s="104" t="s">
        <v>727</v>
      </c>
      <c r="R443" s="2"/>
      <c r="S443" s="2"/>
      <c r="T443" s="2"/>
      <c r="U443" s="2"/>
      <c r="V443" s="109"/>
      <c r="W443" s="110"/>
      <c r="X443" s="115" t="str">
        <f t="shared" si="34"/>
        <v>No Data</v>
      </c>
    </row>
    <row r="444" spans="1:24" x14ac:dyDescent="0.3">
      <c r="A444" s="60" t="s">
        <v>2492</v>
      </c>
      <c r="B444" s="94" t="s">
        <v>477</v>
      </c>
      <c r="C444" s="2" t="s">
        <v>1</v>
      </c>
      <c r="D444" s="2">
        <v>42</v>
      </c>
      <c r="E444" s="9">
        <v>28306</v>
      </c>
      <c r="F444" s="10">
        <v>43699.613993055558</v>
      </c>
      <c r="G444" s="95" t="s">
        <v>4</v>
      </c>
      <c r="H444" s="2">
        <v>1348</v>
      </c>
      <c r="I444" s="11">
        <f t="shared" si="31"/>
        <v>11.721739130434782</v>
      </c>
      <c r="J444" s="11">
        <v>4.1429999999999998</v>
      </c>
      <c r="K444" s="2">
        <v>115</v>
      </c>
      <c r="L444" s="94">
        <v>285</v>
      </c>
      <c r="M444" s="11">
        <f t="shared" si="35"/>
        <v>2.4782608695652173</v>
      </c>
      <c r="N444" s="11">
        <v>1.569</v>
      </c>
      <c r="O444" s="95">
        <f t="shared" si="32"/>
        <v>115</v>
      </c>
      <c r="P444" s="12">
        <f t="shared" si="33"/>
        <v>4.7298245614035093</v>
      </c>
      <c r="Q444" s="104" t="s">
        <v>727</v>
      </c>
      <c r="R444" s="2"/>
      <c r="S444" s="2"/>
      <c r="T444" s="2"/>
      <c r="U444" s="2"/>
      <c r="V444" s="109"/>
      <c r="W444" s="110"/>
      <c r="X444" s="115" t="str">
        <f t="shared" si="34"/>
        <v>No Data</v>
      </c>
    </row>
    <row r="445" spans="1:24" x14ac:dyDescent="0.3">
      <c r="A445" s="60" t="s">
        <v>2493</v>
      </c>
      <c r="B445" s="94" t="s">
        <v>478</v>
      </c>
      <c r="C445" s="2" t="s">
        <v>6</v>
      </c>
      <c r="D445" s="2">
        <v>73</v>
      </c>
      <c r="E445" s="9">
        <v>16867</v>
      </c>
      <c r="F445" s="10">
        <v>43699.628321759257</v>
      </c>
      <c r="G445" s="95" t="s">
        <v>4</v>
      </c>
      <c r="H445" s="2">
        <v>2121</v>
      </c>
      <c r="I445" s="11">
        <f t="shared" si="31"/>
        <v>17.675000000000001</v>
      </c>
      <c r="J445" s="11">
        <v>3.8959999999999999</v>
      </c>
      <c r="K445" s="2">
        <v>120</v>
      </c>
      <c r="L445" s="94">
        <v>396</v>
      </c>
      <c r="M445" s="11">
        <f t="shared" si="35"/>
        <v>3.3</v>
      </c>
      <c r="N445" s="11">
        <v>1.633</v>
      </c>
      <c r="O445" s="95">
        <f t="shared" si="32"/>
        <v>120</v>
      </c>
      <c r="P445" s="12">
        <f t="shared" si="33"/>
        <v>5.3560606060606064</v>
      </c>
      <c r="Q445" s="104" t="s">
        <v>727</v>
      </c>
      <c r="R445" s="2"/>
      <c r="S445" s="2"/>
      <c r="T445" s="2"/>
      <c r="U445" s="2"/>
      <c r="V445" s="109"/>
      <c r="W445" s="110"/>
      <c r="X445" s="115" t="str">
        <f t="shared" si="34"/>
        <v>No Data</v>
      </c>
    </row>
    <row r="446" spans="1:24" x14ac:dyDescent="0.3">
      <c r="A446" s="60" t="s">
        <v>2494</v>
      </c>
      <c r="B446" s="94" t="s">
        <v>482</v>
      </c>
      <c r="C446" s="2" t="s">
        <v>1</v>
      </c>
      <c r="D446" s="2">
        <v>51</v>
      </c>
      <c r="E446" s="9">
        <v>24972</v>
      </c>
      <c r="F446" s="10">
        <v>43699.643611111111</v>
      </c>
      <c r="G446" s="95" t="s">
        <v>4</v>
      </c>
      <c r="H446" s="2">
        <v>1264</v>
      </c>
      <c r="I446" s="11">
        <f t="shared" si="31"/>
        <v>13.166666666666666</v>
      </c>
      <c r="J446" s="11">
        <v>4.0590000000000002</v>
      </c>
      <c r="K446" s="2">
        <v>96</v>
      </c>
      <c r="L446" s="94">
        <v>273</v>
      </c>
      <c r="M446" s="11">
        <f t="shared" si="35"/>
        <v>2.84375</v>
      </c>
      <c r="N446" s="11">
        <v>1.5580000000000001</v>
      </c>
      <c r="O446" s="95">
        <f t="shared" si="32"/>
        <v>96</v>
      </c>
      <c r="P446" s="12">
        <f t="shared" si="33"/>
        <v>4.6300366300366296</v>
      </c>
      <c r="Q446" s="104" t="s">
        <v>727</v>
      </c>
      <c r="R446" s="2"/>
      <c r="S446" s="2"/>
      <c r="T446" s="2"/>
      <c r="U446" s="2"/>
      <c r="V446" s="109"/>
      <c r="W446" s="110"/>
      <c r="X446" s="115" t="str">
        <f t="shared" si="34"/>
        <v>No Data</v>
      </c>
    </row>
    <row r="447" spans="1:24" x14ac:dyDescent="0.3">
      <c r="A447" s="60" t="s">
        <v>2495</v>
      </c>
      <c r="B447" s="94" t="s">
        <v>484</v>
      </c>
      <c r="C447" s="2" t="s">
        <v>6</v>
      </c>
      <c r="D447" s="2">
        <v>61</v>
      </c>
      <c r="E447" s="9">
        <v>21167</v>
      </c>
      <c r="F447" s="10">
        <v>43699.658715277779</v>
      </c>
      <c r="G447" s="95" t="s">
        <v>4</v>
      </c>
      <c r="H447" s="2">
        <v>1328</v>
      </c>
      <c r="I447" s="11">
        <f t="shared" si="31"/>
        <v>8.6233766233766236</v>
      </c>
      <c r="J447" s="11">
        <v>3.625</v>
      </c>
      <c r="K447" s="2">
        <v>154</v>
      </c>
      <c r="L447" s="94">
        <v>354</v>
      </c>
      <c r="M447" s="11">
        <f t="shared" si="35"/>
        <v>2.2987012987012987</v>
      </c>
      <c r="N447" s="11">
        <v>1.712</v>
      </c>
      <c r="O447" s="95">
        <f t="shared" si="32"/>
        <v>154</v>
      </c>
      <c r="P447" s="12">
        <f t="shared" si="33"/>
        <v>3.7514124293785311</v>
      </c>
      <c r="Q447" s="104" t="s">
        <v>727</v>
      </c>
      <c r="R447" s="2"/>
      <c r="S447" s="2"/>
      <c r="T447" s="2"/>
      <c r="U447" s="2"/>
      <c r="V447" s="109"/>
      <c r="W447" s="110"/>
      <c r="X447" s="115" t="str">
        <f t="shared" si="34"/>
        <v>No Data</v>
      </c>
    </row>
    <row r="448" spans="1:24" x14ac:dyDescent="0.3">
      <c r="A448" s="60" t="s">
        <v>2496</v>
      </c>
      <c r="B448" s="94" t="s">
        <v>487</v>
      </c>
      <c r="C448" s="2" t="s">
        <v>1</v>
      </c>
      <c r="D448" s="2">
        <v>32</v>
      </c>
      <c r="E448" s="9">
        <v>31711</v>
      </c>
      <c r="F448" s="10">
        <v>43699.681458333333</v>
      </c>
      <c r="G448" s="95" t="s">
        <v>4</v>
      </c>
      <c r="H448" s="2">
        <v>2011</v>
      </c>
      <c r="I448" s="11">
        <f t="shared" si="31"/>
        <v>12.974193548387097</v>
      </c>
      <c r="J448" s="11">
        <v>4.7069999999999999</v>
      </c>
      <c r="K448" s="2">
        <v>155</v>
      </c>
      <c r="L448" s="94">
        <v>437</v>
      </c>
      <c r="M448" s="11">
        <f t="shared" si="35"/>
        <v>2.8193548387096774</v>
      </c>
      <c r="N448" s="11">
        <v>1.7849999999999999</v>
      </c>
      <c r="O448" s="95">
        <f t="shared" si="32"/>
        <v>155</v>
      </c>
      <c r="P448" s="12">
        <f t="shared" si="33"/>
        <v>4.6018306636155604</v>
      </c>
      <c r="Q448" s="104" t="s">
        <v>727</v>
      </c>
      <c r="R448" s="2"/>
      <c r="S448" s="2"/>
      <c r="T448" s="2"/>
      <c r="U448" s="2"/>
      <c r="V448" s="109"/>
      <c r="W448" s="110"/>
      <c r="X448" s="115" t="str">
        <f t="shared" si="34"/>
        <v>No Data</v>
      </c>
    </row>
    <row r="449" spans="1:24" x14ac:dyDescent="0.3">
      <c r="A449" s="60" t="s">
        <v>2497</v>
      </c>
      <c r="B449" s="94" t="s">
        <v>489</v>
      </c>
      <c r="C449" s="2" t="s">
        <v>1</v>
      </c>
      <c r="D449" s="2">
        <v>50</v>
      </c>
      <c r="E449" s="9">
        <v>25411</v>
      </c>
      <c r="F449" s="10">
        <v>43699.707094907404</v>
      </c>
      <c r="G449" s="95" t="s">
        <v>4</v>
      </c>
      <c r="H449" s="2">
        <v>934</v>
      </c>
      <c r="I449" s="11">
        <f t="shared" si="31"/>
        <v>11.119047619047619</v>
      </c>
      <c r="J449" s="11">
        <v>3.9830000000000001</v>
      </c>
      <c r="K449" s="2">
        <v>84</v>
      </c>
      <c r="L449" s="94">
        <v>270</v>
      </c>
      <c r="M449" s="11">
        <f t="shared" si="35"/>
        <v>3.2142857142857144</v>
      </c>
      <c r="N449" s="11">
        <v>1.857</v>
      </c>
      <c r="O449" s="95">
        <f t="shared" si="32"/>
        <v>84</v>
      </c>
      <c r="P449" s="12">
        <f t="shared" si="33"/>
        <v>3.4592592592592588</v>
      </c>
      <c r="Q449" s="104" t="s">
        <v>727</v>
      </c>
      <c r="R449" s="2"/>
      <c r="S449" s="2"/>
      <c r="T449" s="2"/>
      <c r="U449" s="2"/>
      <c r="V449" s="109"/>
      <c r="W449" s="110"/>
      <c r="X449" s="115" t="str">
        <f t="shared" si="34"/>
        <v>No Data</v>
      </c>
    </row>
    <row r="450" spans="1:24" x14ac:dyDescent="0.3">
      <c r="A450" s="60" t="s">
        <v>2498</v>
      </c>
      <c r="B450" s="94" t="s">
        <v>491</v>
      </c>
      <c r="C450" s="2" t="s">
        <v>6</v>
      </c>
      <c r="D450" s="2">
        <v>78</v>
      </c>
      <c r="E450" s="9">
        <v>15198</v>
      </c>
      <c r="F450" s="10">
        <v>43699.722418981481</v>
      </c>
      <c r="G450" s="95" t="s">
        <v>4</v>
      </c>
      <c r="H450" s="2">
        <v>1965</v>
      </c>
      <c r="I450" s="11">
        <f t="shared" si="31"/>
        <v>18.714285714285715</v>
      </c>
      <c r="J450" s="11">
        <v>4.867</v>
      </c>
      <c r="K450" s="2">
        <v>105</v>
      </c>
      <c r="L450" s="94">
        <v>937</v>
      </c>
      <c r="M450" s="11">
        <f t="shared" si="35"/>
        <v>8.9238095238095241</v>
      </c>
      <c r="N450" s="11">
        <v>3.044</v>
      </c>
      <c r="O450" s="95">
        <f t="shared" si="32"/>
        <v>105</v>
      </c>
      <c r="P450" s="12">
        <f t="shared" si="33"/>
        <v>2.097118463180363</v>
      </c>
      <c r="Q450" s="104" t="s">
        <v>727</v>
      </c>
      <c r="R450" s="2"/>
      <c r="S450" s="2"/>
      <c r="T450" s="2"/>
      <c r="U450" s="2"/>
      <c r="V450" s="109"/>
      <c r="W450" s="110"/>
      <c r="X450" s="115" t="str">
        <f t="shared" si="34"/>
        <v>No Data</v>
      </c>
    </row>
    <row r="451" spans="1:24" x14ac:dyDescent="0.3">
      <c r="A451" s="60" t="s">
        <v>2499</v>
      </c>
      <c r="B451" s="94" t="s">
        <v>493</v>
      </c>
      <c r="C451" s="2" t="s">
        <v>1</v>
      </c>
      <c r="D451" s="2">
        <v>25</v>
      </c>
      <c r="E451" s="9">
        <v>34421</v>
      </c>
      <c r="F451" s="10">
        <v>43700.519687499997</v>
      </c>
      <c r="G451" s="95" t="s">
        <v>4</v>
      </c>
      <c r="H451" s="2">
        <v>1351</v>
      </c>
      <c r="I451" s="11">
        <f t="shared" ref="I451:I514" si="36">H451/K451</f>
        <v>11.258333333333333</v>
      </c>
      <c r="J451" s="11">
        <v>3.556</v>
      </c>
      <c r="K451" s="2">
        <v>120</v>
      </c>
      <c r="L451" s="94">
        <v>434</v>
      </c>
      <c r="M451" s="11">
        <f t="shared" si="35"/>
        <v>3.6166666666666667</v>
      </c>
      <c r="N451" s="11">
        <v>1.9670000000000001</v>
      </c>
      <c r="O451" s="95">
        <f t="shared" si="32"/>
        <v>120</v>
      </c>
      <c r="P451" s="12">
        <f t="shared" ref="P451:P514" si="37">I451/M451</f>
        <v>3.1129032258064515</v>
      </c>
      <c r="Q451" s="104" t="s">
        <v>727</v>
      </c>
      <c r="R451" s="2"/>
      <c r="S451" s="2"/>
      <c r="T451" s="2"/>
      <c r="U451" s="2"/>
      <c r="V451" s="109"/>
      <c r="W451" s="110"/>
      <c r="X451" s="115" t="str">
        <f t="shared" ref="X451:X514" si="38">IF(AND(W451&lt;&gt;0,V451&lt;&gt;0),W451-V451,"No Data")</f>
        <v>No Data</v>
      </c>
    </row>
    <row r="452" spans="1:24" x14ac:dyDescent="0.3">
      <c r="A452" s="60" t="s">
        <v>2500</v>
      </c>
      <c r="B452" s="94" t="s">
        <v>495</v>
      </c>
      <c r="C452" s="2" t="s">
        <v>6</v>
      </c>
      <c r="D452" s="2">
        <v>23</v>
      </c>
      <c r="E452" s="9">
        <v>35221</v>
      </c>
      <c r="F452" s="10">
        <v>43700.53292824074</v>
      </c>
      <c r="G452" s="95" t="s">
        <v>4</v>
      </c>
      <c r="H452" s="2">
        <v>571</v>
      </c>
      <c r="I452" s="11">
        <f t="shared" si="36"/>
        <v>4.3923076923076927</v>
      </c>
      <c r="J452" s="11">
        <v>2.052</v>
      </c>
      <c r="K452" s="2">
        <v>130</v>
      </c>
      <c r="L452" s="94">
        <v>306</v>
      </c>
      <c r="M452" s="11">
        <f t="shared" si="35"/>
        <v>2.3538461538461539</v>
      </c>
      <c r="N452" s="11">
        <v>1.554</v>
      </c>
      <c r="O452" s="95">
        <f t="shared" si="32"/>
        <v>130</v>
      </c>
      <c r="P452" s="12">
        <f t="shared" si="37"/>
        <v>1.8660130718954249</v>
      </c>
      <c r="Q452" s="104" t="s">
        <v>727</v>
      </c>
      <c r="R452" s="2"/>
      <c r="S452" s="2"/>
      <c r="T452" s="2"/>
      <c r="U452" s="2"/>
      <c r="V452" s="109"/>
      <c r="W452" s="110"/>
      <c r="X452" s="115" t="str">
        <f t="shared" si="38"/>
        <v>No Data</v>
      </c>
    </row>
    <row r="453" spans="1:24" x14ac:dyDescent="0.3">
      <c r="A453" s="60" t="s">
        <v>2501</v>
      </c>
      <c r="B453" s="94" t="s">
        <v>498</v>
      </c>
      <c r="C453" s="2" t="s">
        <v>1</v>
      </c>
      <c r="D453" s="2">
        <v>68</v>
      </c>
      <c r="E453" s="9">
        <v>18557</v>
      </c>
      <c r="F453" s="10">
        <v>43700.546585648146</v>
      </c>
      <c r="G453" s="95" t="s">
        <v>4</v>
      </c>
      <c r="H453" s="2">
        <v>1134</v>
      </c>
      <c r="I453" s="11">
        <f t="shared" si="36"/>
        <v>12.886363636363637</v>
      </c>
      <c r="J453" s="11">
        <v>3.492</v>
      </c>
      <c r="K453" s="2">
        <v>88</v>
      </c>
      <c r="L453" s="94">
        <v>362</v>
      </c>
      <c r="M453" s="11">
        <f t="shared" si="35"/>
        <v>4.1136363636363633</v>
      </c>
      <c r="N453" s="11">
        <v>2.0979999999999999</v>
      </c>
      <c r="O453" s="95">
        <f t="shared" si="32"/>
        <v>88</v>
      </c>
      <c r="P453" s="12">
        <f t="shared" si="37"/>
        <v>3.132596685082873</v>
      </c>
      <c r="Q453" s="104" t="s">
        <v>727</v>
      </c>
      <c r="R453" s="2"/>
      <c r="S453" s="2"/>
      <c r="T453" s="2"/>
      <c r="U453" s="2"/>
      <c r="V453" s="109"/>
      <c r="W453" s="110"/>
      <c r="X453" s="115" t="str">
        <f t="shared" si="38"/>
        <v>No Data</v>
      </c>
    </row>
    <row r="454" spans="1:24" x14ac:dyDescent="0.3">
      <c r="A454" s="60" t="s">
        <v>2502</v>
      </c>
      <c r="B454" s="94" t="s">
        <v>504</v>
      </c>
      <c r="C454" s="2" t="s">
        <v>1</v>
      </c>
      <c r="D454" s="2">
        <v>37</v>
      </c>
      <c r="E454" s="9">
        <v>29923</v>
      </c>
      <c r="F454" s="10">
        <v>43700.588796296295</v>
      </c>
      <c r="G454" s="95" t="s">
        <v>4</v>
      </c>
      <c r="H454" s="2">
        <v>1200</v>
      </c>
      <c r="I454" s="11">
        <f t="shared" si="36"/>
        <v>12</v>
      </c>
      <c r="J454" s="11">
        <v>3.6429999999999998</v>
      </c>
      <c r="K454" s="2">
        <v>100</v>
      </c>
      <c r="L454" s="94">
        <v>285</v>
      </c>
      <c r="M454" s="11">
        <f t="shared" si="35"/>
        <v>2.85</v>
      </c>
      <c r="N454" s="11">
        <v>1.6719999999999999</v>
      </c>
      <c r="O454" s="95">
        <f t="shared" si="32"/>
        <v>100</v>
      </c>
      <c r="P454" s="12">
        <f t="shared" si="37"/>
        <v>4.2105263157894735</v>
      </c>
      <c r="Q454" s="104" t="s">
        <v>727</v>
      </c>
      <c r="R454" s="2"/>
      <c r="S454" s="2"/>
      <c r="T454" s="2"/>
      <c r="U454" s="2"/>
      <c r="V454" s="109"/>
      <c r="W454" s="110"/>
      <c r="X454" s="115" t="str">
        <f t="shared" si="38"/>
        <v>No Data</v>
      </c>
    </row>
    <row r="455" spans="1:24" x14ac:dyDescent="0.3">
      <c r="A455" s="60" t="s">
        <v>2503</v>
      </c>
      <c r="B455" s="94" t="s">
        <v>285</v>
      </c>
      <c r="C455" s="2" t="s">
        <v>1</v>
      </c>
      <c r="D455" s="2">
        <v>52</v>
      </c>
      <c r="E455" s="9">
        <v>24348</v>
      </c>
      <c r="F455" s="10">
        <v>43700.603807870371</v>
      </c>
      <c r="G455" s="95" t="s">
        <v>4</v>
      </c>
      <c r="H455" s="2">
        <v>1699</v>
      </c>
      <c r="I455" s="11">
        <f t="shared" si="36"/>
        <v>26.138461538461538</v>
      </c>
      <c r="J455" s="11">
        <v>4.7359999999999998</v>
      </c>
      <c r="K455" s="2">
        <v>65</v>
      </c>
      <c r="L455" s="94">
        <v>362</v>
      </c>
      <c r="M455" s="11">
        <f t="shared" si="35"/>
        <v>5.569230769230769</v>
      </c>
      <c r="N455" s="11">
        <v>2.3450000000000002</v>
      </c>
      <c r="O455" s="95">
        <f t="shared" si="32"/>
        <v>65</v>
      </c>
      <c r="P455" s="12">
        <f t="shared" si="37"/>
        <v>4.6933701657458569</v>
      </c>
      <c r="Q455" s="104" t="s">
        <v>727</v>
      </c>
      <c r="R455" s="2"/>
      <c r="S455" s="2"/>
      <c r="T455" s="2"/>
      <c r="U455" s="2"/>
      <c r="V455" s="109"/>
      <c r="W455" s="110"/>
      <c r="X455" s="115" t="str">
        <f t="shared" si="38"/>
        <v>No Data</v>
      </c>
    </row>
    <row r="456" spans="1:24" x14ac:dyDescent="0.3">
      <c r="A456" s="60" t="s">
        <v>2504</v>
      </c>
      <c r="B456" s="94" t="s">
        <v>509</v>
      </c>
      <c r="C456" s="2" t="s">
        <v>1</v>
      </c>
      <c r="D456" s="2">
        <v>57</v>
      </c>
      <c r="E456" s="9">
        <v>22799</v>
      </c>
      <c r="F456" s="10">
        <v>43700.617777777778</v>
      </c>
      <c r="G456" s="95" t="s">
        <v>4</v>
      </c>
      <c r="H456" s="2">
        <v>2793</v>
      </c>
      <c r="I456" s="11">
        <f t="shared" si="36"/>
        <v>19.95</v>
      </c>
      <c r="J456" s="11">
        <v>4.726</v>
      </c>
      <c r="K456" s="2">
        <v>140</v>
      </c>
      <c r="L456" s="94">
        <v>565</v>
      </c>
      <c r="M456" s="11">
        <f t="shared" si="35"/>
        <v>4.0357142857142856</v>
      </c>
      <c r="N456" s="11">
        <v>2.0619999999999998</v>
      </c>
      <c r="O456" s="95">
        <v>140</v>
      </c>
      <c r="P456" s="12">
        <f t="shared" si="37"/>
        <v>4.9433628318584066</v>
      </c>
      <c r="Q456" s="104" t="s">
        <v>727</v>
      </c>
      <c r="R456" s="2"/>
      <c r="S456" s="2"/>
      <c r="T456" s="2"/>
      <c r="U456" s="2"/>
      <c r="V456" s="109"/>
      <c r="W456" s="110"/>
      <c r="X456" s="115" t="str">
        <f t="shared" si="38"/>
        <v>No Data</v>
      </c>
    </row>
    <row r="457" spans="1:24" x14ac:dyDescent="0.3">
      <c r="A457" s="60" t="s">
        <v>2505</v>
      </c>
      <c r="B457" s="94" t="s">
        <v>511</v>
      </c>
      <c r="C457" s="2" t="s">
        <v>1</v>
      </c>
      <c r="D457" s="2">
        <v>63</v>
      </c>
      <c r="E457" s="9">
        <v>20405</v>
      </c>
      <c r="F457" s="10">
        <v>43700.630266203705</v>
      </c>
      <c r="G457" s="95" t="s">
        <v>4</v>
      </c>
      <c r="H457" s="2">
        <v>2612</v>
      </c>
      <c r="I457" s="11">
        <f t="shared" si="36"/>
        <v>21.766666666666666</v>
      </c>
      <c r="J457" s="11">
        <v>4.9290000000000003</v>
      </c>
      <c r="K457" s="2">
        <v>120</v>
      </c>
      <c r="L457" s="94">
        <v>844</v>
      </c>
      <c r="M457" s="11">
        <f t="shared" si="35"/>
        <v>7.0333333333333332</v>
      </c>
      <c r="N457" s="11">
        <v>2.75</v>
      </c>
      <c r="O457" s="95">
        <v>120</v>
      </c>
      <c r="P457" s="12">
        <f t="shared" si="37"/>
        <v>3.09478672985782</v>
      </c>
      <c r="Q457" s="104" t="s">
        <v>727</v>
      </c>
      <c r="R457" s="2"/>
      <c r="S457" s="2"/>
      <c r="T457" s="2"/>
      <c r="U457" s="2"/>
      <c r="V457" s="109"/>
      <c r="W457" s="110"/>
      <c r="X457" s="115" t="str">
        <f t="shared" si="38"/>
        <v>No Data</v>
      </c>
    </row>
    <row r="458" spans="1:24" x14ac:dyDescent="0.3">
      <c r="A458" s="60" t="s">
        <v>2506</v>
      </c>
      <c r="B458" s="94" t="s">
        <v>513</v>
      </c>
      <c r="C458" s="2" t="s">
        <v>1</v>
      </c>
      <c r="D458" s="2">
        <v>59</v>
      </c>
      <c r="E458" s="9">
        <v>21866</v>
      </c>
      <c r="F458" s="10">
        <v>43700.647291666668</v>
      </c>
      <c r="G458" s="95" t="s">
        <v>4</v>
      </c>
      <c r="H458" s="2">
        <v>2633</v>
      </c>
      <c r="I458" s="11">
        <f t="shared" si="36"/>
        <v>19.079710144927535</v>
      </c>
      <c r="J458" s="11">
        <v>4.6029999999999998</v>
      </c>
      <c r="K458" s="2">
        <v>138</v>
      </c>
      <c r="L458" s="94">
        <v>565</v>
      </c>
      <c r="M458" s="11">
        <f t="shared" si="35"/>
        <v>4.0942028985507246</v>
      </c>
      <c r="N458" s="11">
        <v>2.0390000000000001</v>
      </c>
      <c r="O458" s="95">
        <v>138</v>
      </c>
      <c r="P458" s="12">
        <f t="shared" si="37"/>
        <v>4.6601769911504425</v>
      </c>
      <c r="Q458" s="104" t="s">
        <v>727</v>
      </c>
      <c r="R458" s="2"/>
      <c r="S458" s="2"/>
      <c r="T458" s="2"/>
      <c r="U458" s="2"/>
      <c r="V458" s="109"/>
      <c r="W458" s="110"/>
      <c r="X458" s="115" t="str">
        <f t="shared" si="38"/>
        <v>No Data</v>
      </c>
    </row>
    <row r="459" spans="1:24" x14ac:dyDescent="0.3">
      <c r="A459" s="60" t="s">
        <v>2507</v>
      </c>
      <c r="B459" s="94" t="s">
        <v>515</v>
      </c>
      <c r="C459" s="2" t="s">
        <v>1</v>
      </c>
      <c r="D459" s="2">
        <v>47</v>
      </c>
      <c r="E459" s="9">
        <v>26212</v>
      </c>
      <c r="F459" s="10">
        <v>43700.664004629631</v>
      </c>
      <c r="G459" s="95" t="s">
        <v>4</v>
      </c>
      <c r="H459" s="2">
        <v>1862</v>
      </c>
      <c r="I459" s="11">
        <f t="shared" si="36"/>
        <v>14.777777777777779</v>
      </c>
      <c r="J459" s="11">
        <v>4.4180000000000001</v>
      </c>
      <c r="K459" s="2">
        <v>126</v>
      </c>
      <c r="L459" s="94">
        <v>334</v>
      </c>
      <c r="M459" s="11">
        <f t="shared" si="35"/>
        <v>2.6507936507936507</v>
      </c>
      <c r="N459" s="11">
        <v>1.571</v>
      </c>
      <c r="O459" s="95">
        <v>126</v>
      </c>
      <c r="P459" s="12">
        <f t="shared" si="37"/>
        <v>5.5748502994011977</v>
      </c>
      <c r="Q459" s="104" t="s">
        <v>727</v>
      </c>
      <c r="R459" s="2"/>
      <c r="S459" s="2"/>
      <c r="T459" s="2"/>
      <c r="U459" s="2"/>
      <c r="V459" s="109"/>
      <c r="W459" s="110"/>
      <c r="X459" s="115" t="str">
        <f t="shared" si="38"/>
        <v>No Data</v>
      </c>
    </row>
    <row r="460" spans="1:24" x14ac:dyDescent="0.3">
      <c r="A460" s="60" t="s">
        <v>2508</v>
      </c>
      <c r="B460" s="94" t="s">
        <v>516</v>
      </c>
      <c r="C460" s="2" t="s">
        <v>1</v>
      </c>
      <c r="D460" s="2">
        <v>48</v>
      </c>
      <c r="E460" s="9">
        <v>26019</v>
      </c>
      <c r="F460" s="10">
        <v>43700.679895833331</v>
      </c>
      <c r="G460" s="95" t="s">
        <v>4</v>
      </c>
      <c r="H460" s="2">
        <v>1364</v>
      </c>
      <c r="I460" s="11">
        <f t="shared" si="36"/>
        <v>15.155555555555555</v>
      </c>
      <c r="J460" s="11">
        <v>3.6659999999999999</v>
      </c>
      <c r="K460" s="2">
        <v>90</v>
      </c>
      <c r="L460" s="94">
        <v>231</v>
      </c>
      <c r="M460" s="11">
        <f t="shared" si="35"/>
        <v>2.5666666666666669</v>
      </c>
      <c r="N460" s="11">
        <v>1.67</v>
      </c>
      <c r="O460" s="95">
        <v>90</v>
      </c>
      <c r="P460" s="12">
        <f t="shared" si="37"/>
        <v>5.9047619047619042</v>
      </c>
      <c r="Q460" s="104" t="s">
        <v>727</v>
      </c>
      <c r="R460" s="2"/>
      <c r="S460" s="2"/>
      <c r="T460" s="2"/>
      <c r="U460" s="2"/>
      <c r="V460" s="109"/>
      <c r="W460" s="110"/>
      <c r="X460" s="115" t="str">
        <f t="shared" si="38"/>
        <v>No Data</v>
      </c>
    </row>
    <row r="461" spans="1:24" x14ac:dyDescent="0.3">
      <c r="A461" s="60" t="s">
        <v>2509</v>
      </c>
      <c r="B461" s="94" t="s">
        <v>518</v>
      </c>
      <c r="C461" s="2" t="s">
        <v>1</v>
      </c>
      <c r="D461" s="2">
        <v>51</v>
      </c>
      <c r="E461" s="9">
        <v>24948</v>
      </c>
      <c r="F461" s="10">
        <v>43700.705775462964</v>
      </c>
      <c r="G461" s="95" t="s">
        <v>4</v>
      </c>
      <c r="H461" s="2">
        <v>1214</v>
      </c>
      <c r="I461" s="11">
        <f t="shared" si="36"/>
        <v>21.678571428571427</v>
      </c>
      <c r="J461" s="11">
        <v>5.2750000000000004</v>
      </c>
      <c r="K461" s="2">
        <v>56</v>
      </c>
      <c r="L461" s="94">
        <v>157</v>
      </c>
      <c r="M461" s="11">
        <f t="shared" si="35"/>
        <v>2.8035714285714284</v>
      </c>
      <c r="N461" s="11">
        <v>1.327</v>
      </c>
      <c r="O461" s="95">
        <v>56</v>
      </c>
      <c r="P461" s="12">
        <f t="shared" si="37"/>
        <v>7.7324840764331206</v>
      </c>
      <c r="Q461" s="104" t="s">
        <v>727</v>
      </c>
      <c r="R461" s="2"/>
      <c r="S461" s="2"/>
      <c r="T461" s="2"/>
      <c r="U461" s="2"/>
      <c r="V461" s="109"/>
      <c r="W461" s="110"/>
      <c r="X461" s="115" t="str">
        <f t="shared" si="38"/>
        <v>No Data</v>
      </c>
    </row>
    <row r="462" spans="1:24" x14ac:dyDescent="0.3">
      <c r="A462" s="60" t="s">
        <v>2510</v>
      </c>
      <c r="B462" s="94" t="s">
        <v>522</v>
      </c>
      <c r="C462" s="2" t="s">
        <v>6</v>
      </c>
      <c r="D462" s="2">
        <v>72</v>
      </c>
      <c r="E462" s="9">
        <v>17398</v>
      </c>
      <c r="F462" s="10">
        <v>43703.522673611114</v>
      </c>
      <c r="G462" s="95" t="s">
        <v>4</v>
      </c>
      <c r="H462" s="2">
        <v>2008</v>
      </c>
      <c r="I462" s="11">
        <f t="shared" si="36"/>
        <v>22.818181818181817</v>
      </c>
      <c r="J462" s="11">
        <v>5.0620000000000003</v>
      </c>
      <c r="K462" s="2">
        <v>88</v>
      </c>
      <c r="L462" s="94">
        <v>459</v>
      </c>
      <c r="M462" s="11">
        <f t="shared" si="35"/>
        <v>5.2159090909090908</v>
      </c>
      <c r="N462" s="11">
        <v>2.4470000000000001</v>
      </c>
      <c r="O462" s="95">
        <v>88</v>
      </c>
      <c r="P462" s="12">
        <f t="shared" si="37"/>
        <v>4.3747276688453161</v>
      </c>
      <c r="Q462" s="104" t="s">
        <v>727</v>
      </c>
      <c r="R462" s="2"/>
      <c r="S462" s="2"/>
      <c r="T462" s="2"/>
      <c r="U462" s="2"/>
      <c r="V462" s="109"/>
      <c r="W462" s="110"/>
      <c r="X462" s="115" t="str">
        <f t="shared" si="38"/>
        <v>No Data</v>
      </c>
    </row>
    <row r="463" spans="1:24" x14ac:dyDescent="0.3">
      <c r="A463" s="60" t="s">
        <v>2511</v>
      </c>
      <c r="B463" s="94" t="s">
        <v>526</v>
      </c>
      <c r="C463" s="2" t="s">
        <v>6</v>
      </c>
      <c r="D463" s="2">
        <v>48</v>
      </c>
      <c r="E463" s="9">
        <v>25953</v>
      </c>
      <c r="F463" s="10">
        <v>43703.540682870371</v>
      </c>
      <c r="G463" s="95" t="s">
        <v>4</v>
      </c>
      <c r="H463" s="2">
        <v>1877</v>
      </c>
      <c r="I463" s="11">
        <f t="shared" si="36"/>
        <v>14.219696969696969</v>
      </c>
      <c r="J463" s="11">
        <v>4.141</v>
      </c>
      <c r="K463" s="2">
        <v>132</v>
      </c>
      <c r="L463" s="94">
        <v>692</v>
      </c>
      <c r="M463" s="11">
        <f t="shared" si="35"/>
        <v>5.2424242424242422</v>
      </c>
      <c r="N463" s="11">
        <v>2.403</v>
      </c>
      <c r="O463" s="95">
        <v>132</v>
      </c>
      <c r="P463" s="12">
        <f t="shared" si="37"/>
        <v>2.7124277456647397</v>
      </c>
      <c r="Q463" s="104" t="s">
        <v>727</v>
      </c>
      <c r="R463" s="2"/>
      <c r="S463" s="2"/>
      <c r="T463" s="2"/>
      <c r="U463" s="2"/>
      <c r="V463" s="109"/>
      <c r="W463" s="110"/>
      <c r="X463" s="115" t="str">
        <f t="shared" si="38"/>
        <v>No Data</v>
      </c>
    </row>
    <row r="464" spans="1:24" x14ac:dyDescent="0.3">
      <c r="A464" s="60" t="s">
        <v>2512</v>
      </c>
      <c r="B464" s="94" t="s">
        <v>527</v>
      </c>
      <c r="C464" s="2" t="s">
        <v>6</v>
      </c>
      <c r="D464" s="2">
        <v>51</v>
      </c>
      <c r="E464" s="9">
        <v>24765</v>
      </c>
      <c r="F464" s="10">
        <v>43703.552719907406</v>
      </c>
      <c r="G464" s="95" t="s">
        <v>4</v>
      </c>
      <c r="H464" s="2">
        <v>1053</v>
      </c>
      <c r="I464" s="11">
        <f t="shared" si="36"/>
        <v>10.028571428571428</v>
      </c>
      <c r="J464" s="11">
        <v>3.2269999999999999</v>
      </c>
      <c r="K464" s="2">
        <v>105</v>
      </c>
      <c r="L464" s="94">
        <v>351</v>
      </c>
      <c r="M464" s="11">
        <f t="shared" si="35"/>
        <v>3.342857142857143</v>
      </c>
      <c r="N464" s="11">
        <v>1.89</v>
      </c>
      <c r="O464" s="95">
        <v>105</v>
      </c>
      <c r="P464" s="12">
        <f t="shared" si="37"/>
        <v>3</v>
      </c>
      <c r="Q464" s="104" t="s">
        <v>727</v>
      </c>
      <c r="R464" s="2"/>
      <c r="S464" s="2" t="s">
        <v>329</v>
      </c>
      <c r="T464" s="2"/>
      <c r="U464" s="2"/>
      <c r="V464" s="109"/>
      <c r="W464" s="110"/>
      <c r="X464" s="115" t="str">
        <f t="shared" si="38"/>
        <v>No Data</v>
      </c>
    </row>
    <row r="465" spans="1:24" x14ac:dyDescent="0.3">
      <c r="A465" s="60" t="s">
        <v>2513</v>
      </c>
      <c r="B465" s="94" t="s">
        <v>530</v>
      </c>
      <c r="C465" s="2" t="s">
        <v>6</v>
      </c>
      <c r="D465" s="2">
        <v>62</v>
      </c>
      <c r="E465" s="9">
        <v>20757</v>
      </c>
      <c r="F465" s="10">
        <v>43703.573067129626</v>
      </c>
      <c r="G465" s="95" t="s">
        <v>4</v>
      </c>
      <c r="H465" s="2">
        <v>3262</v>
      </c>
      <c r="I465" s="11">
        <f t="shared" si="36"/>
        <v>17.728260869565219</v>
      </c>
      <c r="J465" s="11">
        <v>4.47</v>
      </c>
      <c r="K465" s="2">
        <v>184</v>
      </c>
      <c r="L465" s="94">
        <v>988</v>
      </c>
      <c r="M465" s="11">
        <f t="shared" si="35"/>
        <v>5.3695652173913047</v>
      </c>
      <c r="N465" s="11">
        <v>2.5449999999999999</v>
      </c>
      <c r="O465" s="95">
        <v>184</v>
      </c>
      <c r="P465" s="12">
        <f t="shared" si="37"/>
        <v>3.3016194331983808</v>
      </c>
      <c r="Q465" s="104" t="s">
        <v>727</v>
      </c>
      <c r="R465" s="2"/>
      <c r="S465" s="2"/>
      <c r="T465" s="2"/>
      <c r="U465" s="2"/>
      <c r="V465" s="109"/>
      <c r="W465" s="110"/>
      <c r="X465" s="115" t="str">
        <f t="shared" si="38"/>
        <v>No Data</v>
      </c>
    </row>
    <row r="466" spans="1:24" x14ac:dyDescent="0.3">
      <c r="A466" s="60" t="s">
        <v>2514</v>
      </c>
      <c r="B466" s="94" t="s">
        <v>534</v>
      </c>
      <c r="C466" s="2" t="s">
        <v>1</v>
      </c>
      <c r="D466" s="2">
        <v>38</v>
      </c>
      <c r="E466" s="9">
        <v>29774</v>
      </c>
      <c r="F466" s="10">
        <v>43703.587233796294</v>
      </c>
      <c r="G466" s="95" t="s">
        <v>4</v>
      </c>
      <c r="H466" s="2">
        <v>1119</v>
      </c>
      <c r="I466" s="11">
        <f t="shared" si="36"/>
        <v>14.723684210526315</v>
      </c>
      <c r="J466" s="11">
        <v>4.4260000000000002</v>
      </c>
      <c r="K466" s="2">
        <v>76</v>
      </c>
      <c r="L466" s="94">
        <v>250</v>
      </c>
      <c r="M466" s="11">
        <f t="shared" si="35"/>
        <v>3.2894736842105261</v>
      </c>
      <c r="N466" s="11">
        <v>1.7030000000000001</v>
      </c>
      <c r="O466" s="95">
        <v>76</v>
      </c>
      <c r="P466" s="12">
        <f t="shared" si="37"/>
        <v>4.476</v>
      </c>
      <c r="Q466" s="104" t="s">
        <v>727</v>
      </c>
      <c r="R466" s="2"/>
      <c r="S466" s="2"/>
      <c r="T466" s="2"/>
      <c r="U466" s="2"/>
      <c r="V466" s="109"/>
      <c r="W466" s="110"/>
      <c r="X466" s="115" t="str">
        <f t="shared" si="38"/>
        <v>No Data</v>
      </c>
    </row>
    <row r="467" spans="1:24" x14ac:dyDescent="0.3">
      <c r="A467" s="60" t="s">
        <v>2515</v>
      </c>
      <c r="B467" s="94" t="s">
        <v>535</v>
      </c>
      <c r="C467" s="2" t="s">
        <v>1</v>
      </c>
      <c r="D467" s="2">
        <v>59</v>
      </c>
      <c r="E467" s="9">
        <v>21875</v>
      </c>
      <c r="F467" s="10">
        <v>43703.599363425928</v>
      </c>
      <c r="G467" s="95" t="s">
        <v>4</v>
      </c>
      <c r="H467" s="2">
        <v>1890</v>
      </c>
      <c r="I467" s="11">
        <f t="shared" si="36"/>
        <v>17.5</v>
      </c>
      <c r="J467" s="11">
        <v>3.6110000000000002</v>
      </c>
      <c r="K467" s="2">
        <v>108</v>
      </c>
      <c r="L467" s="94">
        <v>399</v>
      </c>
      <c r="M467" s="11">
        <f t="shared" si="35"/>
        <v>3.6944444444444446</v>
      </c>
      <c r="N467" s="11">
        <v>1.837</v>
      </c>
      <c r="O467" s="95">
        <v>108</v>
      </c>
      <c r="P467" s="12">
        <f t="shared" si="37"/>
        <v>4.7368421052631575</v>
      </c>
      <c r="Q467" s="104" t="s">
        <v>727</v>
      </c>
      <c r="R467" s="2"/>
      <c r="S467" s="2"/>
      <c r="T467" s="2"/>
      <c r="U467" s="2"/>
      <c r="V467" s="109"/>
      <c r="W467" s="110"/>
      <c r="X467" s="115" t="str">
        <f t="shared" si="38"/>
        <v>No Data</v>
      </c>
    </row>
    <row r="468" spans="1:24" x14ac:dyDescent="0.3">
      <c r="A468" s="60" t="s">
        <v>2516</v>
      </c>
      <c r="B468" s="94" t="s">
        <v>538</v>
      </c>
      <c r="C468" s="2" t="s">
        <v>1</v>
      </c>
      <c r="D468" s="2">
        <v>62</v>
      </c>
      <c r="E468" s="9">
        <v>20724</v>
      </c>
      <c r="F468" s="10">
        <v>43703.614259259259</v>
      </c>
      <c r="G468" s="95" t="s">
        <v>4</v>
      </c>
      <c r="H468" s="2">
        <v>2426</v>
      </c>
      <c r="I468" s="11">
        <f t="shared" si="36"/>
        <v>22.054545454545455</v>
      </c>
      <c r="J468" s="11">
        <v>4.76</v>
      </c>
      <c r="K468" s="2">
        <v>110</v>
      </c>
      <c r="L468" s="94">
        <v>599</v>
      </c>
      <c r="M468" s="11">
        <f t="shared" si="35"/>
        <v>5.4454545454545453</v>
      </c>
      <c r="N468" s="11">
        <v>2.3639999999999999</v>
      </c>
      <c r="O468" s="95">
        <v>110</v>
      </c>
      <c r="P468" s="12">
        <f t="shared" si="37"/>
        <v>4.05008347245409</v>
      </c>
      <c r="Q468" s="104" t="s">
        <v>727</v>
      </c>
      <c r="R468" s="2"/>
      <c r="S468" s="2"/>
      <c r="T468" s="2"/>
      <c r="U468" s="2"/>
      <c r="V468" s="109"/>
      <c r="W468" s="110"/>
      <c r="X468" s="115" t="str">
        <f t="shared" si="38"/>
        <v>No Data</v>
      </c>
    </row>
    <row r="469" spans="1:24" x14ac:dyDescent="0.3">
      <c r="A469" s="60" t="s">
        <v>2517</v>
      </c>
      <c r="B469" s="94" t="s">
        <v>542</v>
      </c>
      <c r="C469" s="2" t="s">
        <v>1</v>
      </c>
      <c r="D469" s="2">
        <v>64</v>
      </c>
      <c r="E469" s="9">
        <v>20227</v>
      </c>
      <c r="F469" s="10">
        <v>43703.626215277778</v>
      </c>
      <c r="G469" s="95" t="s">
        <v>4</v>
      </c>
      <c r="H469" s="2">
        <v>3326</v>
      </c>
      <c r="I469" s="11">
        <f t="shared" si="36"/>
        <v>27.716666666666665</v>
      </c>
      <c r="J469" s="11">
        <v>7.4720000000000004</v>
      </c>
      <c r="K469" s="2">
        <v>120</v>
      </c>
      <c r="L469" s="94">
        <v>439</v>
      </c>
      <c r="M469" s="11">
        <f t="shared" si="35"/>
        <v>3.6583333333333332</v>
      </c>
      <c r="N469" s="11">
        <v>2.1</v>
      </c>
      <c r="O469" s="95">
        <v>120</v>
      </c>
      <c r="P469" s="12">
        <f t="shared" si="37"/>
        <v>7.5763097949886102</v>
      </c>
      <c r="Q469" s="104" t="s">
        <v>727</v>
      </c>
      <c r="R469" s="2"/>
      <c r="S469" s="2"/>
      <c r="T469" s="2"/>
      <c r="U469" s="2"/>
      <c r="V469" s="109"/>
      <c r="W469" s="110"/>
      <c r="X469" s="115" t="str">
        <f t="shared" si="38"/>
        <v>No Data</v>
      </c>
    </row>
    <row r="470" spans="1:24" x14ac:dyDescent="0.3">
      <c r="A470" s="60" t="s">
        <v>2518</v>
      </c>
      <c r="B470" s="94" t="s">
        <v>544</v>
      </c>
      <c r="C470" s="2" t="s">
        <v>6</v>
      </c>
      <c r="D470" s="2">
        <v>35</v>
      </c>
      <c r="E470" s="9">
        <v>30616</v>
      </c>
      <c r="F470" s="10">
        <v>43703.644583333335</v>
      </c>
      <c r="G470" s="95" t="s">
        <v>4</v>
      </c>
      <c r="H470" s="2">
        <v>1132</v>
      </c>
      <c r="I470" s="11">
        <f t="shared" si="36"/>
        <v>8.3851851851851844</v>
      </c>
      <c r="J470" s="11">
        <v>3.2280000000000002</v>
      </c>
      <c r="K470" s="2">
        <v>135</v>
      </c>
      <c r="L470" s="94">
        <v>372</v>
      </c>
      <c r="M470" s="11">
        <f t="shared" si="35"/>
        <v>2.7555555555555555</v>
      </c>
      <c r="N470" s="11">
        <v>1.8180000000000001</v>
      </c>
      <c r="O470" s="95">
        <v>135</v>
      </c>
      <c r="P470" s="12">
        <f t="shared" si="37"/>
        <v>3.043010752688172</v>
      </c>
      <c r="Q470" s="104" t="s">
        <v>727</v>
      </c>
      <c r="R470" s="2"/>
      <c r="S470" s="2"/>
      <c r="T470" s="2"/>
      <c r="U470" s="2"/>
      <c r="V470" s="109"/>
      <c r="W470" s="110"/>
      <c r="X470" s="115" t="str">
        <f t="shared" si="38"/>
        <v>No Data</v>
      </c>
    </row>
    <row r="471" spans="1:24" x14ac:dyDescent="0.3">
      <c r="A471" s="60" t="s">
        <v>2519</v>
      </c>
      <c r="B471" s="94" t="s">
        <v>547</v>
      </c>
      <c r="C471" s="2" t="s">
        <v>6</v>
      </c>
      <c r="D471" s="2">
        <v>42</v>
      </c>
      <c r="E471" s="9">
        <v>28329</v>
      </c>
      <c r="F471" s="10">
        <v>43703.673136574071</v>
      </c>
      <c r="G471" s="95" t="s">
        <v>4</v>
      </c>
      <c r="H471" s="2">
        <v>838</v>
      </c>
      <c r="I471" s="11">
        <f t="shared" si="36"/>
        <v>8.3800000000000008</v>
      </c>
      <c r="J471" s="11">
        <v>3.2989999999999999</v>
      </c>
      <c r="K471" s="2">
        <v>100</v>
      </c>
      <c r="L471" s="94">
        <v>239</v>
      </c>
      <c r="M471" s="11">
        <f t="shared" si="35"/>
        <v>2.39</v>
      </c>
      <c r="N471" s="11">
        <v>1.4970000000000001</v>
      </c>
      <c r="O471" s="95">
        <v>100</v>
      </c>
      <c r="P471" s="12">
        <f t="shared" si="37"/>
        <v>3.506276150627615</v>
      </c>
      <c r="Q471" s="104" t="s">
        <v>727</v>
      </c>
      <c r="R471" s="2"/>
      <c r="S471" s="2"/>
      <c r="T471" s="2"/>
      <c r="U471" s="2"/>
      <c r="V471" s="109"/>
      <c r="W471" s="110"/>
      <c r="X471" s="115" t="str">
        <f t="shared" si="38"/>
        <v>No Data</v>
      </c>
    </row>
    <row r="472" spans="1:24" x14ac:dyDescent="0.3">
      <c r="A472" s="60" t="s">
        <v>2520</v>
      </c>
      <c r="B472" s="94" t="s">
        <v>549</v>
      </c>
      <c r="C472" s="2" t="s">
        <v>1</v>
      </c>
      <c r="D472" s="2">
        <v>51</v>
      </c>
      <c r="E472" s="9">
        <v>24961</v>
      </c>
      <c r="F472" s="10">
        <v>43703.684884259259</v>
      </c>
      <c r="G472" s="95" t="s">
        <v>4</v>
      </c>
      <c r="H472" s="2">
        <v>799</v>
      </c>
      <c r="I472" s="11">
        <f t="shared" si="36"/>
        <v>9.5119047619047628</v>
      </c>
      <c r="J472" s="11">
        <v>3.0670000000000002</v>
      </c>
      <c r="K472" s="2">
        <v>84</v>
      </c>
      <c r="L472" s="94">
        <v>240</v>
      </c>
      <c r="M472" s="11">
        <f t="shared" si="35"/>
        <v>2.8571428571428572</v>
      </c>
      <c r="N472" s="11">
        <v>1.577</v>
      </c>
      <c r="O472" s="95">
        <v>84</v>
      </c>
      <c r="P472" s="12">
        <f t="shared" si="37"/>
        <v>3.3291666666666671</v>
      </c>
      <c r="Q472" s="104" t="s">
        <v>727</v>
      </c>
      <c r="R472" s="2"/>
      <c r="S472" s="2"/>
      <c r="T472" s="2"/>
      <c r="U472" s="2"/>
      <c r="V472" s="109"/>
      <c r="W472" s="110"/>
      <c r="X472" s="115" t="str">
        <f t="shared" si="38"/>
        <v>No Data</v>
      </c>
    </row>
    <row r="473" spans="1:24" x14ac:dyDescent="0.3">
      <c r="A473" s="60" t="s">
        <v>2521</v>
      </c>
      <c r="B473" s="94" t="s">
        <v>550</v>
      </c>
      <c r="C473" s="2" t="s">
        <v>6</v>
      </c>
      <c r="D473" s="2">
        <v>54</v>
      </c>
      <c r="E473" s="9">
        <v>23721</v>
      </c>
      <c r="F473" s="10">
        <v>43703.706875000003</v>
      </c>
      <c r="G473" s="95" t="s">
        <v>4</v>
      </c>
      <c r="H473" s="2">
        <v>1058</v>
      </c>
      <c r="I473" s="11">
        <f t="shared" si="36"/>
        <v>7.7794117647058822</v>
      </c>
      <c r="J473" s="11">
        <v>3.0150000000000001</v>
      </c>
      <c r="K473" s="2">
        <v>136</v>
      </c>
      <c r="L473" s="94">
        <v>299</v>
      </c>
      <c r="M473" s="11">
        <f t="shared" si="35"/>
        <v>2.1985294117647061</v>
      </c>
      <c r="N473" s="11">
        <v>1.387</v>
      </c>
      <c r="O473" s="95">
        <v>136</v>
      </c>
      <c r="P473" s="12">
        <f t="shared" si="37"/>
        <v>3.5384615384615383</v>
      </c>
      <c r="Q473" s="104" t="s">
        <v>727</v>
      </c>
      <c r="R473" s="2"/>
      <c r="S473" s="2"/>
      <c r="T473" s="2"/>
      <c r="U473" s="2"/>
      <c r="V473" s="109"/>
      <c r="W473" s="110"/>
      <c r="X473" s="115" t="str">
        <f t="shared" si="38"/>
        <v>No Data</v>
      </c>
    </row>
    <row r="474" spans="1:24" x14ac:dyDescent="0.3">
      <c r="A474" s="60" t="s">
        <v>2522</v>
      </c>
      <c r="B474" s="94" t="s">
        <v>551</v>
      </c>
      <c r="C474" s="2" t="s">
        <v>1</v>
      </c>
      <c r="D474" s="2">
        <v>45</v>
      </c>
      <c r="E474" s="9">
        <v>27219</v>
      </c>
      <c r="F474" s="10">
        <v>43703.71875</v>
      </c>
      <c r="G474" s="95" t="s">
        <v>4</v>
      </c>
      <c r="H474" s="2">
        <v>1084</v>
      </c>
      <c r="I474" s="11">
        <f t="shared" si="36"/>
        <v>8.46875</v>
      </c>
      <c r="J474" s="11">
        <v>3.33</v>
      </c>
      <c r="K474" s="2">
        <v>128</v>
      </c>
      <c r="L474" s="94">
        <v>234</v>
      </c>
      <c r="M474" s="11">
        <f t="shared" si="35"/>
        <v>1.828125</v>
      </c>
      <c r="N474" s="11">
        <v>1.335</v>
      </c>
      <c r="O474" s="95">
        <v>128</v>
      </c>
      <c r="P474" s="12">
        <f t="shared" si="37"/>
        <v>4.6324786324786329</v>
      </c>
      <c r="Q474" s="104" t="s">
        <v>727</v>
      </c>
      <c r="R474" s="2"/>
      <c r="S474" s="2"/>
      <c r="T474" s="2"/>
      <c r="U474" s="2"/>
      <c r="V474" s="109"/>
      <c r="W474" s="110"/>
      <c r="X474" s="115" t="str">
        <f t="shared" si="38"/>
        <v>No Data</v>
      </c>
    </row>
    <row r="475" spans="1:24" x14ac:dyDescent="0.3">
      <c r="A475" s="60" t="s">
        <v>2523</v>
      </c>
      <c r="B475" s="94" t="s">
        <v>555</v>
      </c>
      <c r="C475" s="2" t="s">
        <v>1</v>
      </c>
      <c r="D475" s="2">
        <v>60</v>
      </c>
      <c r="E475" s="9">
        <v>21626</v>
      </c>
      <c r="F475" s="10">
        <v>43704.521168981482</v>
      </c>
      <c r="G475" s="95" t="s">
        <v>4</v>
      </c>
      <c r="H475" s="2">
        <v>1018</v>
      </c>
      <c r="I475" s="11">
        <f t="shared" si="36"/>
        <v>8.9298245614035086</v>
      </c>
      <c r="J475" s="11">
        <v>3.3149999999999999</v>
      </c>
      <c r="K475" s="2">
        <v>114</v>
      </c>
      <c r="L475" s="94">
        <v>296</v>
      </c>
      <c r="M475" s="11">
        <f t="shared" si="35"/>
        <v>2.5964912280701755</v>
      </c>
      <c r="N475" s="11">
        <v>1.5329999999999999</v>
      </c>
      <c r="O475" s="95">
        <v>114</v>
      </c>
      <c r="P475" s="12">
        <f t="shared" si="37"/>
        <v>3.439189189189189</v>
      </c>
      <c r="Q475" s="104" t="s">
        <v>727</v>
      </c>
      <c r="R475" s="2"/>
      <c r="S475" s="2"/>
      <c r="T475" s="2"/>
      <c r="U475" s="2"/>
      <c r="V475" s="109"/>
      <c r="W475" s="110"/>
      <c r="X475" s="115" t="str">
        <f t="shared" si="38"/>
        <v>No Data</v>
      </c>
    </row>
    <row r="476" spans="1:24" x14ac:dyDescent="0.3">
      <c r="A476" s="60" t="s">
        <v>2524</v>
      </c>
      <c r="B476" s="94" t="s">
        <v>556</v>
      </c>
      <c r="C476" s="2" t="s">
        <v>1</v>
      </c>
      <c r="D476" s="2">
        <v>59</v>
      </c>
      <c r="E476" s="9">
        <v>21985</v>
      </c>
      <c r="F476" s="10">
        <v>43704.535138888888</v>
      </c>
      <c r="G476" s="95" t="s">
        <v>557</v>
      </c>
      <c r="H476" s="2">
        <v>1036</v>
      </c>
      <c r="I476" s="11">
        <f t="shared" si="36"/>
        <v>10.905263157894737</v>
      </c>
      <c r="J476" s="11">
        <v>3.9390000000000001</v>
      </c>
      <c r="K476" s="2">
        <v>95</v>
      </c>
      <c r="L476" s="94">
        <v>294</v>
      </c>
      <c r="M476" s="11">
        <f t="shared" si="35"/>
        <v>3.094736842105263</v>
      </c>
      <c r="N476" s="11">
        <v>1.6759999999999999</v>
      </c>
      <c r="O476" s="95">
        <v>95</v>
      </c>
      <c r="P476" s="12">
        <f t="shared" si="37"/>
        <v>3.5238095238095242</v>
      </c>
      <c r="Q476" s="104" t="s">
        <v>727</v>
      </c>
      <c r="R476" s="2"/>
      <c r="S476" s="2"/>
      <c r="T476" s="2"/>
      <c r="U476" s="2"/>
      <c r="V476" s="109"/>
      <c r="W476" s="110"/>
      <c r="X476" s="115" t="str">
        <f t="shared" si="38"/>
        <v>No Data</v>
      </c>
    </row>
    <row r="477" spans="1:24" ht="17.100000000000001" customHeight="1" x14ac:dyDescent="0.3">
      <c r="A477" s="60" t="s">
        <v>2525</v>
      </c>
      <c r="B477" s="94" t="s">
        <v>559</v>
      </c>
      <c r="C477" s="2" t="s">
        <v>1</v>
      </c>
      <c r="D477" s="2">
        <v>83</v>
      </c>
      <c r="E477" s="9">
        <v>13184</v>
      </c>
      <c r="F477" s="10">
        <v>43704.546886574077</v>
      </c>
      <c r="G477" s="95" t="s">
        <v>4</v>
      </c>
      <c r="H477" s="2">
        <v>1635</v>
      </c>
      <c r="I477" s="11">
        <f t="shared" si="36"/>
        <v>20.4375</v>
      </c>
      <c r="J477" s="11">
        <v>4.9630000000000001</v>
      </c>
      <c r="K477" s="2">
        <v>80</v>
      </c>
      <c r="L477" s="94">
        <v>570</v>
      </c>
      <c r="M477" s="11">
        <f t="shared" si="35"/>
        <v>7.125</v>
      </c>
      <c r="N477" s="11">
        <v>2.7160000000000002</v>
      </c>
      <c r="O477" s="95">
        <v>80</v>
      </c>
      <c r="P477" s="12">
        <f t="shared" si="37"/>
        <v>2.8684210526315788</v>
      </c>
      <c r="Q477" s="104" t="s">
        <v>727</v>
      </c>
      <c r="R477" s="2"/>
      <c r="S477" s="2"/>
      <c r="T477" s="2"/>
      <c r="U477" s="2"/>
      <c r="V477" s="109"/>
      <c r="W477" s="110"/>
      <c r="X477" s="115" t="str">
        <f t="shared" si="38"/>
        <v>No Data</v>
      </c>
    </row>
    <row r="478" spans="1:24" ht="17.45" customHeight="1" x14ac:dyDescent="0.3">
      <c r="A478" s="60" t="s">
        <v>2526</v>
      </c>
      <c r="B478" s="94" t="s">
        <v>563</v>
      </c>
      <c r="C478" s="2" t="s">
        <v>1</v>
      </c>
      <c r="D478" s="2">
        <v>51</v>
      </c>
      <c r="E478" s="9">
        <v>25009</v>
      </c>
      <c r="F478" s="10">
        <v>43704.585590277777</v>
      </c>
      <c r="G478" s="95" t="s">
        <v>4</v>
      </c>
      <c r="H478" s="2">
        <v>1409</v>
      </c>
      <c r="I478" s="11">
        <f t="shared" si="36"/>
        <v>15.315217391304348</v>
      </c>
      <c r="J478" s="11">
        <v>4.0949999999999998</v>
      </c>
      <c r="K478" s="2">
        <v>92</v>
      </c>
      <c r="L478" s="94">
        <v>304</v>
      </c>
      <c r="M478" s="11">
        <f t="shared" si="35"/>
        <v>3.3043478260869565</v>
      </c>
      <c r="N478" s="11">
        <v>1.8260000000000001</v>
      </c>
      <c r="O478" s="95">
        <v>92</v>
      </c>
      <c r="P478" s="12">
        <f t="shared" si="37"/>
        <v>4.6348684210526319</v>
      </c>
      <c r="Q478" s="104" t="s">
        <v>727</v>
      </c>
      <c r="R478" s="2"/>
      <c r="S478" s="2"/>
      <c r="T478" s="2"/>
      <c r="U478" s="2"/>
      <c r="V478" s="109"/>
      <c r="W478" s="110"/>
      <c r="X478" s="115" t="str">
        <f t="shared" si="38"/>
        <v>No Data</v>
      </c>
    </row>
    <row r="479" spans="1:24" x14ac:dyDescent="0.3">
      <c r="A479" s="60" t="s">
        <v>2527</v>
      </c>
      <c r="B479" s="94" t="s">
        <v>566</v>
      </c>
      <c r="C479" s="2" t="s">
        <v>1</v>
      </c>
      <c r="D479" s="2">
        <v>47</v>
      </c>
      <c r="E479" s="9">
        <v>26277</v>
      </c>
      <c r="F479" s="10">
        <v>43704.600925925923</v>
      </c>
      <c r="G479" s="95" t="s">
        <v>4</v>
      </c>
      <c r="H479" s="2">
        <v>1034</v>
      </c>
      <c r="I479" s="11">
        <f t="shared" si="36"/>
        <v>15.907692307692308</v>
      </c>
      <c r="J479" s="11">
        <v>3.782</v>
      </c>
      <c r="K479" s="2">
        <v>65</v>
      </c>
      <c r="L479" s="94">
        <v>176</v>
      </c>
      <c r="M479" s="11">
        <f t="shared" si="35"/>
        <v>2.7076923076923078</v>
      </c>
      <c r="N479" s="11">
        <v>1.8260000000000001</v>
      </c>
      <c r="O479" s="95">
        <v>65</v>
      </c>
      <c r="P479" s="12">
        <f t="shared" si="37"/>
        <v>5.875</v>
      </c>
      <c r="Q479" s="104" t="s">
        <v>727</v>
      </c>
      <c r="R479" s="2"/>
      <c r="S479" s="2"/>
      <c r="T479" s="2"/>
      <c r="U479" s="2"/>
      <c r="V479" s="109"/>
      <c r="W479" s="110"/>
      <c r="X479" s="115" t="str">
        <f t="shared" si="38"/>
        <v>No Data</v>
      </c>
    </row>
    <row r="480" spans="1:24" x14ac:dyDescent="0.3">
      <c r="A480" s="60" t="s">
        <v>2528</v>
      </c>
      <c r="B480" s="94" t="s">
        <v>568</v>
      </c>
      <c r="C480" s="2" t="s">
        <v>1</v>
      </c>
      <c r="D480" s="2">
        <v>56</v>
      </c>
      <c r="E480" s="9">
        <v>23217</v>
      </c>
      <c r="F480" s="10">
        <v>43704.616539351853</v>
      </c>
      <c r="G480" s="95" t="s">
        <v>4</v>
      </c>
      <c r="H480" s="2">
        <v>2104</v>
      </c>
      <c r="I480" s="11">
        <f t="shared" si="36"/>
        <v>23.377777777777776</v>
      </c>
      <c r="J480" s="11">
        <v>4.8330000000000002</v>
      </c>
      <c r="K480" s="2">
        <v>90</v>
      </c>
      <c r="L480" s="94">
        <v>231</v>
      </c>
      <c r="M480" s="11">
        <f t="shared" si="35"/>
        <v>2.5666666666666669</v>
      </c>
      <c r="N480" s="11">
        <v>1.5509999999999999</v>
      </c>
      <c r="O480" s="95">
        <v>90</v>
      </c>
      <c r="P480" s="12">
        <f t="shared" si="37"/>
        <v>9.1082251082251062</v>
      </c>
      <c r="Q480" s="104" t="s">
        <v>727</v>
      </c>
      <c r="R480" s="2"/>
      <c r="S480" s="2"/>
      <c r="T480" s="2"/>
      <c r="U480" s="2"/>
      <c r="V480" s="109"/>
      <c r="W480" s="110"/>
      <c r="X480" s="115" t="str">
        <f t="shared" si="38"/>
        <v>No Data</v>
      </c>
    </row>
    <row r="481" spans="1:24" x14ac:dyDescent="0.3">
      <c r="A481" s="60" t="s">
        <v>2529</v>
      </c>
      <c r="B481" s="94" t="s">
        <v>571</v>
      </c>
      <c r="C481" s="2" t="s">
        <v>1</v>
      </c>
      <c r="D481" s="2">
        <v>54</v>
      </c>
      <c r="E481" s="9">
        <v>23867</v>
      </c>
      <c r="F481" s="10">
        <v>43704.63008101852</v>
      </c>
      <c r="G481" s="95" t="s">
        <v>4</v>
      </c>
      <c r="H481" s="2">
        <v>1487</v>
      </c>
      <c r="I481" s="11">
        <f t="shared" si="36"/>
        <v>17.702380952380953</v>
      </c>
      <c r="J481" s="11">
        <v>4.2759999999999998</v>
      </c>
      <c r="K481" s="2">
        <v>84</v>
      </c>
      <c r="L481" s="94">
        <v>290</v>
      </c>
      <c r="M481" s="11">
        <f t="shared" si="35"/>
        <v>3.4523809523809526</v>
      </c>
      <c r="N481" s="11">
        <v>1.978</v>
      </c>
      <c r="O481" s="95">
        <v>84</v>
      </c>
      <c r="P481" s="12">
        <f t="shared" si="37"/>
        <v>5.1275862068965514</v>
      </c>
      <c r="Q481" s="104" t="s">
        <v>727</v>
      </c>
      <c r="R481" s="2"/>
      <c r="S481" s="2"/>
      <c r="T481" s="2"/>
      <c r="U481" s="2"/>
      <c r="V481" s="109"/>
      <c r="W481" s="110"/>
      <c r="X481" s="115" t="str">
        <f t="shared" si="38"/>
        <v>No Data</v>
      </c>
    </row>
    <row r="482" spans="1:24" x14ac:dyDescent="0.3">
      <c r="A482" s="60" t="s">
        <v>2530</v>
      </c>
      <c r="B482" s="94" t="s">
        <v>573</v>
      </c>
      <c r="C482" s="2" t="s">
        <v>1</v>
      </c>
      <c r="D482" s="2">
        <v>47</v>
      </c>
      <c r="E482" s="9">
        <v>26324</v>
      </c>
      <c r="F482" s="10">
        <v>43704.646597222221</v>
      </c>
      <c r="G482" s="95" t="s">
        <v>4</v>
      </c>
      <c r="H482" s="2">
        <v>1216</v>
      </c>
      <c r="I482" s="11">
        <f t="shared" si="36"/>
        <v>9.2121212121212128</v>
      </c>
      <c r="J482" s="11">
        <v>3.4550000000000001</v>
      </c>
      <c r="K482" s="2">
        <v>132</v>
      </c>
      <c r="L482" s="94">
        <v>299</v>
      </c>
      <c r="M482" s="11">
        <f t="shared" si="35"/>
        <v>2.2651515151515151</v>
      </c>
      <c r="N482" s="11">
        <v>1.518</v>
      </c>
      <c r="O482" s="95">
        <v>132</v>
      </c>
      <c r="P482" s="12">
        <f t="shared" si="37"/>
        <v>4.0668896321070234</v>
      </c>
      <c r="Q482" s="104" t="s">
        <v>727</v>
      </c>
      <c r="R482" s="2"/>
      <c r="S482" s="2"/>
      <c r="T482" s="2"/>
      <c r="U482" s="2"/>
      <c r="V482" s="109"/>
      <c r="W482" s="110"/>
      <c r="X482" s="115" t="str">
        <f t="shared" si="38"/>
        <v>No Data</v>
      </c>
    </row>
    <row r="483" spans="1:24" x14ac:dyDescent="0.3">
      <c r="A483" s="60" t="s">
        <v>2531</v>
      </c>
      <c r="B483" s="94" t="s">
        <v>576</v>
      </c>
      <c r="C483" s="2" t="s">
        <v>1</v>
      </c>
      <c r="D483" s="2">
        <v>52</v>
      </c>
      <c r="E483" s="9">
        <v>24530</v>
      </c>
      <c r="F483" s="10">
        <v>43704.667037037034</v>
      </c>
      <c r="G483" s="95" t="s">
        <v>4</v>
      </c>
      <c r="H483" s="2">
        <v>1407</v>
      </c>
      <c r="I483" s="11">
        <f t="shared" si="36"/>
        <v>14.07</v>
      </c>
      <c r="J483" s="11">
        <v>4.2670000000000003</v>
      </c>
      <c r="K483" s="2">
        <v>100</v>
      </c>
      <c r="L483" s="94">
        <v>235</v>
      </c>
      <c r="M483" s="11">
        <f t="shared" si="35"/>
        <v>2.35</v>
      </c>
      <c r="N483" s="11">
        <v>1.6659999999999999</v>
      </c>
      <c r="O483" s="95">
        <v>100</v>
      </c>
      <c r="P483" s="12">
        <f t="shared" si="37"/>
        <v>5.9872340425531911</v>
      </c>
      <c r="Q483" s="104" t="s">
        <v>727</v>
      </c>
      <c r="R483" s="2"/>
      <c r="S483" s="2"/>
      <c r="T483" s="2"/>
      <c r="U483" s="2"/>
      <c r="V483" s="109"/>
      <c r="W483" s="110"/>
      <c r="X483" s="115" t="str">
        <f t="shared" si="38"/>
        <v>No Data</v>
      </c>
    </row>
    <row r="484" spans="1:24" x14ac:dyDescent="0.3">
      <c r="A484" s="60" t="s">
        <v>2532</v>
      </c>
      <c r="B484" s="94" t="s">
        <v>577</v>
      </c>
      <c r="C484" s="2" t="s">
        <v>1</v>
      </c>
      <c r="D484" s="2">
        <v>69</v>
      </c>
      <c r="E484" s="9">
        <v>18282</v>
      </c>
      <c r="F484" s="10">
        <v>43704.683333333334</v>
      </c>
      <c r="G484" s="95" t="s">
        <v>4</v>
      </c>
      <c r="H484" s="2">
        <v>1220</v>
      </c>
      <c r="I484" s="11">
        <f t="shared" si="36"/>
        <v>11.296296296296296</v>
      </c>
      <c r="J484" s="11">
        <v>3.633</v>
      </c>
      <c r="K484" s="2">
        <v>108</v>
      </c>
      <c r="L484" s="94">
        <v>320</v>
      </c>
      <c r="M484" s="11">
        <f t="shared" ref="M484:M547" si="39">L484/O484</f>
        <v>2.9629629629629628</v>
      </c>
      <c r="N484" s="11">
        <v>1.68</v>
      </c>
      <c r="O484" s="95">
        <v>108</v>
      </c>
      <c r="P484" s="12">
        <f t="shared" si="37"/>
        <v>3.8125</v>
      </c>
      <c r="Q484" s="104" t="s">
        <v>727</v>
      </c>
      <c r="R484" s="2"/>
      <c r="S484" s="2"/>
      <c r="T484" s="2"/>
      <c r="U484" s="2"/>
      <c r="V484" s="109"/>
      <c r="W484" s="110"/>
      <c r="X484" s="115" t="str">
        <f t="shared" si="38"/>
        <v>No Data</v>
      </c>
    </row>
    <row r="485" spans="1:24" x14ac:dyDescent="0.3">
      <c r="A485" s="60" t="s">
        <v>2533</v>
      </c>
      <c r="B485" s="94" t="s">
        <v>583</v>
      </c>
      <c r="C485" s="2" t="s">
        <v>1</v>
      </c>
      <c r="D485" s="2">
        <v>39</v>
      </c>
      <c r="E485" s="9">
        <v>29344</v>
      </c>
      <c r="F485" s="10">
        <v>43705.519131944442</v>
      </c>
      <c r="G485" s="95" t="s">
        <v>4</v>
      </c>
      <c r="H485" s="2">
        <v>889</v>
      </c>
      <c r="I485" s="11">
        <f t="shared" si="36"/>
        <v>12.347222222222221</v>
      </c>
      <c r="J485" s="11">
        <v>3.7040000000000002</v>
      </c>
      <c r="K485" s="2">
        <v>72</v>
      </c>
      <c r="L485" s="94">
        <v>258</v>
      </c>
      <c r="M485" s="11">
        <f t="shared" si="39"/>
        <v>3.5833333333333335</v>
      </c>
      <c r="N485" s="11">
        <v>1.821</v>
      </c>
      <c r="O485" s="95">
        <v>72</v>
      </c>
      <c r="P485" s="12">
        <f t="shared" si="37"/>
        <v>3.4457364341085266</v>
      </c>
      <c r="Q485" s="104" t="s">
        <v>727</v>
      </c>
      <c r="R485" s="2"/>
      <c r="S485" s="2"/>
      <c r="T485" s="2"/>
      <c r="U485" s="2"/>
      <c r="V485" s="109"/>
      <c r="W485" s="110"/>
      <c r="X485" s="115" t="str">
        <f t="shared" si="38"/>
        <v>No Data</v>
      </c>
    </row>
    <row r="486" spans="1:24" x14ac:dyDescent="0.3">
      <c r="A486" s="60" t="s">
        <v>2534</v>
      </c>
      <c r="B486" s="94" t="s">
        <v>585</v>
      </c>
      <c r="C486" s="2" t="s">
        <v>1</v>
      </c>
      <c r="D486" s="2">
        <v>45</v>
      </c>
      <c r="E486" s="9">
        <v>27053</v>
      </c>
      <c r="F486" s="10">
        <v>43705.5315625</v>
      </c>
      <c r="G486" s="95" t="s">
        <v>4</v>
      </c>
      <c r="H486" s="2">
        <v>1135</v>
      </c>
      <c r="I486" s="11">
        <f t="shared" si="36"/>
        <v>14.1875</v>
      </c>
      <c r="J486" s="11">
        <v>3.9489999999999998</v>
      </c>
      <c r="K486" s="2">
        <v>80</v>
      </c>
      <c r="L486" s="94">
        <v>295</v>
      </c>
      <c r="M486" s="11">
        <f t="shared" si="39"/>
        <v>3.6875</v>
      </c>
      <c r="N486" s="11">
        <v>1.776</v>
      </c>
      <c r="O486" s="95">
        <v>80</v>
      </c>
      <c r="P486" s="12">
        <f t="shared" si="37"/>
        <v>3.847457627118644</v>
      </c>
      <c r="Q486" s="104" t="s">
        <v>727</v>
      </c>
      <c r="R486" s="2"/>
      <c r="S486" s="2"/>
      <c r="T486" s="2"/>
      <c r="U486" s="2"/>
      <c r="V486" s="109"/>
      <c r="W486" s="110"/>
      <c r="X486" s="115" t="str">
        <f t="shared" si="38"/>
        <v>No Data</v>
      </c>
    </row>
    <row r="487" spans="1:24" x14ac:dyDescent="0.3">
      <c r="A487" s="60" t="s">
        <v>2535</v>
      </c>
      <c r="B487" s="94" t="s">
        <v>587</v>
      </c>
      <c r="C487" s="2" t="s">
        <v>6</v>
      </c>
      <c r="D487" s="2">
        <v>61</v>
      </c>
      <c r="E487" s="9">
        <v>21267</v>
      </c>
      <c r="F487" s="10">
        <v>43705.550150462965</v>
      </c>
      <c r="G487" s="95" t="s">
        <v>4</v>
      </c>
      <c r="H487" s="2">
        <v>1374</v>
      </c>
      <c r="I487" s="11">
        <f t="shared" si="36"/>
        <v>14.3125</v>
      </c>
      <c r="J487" s="11">
        <v>3.9529999999999998</v>
      </c>
      <c r="K487" s="2">
        <v>96</v>
      </c>
      <c r="L487" s="94">
        <v>639</v>
      </c>
      <c r="M487" s="11">
        <f t="shared" si="39"/>
        <v>6.65625</v>
      </c>
      <c r="N487" s="11">
        <v>2.952</v>
      </c>
      <c r="O487" s="95">
        <v>96</v>
      </c>
      <c r="P487" s="12">
        <f t="shared" si="37"/>
        <v>2.1502347417840375</v>
      </c>
      <c r="Q487" s="104" t="s">
        <v>727</v>
      </c>
      <c r="R487" s="2"/>
      <c r="S487" s="2"/>
      <c r="T487" s="2"/>
      <c r="U487" s="2"/>
      <c r="V487" s="109"/>
      <c r="W487" s="110"/>
      <c r="X487" s="115" t="str">
        <f t="shared" si="38"/>
        <v>No Data</v>
      </c>
    </row>
    <row r="488" spans="1:24" x14ac:dyDescent="0.3">
      <c r="A488" s="60" t="s">
        <v>2536</v>
      </c>
      <c r="B488" s="94" t="s">
        <v>590</v>
      </c>
      <c r="C488" s="2" t="s">
        <v>6</v>
      </c>
      <c r="D488" s="2">
        <v>62</v>
      </c>
      <c r="E488" s="9">
        <v>20767</v>
      </c>
      <c r="F488" s="10">
        <v>43705.568310185183</v>
      </c>
      <c r="G488" s="95" t="s">
        <v>4</v>
      </c>
      <c r="H488" s="2">
        <v>1534</v>
      </c>
      <c r="I488" s="11">
        <f t="shared" si="36"/>
        <v>12.783333333333333</v>
      </c>
      <c r="J488" s="11">
        <v>3.8220000000000001</v>
      </c>
      <c r="K488" s="2">
        <v>120</v>
      </c>
      <c r="L488" s="94">
        <v>447</v>
      </c>
      <c r="M488" s="11">
        <f t="shared" si="39"/>
        <v>3.7250000000000001</v>
      </c>
      <c r="N488" s="11">
        <v>1.901</v>
      </c>
      <c r="O488" s="95">
        <v>120</v>
      </c>
      <c r="P488" s="12">
        <f t="shared" si="37"/>
        <v>3.4317673378076061</v>
      </c>
      <c r="Q488" s="104" t="s">
        <v>727</v>
      </c>
      <c r="R488" s="2"/>
      <c r="S488" s="2"/>
      <c r="T488" s="2"/>
      <c r="U488" s="2"/>
      <c r="V488" s="109"/>
      <c r="W488" s="110"/>
      <c r="X488" s="115" t="str">
        <f t="shared" si="38"/>
        <v>No Data</v>
      </c>
    </row>
    <row r="489" spans="1:24" x14ac:dyDescent="0.3">
      <c r="A489" s="60" t="s">
        <v>2537</v>
      </c>
      <c r="B489" s="94" t="s">
        <v>11</v>
      </c>
      <c r="C489" s="2" t="s">
        <v>1</v>
      </c>
      <c r="D489" s="2">
        <v>47</v>
      </c>
      <c r="E489" s="9">
        <v>26287</v>
      </c>
      <c r="F489" s="10">
        <v>43705.581550925926</v>
      </c>
      <c r="G489" s="95" t="s">
        <v>4</v>
      </c>
      <c r="H489" s="2">
        <v>1307</v>
      </c>
      <c r="I489" s="11">
        <f t="shared" si="36"/>
        <v>14.522222222222222</v>
      </c>
      <c r="J489" s="11">
        <v>3.91</v>
      </c>
      <c r="K489" s="2">
        <v>90</v>
      </c>
      <c r="L489" s="94">
        <v>394</v>
      </c>
      <c r="M489" s="11">
        <f t="shared" si="39"/>
        <v>4.3777777777777782</v>
      </c>
      <c r="N489" s="11">
        <v>2.1549999999999998</v>
      </c>
      <c r="O489" s="95">
        <v>90</v>
      </c>
      <c r="P489" s="12">
        <f t="shared" si="37"/>
        <v>3.3172588832487304</v>
      </c>
      <c r="Q489" s="104" t="s">
        <v>727</v>
      </c>
      <c r="R489" s="2"/>
      <c r="S489" s="2"/>
      <c r="T489" s="2"/>
      <c r="U489" s="2"/>
      <c r="V489" s="109"/>
      <c r="W489" s="110"/>
      <c r="X489" s="115" t="str">
        <f t="shared" si="38"/>
        <v>No Data</v>
      </c>
    </row>
    <row r="490" spans="1:24" x14ac:dyDescent="0.3">
      <c r="A490" s="60" t="s">
        <v>2538</v>
      </c>
      <c r="B490" s="94" t="s">
        <v>593</v>
      </c>
      <c r="C490" s="2" t="s">
        <v>1</v>
      </c>
      <c r="D490" s="2">
        <v>49</v>
      </c>
      <c r="E490" s="9">
        <v>25572</v>
      </c>
      <c r="F490" s="10">
        <v>43705.591979166667</v>
      </c>
      <c r="G490" s="95" t="s">
        <v>4</v>
      </c>
      <c r="H490" s="2">
        <v>1584</v>
      </c>
      <c r="I490" s="11">
        <f t="shared" si="36"/>
        <v>13.894736842105264</v>
      </c>
      <c r="J490" s="11">
        <v>3.75</v>
      </c>
      <c r="K490" s="2">
        <v>114</v>
      </c>
      <c r="L490" s="94">
        <v>392</v>
      </c>
      <c r="M490" s="11">
        <f t="shared" si="39"/>
        <v>3.4385964912280702</v>
      </c>
      <c r="N490" s="11">
        <v>1.996</v>
      </c>
      <c r="O490" s="95">
        <v>114</v>
      </c>
      <c r="P490" s="12">
        <f t="shared" si="37"/>
        <v>4.0408163265306127</v>
      </c>
      <c r="Q490" s="104" t="s">
        <v>727</v>
      </c>
      <c r="R490" s="2"/>
      <c r="S490" s="2"/>
      <c r="T490" s="2"/>
      <c r="U490" s="2"/>
      <c r="V490" s="109"/>
      <c r="W490" s="110"/>
      <c r="X490" s="115" t="str">
        <f t="shared" si="38"/>
        <v>No Data</v>
      </c>
    </row>
    <row r="491" spans="1:24" x14ac:dyDescent="0.3">
      <c r="A491" s="60" t="s">
        <v>2539</v>
      </c>
      <c r="B491" s="94" t="s">
        <v>596</v>
      </c>
      <c r="C491" s="2" t="s">
        <v>1</v>
      </c>
      <c r="D491" s="2">
        <v>53</v>
      </c>
      <c r="E491" s="9">
        <v>24073</v>
      </c>
      <c r="F491" s="10">
        <v>43705.619780092595</v>
      </c>
      <c r="G491" s="95" t="s">
        <v>4</v>
      </c>
      <c r="H491" s="2">
        <v>1351</v>
      </c>
      <c r="I491" s="11">
        <f t="shared" si="36"/>
        <v>20.784615384615385</v>
      </c>
      <c r="J491" s="11">
        <v>4.7290000000000001</v>
      </c>
      <c r="K491" s="2">
        <v>65</v>
      </c>
      <c r="L491" s="94">
        <v>241</v>
      </c>
      <c r="M491" s="11">
        <f t="shared" si="39"/>
        <v>3.7076923076923078</v>
      </c>
      <c r="N491" s="11">
        <v>1.95</v>
      </c>
      <c r="O491" s="95">
        <v>65</v>
      </c>
      <c r="P491" s="12">
        <f t="shared" si="37"/>
        <v>5.605809128630705</v>
      </c>
      <c r="Q491" s="104" t="s">
        <v>727</v>
      </c>
      <c r="R491" s="2"/>
      <c r="S491" s="2"/>
      <c r="T491" s="2"/>
      <c r="U491" s="2"/>
      <c r="V491" s="109"/>
      <c r="W491" s="110"/>
      <c r="X491" s="115" t="str">
        <f t="shared" si="38"/>
        <v>No Data</v>
      </c>
    </row>
    <row r="492" spans="1:24" x14ac:dyDescent="0.3">
      <c r="A492" s="60" t="s">
        <v>2540</v>
      </c>
      <c r="B492" s="94" t="s">
        <v>598</v>
      </c>
      <c r="C492" s="2" t="s">
        <v>1</v>
      </c>
      <c r="D492" s="2">
        <v>62</v>
      </c>
      <c r="E492" s="9">
        <v>20801</v>
      </c>
      <c r="F492" s="10">
        <v>43705.629675925928</v>
      </c>
      <c r="G492" s="95" t="s">
        <v>4</v>
      </c>
      <c r="H492" s="2">
        <v>2424</v>
      </c>
      <c r="I492" s="11">
        <f t="shared" si="36"/>
        <v>17.314285714285713</v>
      </c>
      <c r="J492" s="11">
        <v>4.726</v>
      </c>
      <c r="K492" s="2">
        <v>140</v>
      </c>
      <c r="L492" s="94">
        <v>474</v>
      </c>
      <c r="M492" s="11">
        <f t="shared" si="39"/>
        <v>3.3857142857142857</v>
      </c>
      <c r="N492" s="11">
        <v>1.5109999999999999</v>
      </c>
      <c r="O492" s="95">
        <v>140</v>
      </c>
      <c r="P492" s="12">
        <f t="shared" si="37"/>
        <v>5.1139240506329111</v>
      </c>
      <c r="Q492" s="104" t="s">
        <v>727</v>
      </c>
      <c r="R492" s="2"/>
      <c r="S492" s="2"/>
      <c r="T492" s="2"/>
      <c r="U492" s="2"/>
      <c r="V492" s="109"/>
      <c r="W492" s="110"/>
      <c r="X492" s="115" t="str">
        <f t="shared" si="38"/>
        <v>No Data</v>
      </c>
    </row>
    <row r="493" spans="1:24" x14ac:dyDescent="0.3">
      <c r="A493" s="60" t="s">
        <v>2541</v>
      </c>
      <c r="B493" s="94" t="s">
        <v>601</v>
      </c>
      <c r="C493" s="2" t="s">
        <v>6</v>
      </c>
      <c r="D493" s="2">
        <v>62</v>
      </c>
      <c r="E493" s="9">
        <v>20821</v>
      </c>
      <c r="F493" s="10">
        <v>43705.644247685188</v>
      </c>
      <c r="G493" s="95" t="s">
        <v>4</v>
      </c>
      <c r="H493" s="2">
        <v>605</v>
      </c>
      <c r="I493" s="11">
        <f t="shared" si="36"/>
        <v>7.5625</v>
      </c>
      <c r="J493" s="11">
        <v>3.4449999999999998</v>
      </c>
      <c r="K493" s="2">
        <v>80</v>
      </c>
      <c r="L493" s="94">
        <v>326</v>
      </c>
      <c r="M493" s="11">
        <f t="shared" si="39"/>
        <v>4.0750000000000002</v>
      </c>
      <c r="N493" s="11">
        <v>1.667</v>
      </c>
      <c r="O493" s="95">
        <v>80</v>
      </c>
      <c r="P493" s="12">
        <f t="shared" si="37"/>
        <v>1.8558282208588956</v>
      </c>
      <c r="Q493" s="104" t="s">
        <v>727</v>
      </c>
      <c r="R493" s="2"/>
      <c r="S493" s="2"/>
      <c r="T493" s="2"/>
      <c r="U493" s="2"/>
      <c r="V493" s="109"/>
      <c r="W493" s="110"/>
      <c r="X493" s="115" t="str">
        <f t="shared" si="38"/>
        <v>No Data</v>
      </c>
    </row>
    <row r="494" spans="1:24" x14ac:dyDescent="0.3">
      <c r="A494" s="60" t="s">
        <v>2542</v>
      </c>
      <c r="B494" s="94" t="s">
        <v>606</v>
      </c>
      <c r="C494" s="2" t="s">
        <v>1</v>
      </c>
      <c r="D494" s="2">
        <v>79</v>
      </c>
      <c r="E494" s="9">
        <v>14660</v>
      </c>
      <c r="F494" s="10">
        <v>43705.663912037038</v>
      </c>
      <c r="G494" s="95" t="s">
        <v>4</v>
      </c>
      <c r="H494" s="2">
        <v>2727</v>
      </c>
      <c r="I494" s="11">
        <f t="shared" si="36"/>
        <v>22.915966386554622</v>
      </c>
      <c r="J494" s="11">
        <v>4.9980000000000002</v>
      </c>
      <c r="K494" s="2">
        <v>119</v>
      </c>
      <c r="L494" s="94">
        <v>720</v>
      </c>
      <c r="M494" s="11">
        <f t="shared" si="39"/>
        <v>6.0504201680672267</v>
      </c>
      <c r="N494" s="11">
        <v>2.867</v>
      </c>
      <c r="O494" s="95">
        <v>119</v>
      </c>
      <c r="P494" s="12">
        <f t="shared" si="37"/>
        <v>3.7875000000000001</v>
      </c>
      <c r="Q494" s="104" t="s">
        <v>727</v>
      </c>
      <c r="R494" s="2"/>
      <c r="S494" s="2"/>
      <c r="T494" s="2"/>
      <c r="U494" s="2"/>
      <c r="V494" s="109"/>
      <c r="W494" s="110"/>
      <c r="X494" s="115" t="str">
        <f t="shared" si="38"/>
        <v>No Data</v>
      </c>
    </row>
    <row r="495" spans="1:24" x14ac:dyDescent="0.3">
      <c r="A495" s="60" t="s">
        <v>2543</v>
      </c>
      <c r="B495" s="94" t="s">
        <v>607</v>
      </c>
      <c r="C495" s="2" t="s">
        <v>6</v>
      </c>
      <c r="D495" s="2">
        <v>60</v>
      </c>
      <c r="E495" s="9">
        <v>21691</v>
      </c>
      <c r="F495" s="10">
        <v>43705.67496527778</v>
      </c>
      <c r="G495" s="95" t="s">
        <v>4</v>
      </c>
      <c r="H495" s="2">
        <v>3053</v>
      </c>
      <c r="I495" s="11">
        <f t="shared" si="36"/>
        <v>17.34659090909091</v>
      </c>
      <c r="J495" s="11">
        <v>4.399</v>
      </c>
      <c r="K495" s="2">
        <v>176</v>
      </c>
      <c r="L495" s="94">
        <v>617</v>
      </c>
      <c r="M495" s="11">
        <f t="shared" si="39"/>
        <v>3.5056818181818183</v>
      </c>
      <c r="N495" s="11">
        <v>1.8759999999999999</v>
      </c>
      <c r="O495" s="95">
        <v>176</v>
      </c>
      <c r="P495" s="12">
        <f t="shared" si="37"/>
        <v>4.9481361426256081</v>
      </c>
      <c r="Q495" s="104" t="s">
        <v>727</v>
      </c>
      <c r="R495" s="2"/>
      <c r="S495" s="2"/>
      <c r="T495" s="2"/>
      <c r="U495" s="2"/>
      <c r="V495" s="109"/>
      <c r="W495" s="110"/>
      <c r="X495" s="115" t="str">
        <f t="shared" si="38"/>
        <v>No Data</v>
      </c>
    </row>
    <row r="496" spans="1:24" x14ac:dyDescent="0.3">
      <c r="A496" s="60" t="s">
        <v>2544</v>
      </c>
      <c r="B496" s="94" t="s">
        <v>608</v>
      </c>
      <c r="C496" s="2" t="s">
        <v>6</v>
      </c>
      <c r="D496" s="2">
        <v>70</v>
      </c>
      <c r="E496" s="9">
        <v>17857</v>
      </c>
      <c r="F496" s="10">
        <v>43705.686226851853</v>
      </c>
      <c r="G496" s="95" t="s">
        <v>4</v>
      </c>
      <c r="H496" s="2">
        <v>2256</v>
      </c>
      <c r="I496" s="11">
        <f t="shared" si="36"/>
        <v>20.888888888888889</v>
      </c>
      <c r="J496" s="11">
        <v>5.2140000000000004</v>
      </c>
      <c r="K496" s="2">
        <v>108</v>
      </c>
      <c r="L496" s="94">
        <v>1077</v>
      </c>
      <c r="M496" s="11">
        <f t="shared" si="39"/>
        <v>9.9722222222222214</v>
      </c>
      <c r="N496" s="11">
        <v>3.4790000000000001</v>
      </c>
      <c r="O496" s="95">
        <v>108</v>
      </c>
      <c r="P496" s="12">
        <f t="shared" si="37"/>
        <v>2.0947075208913652</v>
      </c>
      <c r="Q496" s="104" t="s">
        <v>727</v>
      </c>
      <c r="R496" s="2"/>
      <c r="S496" s="2"/>
      <c r="T496" s="2"/>
      <c r="U496" s="2"/>
      <c r="V496" s="109"/>
      <c r="W496" s="110"/>
      <c r="X496" s="115" t="str">
        <f t="shared" si="38"/>
        <v>No Data</v>
      </c>
    </row>
    <row r="497" spans="1:24" x14ac:dyDescent="0.3">
      <c r="A497" s="60" t="s">
        <v>2545</v>
      </c>
      <c r="B497" s="94" t="s">
        <v>609</v>
      </c>
      <c r="C497" s="2" t="s">
        <v>1</v>
      </c>
      <c r="D497" s="2">
        <v>28</v>
      </c>
      <c r="E497" s="9">
        <v>33377</v>
      </c>
      <c r="F497" s="10">
        <v>43706.377453703702</v>
      </c>
      <c r="G497" s="95" t="s">
        <v>71</v>
      </c>
      <c r="H497" s="2">
        <v>1191</v>
      </c>
      <c r="I497" s="11">
        <f t="shared" si="36"/>
        <v>10.447368421052632</v>
      </c>
      <c r="J497" s="11">
        <v>3.8420000000000001</v>
      </c>
      <c r="K497" s="2">
        <v>114</v>
      </c>
      <c r="L497" s="94">
        <v>278</v>
      </c>
      <c r="M497" s="11">
        <f t="shared" si="39"/>
        <v>2.4385964912280702</v>
      </c>
      <c r="N497" s="11">
        <v>1.5629999999999999</v>
      </c>
      <c r="O497" s="95">
        <v>114</v>
      </c>
      <c r="P497" s="12">
        <f t="shared" si="37"/>
        <v>4.2841726618705041</v>
      </c>
      <c r="Q497" s="104" t="s">
        <v>727</v>
      </c>
      <c r="R497" s="2"/>
      <c r="S497" s="2"/>
      <c r="T497" s="2"/>
      <c r="U497" s="2"/>
      <c r="V497" s="109"/>
      <c r="W497" s="110"/>
      <c r="X497" s="115" t="str">
        <f t="shared" si="38"/>
        <v>No Data</v>
      </c>
    </row>
    <row r="498" spans="1:24" x14ac:dyDescent="0.3">
      <c r="A498" s="60" t="s">
        <v>2546</v>
      </c>
      <c r="B498" s="94" t="s">
        <v>611</v>
      </c>
      <c r="C498" s="2" t="s">
        <v>1</v>
      </c>
      <c r="D498" s="2">
        <v>68</v>
      </c>
      <c r="E498" s="9">
        <v>18790</v>
      </c>
      <c r="F498" s="10">
        <v>43706.521747685183</v>
      </c>
      <c r="G498" s="95" t="s">
        <v>4</v>
      </c>
      <c r="H498" s="2">
        <v>2569</v>
      </c>
      <c r="I498" s="11">
        <f t="shared" si="36"/>
        <v>23.787037037037038</v>
      </c>
      <c r="J498" s="11">
        <v>6.375</v>
      </c>
      <c r="K498" s="2">
        <v>108</v>
      </c>
      <c r="L498" s="94">
        <v>660</v>
      </c>
      <c r="M498" s="11">
        <f t="shared" si="39"/>
        <v>6.1111111111111107</v>
      </c>
      <c r="N498" s="11">
        <v>2.581</v>
      </c>
      <c r="O498" s="95">
        <v>108</v>
      </c>
      <c r="P498" s="12">
        <f t="shared" si="37"/>
        <v>3.892424242424243</v>
      </c>
      <c r="Q498" s="104" t="s">
        <v>727</v>
      </c>
      <c r="R498" s="2"/>
      <c r="S498" s="2"/>
      <c r="T498" s="2"/>
      <c r="U498" s="2"/>
      <c r="V498" s="109"/>
      <c r="W498" s="110"/>
      <c r="X498" s="115" t="str">
        <f t="shared" si="38"/>
        <v>No Data</v>
      </c>
    </row>
    <row r="499" spans="1:24" x14ac:dyDescent="0.3">
      <c r="A499" s="60" t="s">
        <v>2547</v>
      </c>
      <c r="B499" s="94" t="s">
        <v>613</v>
      </c>
      <c r="C499" s="2" t="s">
        <v>1</v>
      </c>
      <c r="D499" s="2">
        <v>68</v>
      </c>
      <c r="E499" s="9">
        <v>18671</v>
      </c>
      <c r="F499" s="10">
        <v>43706.536122685182</v>
      </c>
      <c r="G499" s="95" t="s">
        <v>4</v>
      </c>
      <c r="H499" s="2">
        <v>814</v>
      </c>
      <c r="I499" s="11">
        <f t="shared" si="36"/>
        <v>11.628571428571428</v>
      </c>
      <c r="J499" s="11">
        <v>3.9260000000000002</v>
      </c>
      <c r="K499" s="2">
        <v>70</v>
      </c>
      <c r="L499" s="94">
        <v>267</v>
      </c>
      <c r="M499" s="11">
        <f t="shared" si="39"/>
        <v>3.8142857142857145</v>
      </c>
      <c r="N499" s="11">
        <v>1.772</v>
      </c>
      <c r="O499" s="95">
        <v>70</v>
      </c>
      <c r="P499" s="12">
        <f t="shared" si="37"/>
        <v>3.0486891385767789</v>
      </c>
      <c r="Q499" s="104" t="s">
        <v>727</v>
      </c>
      <c r="R499" s="2"/>
      <c r="S499" s="2"/>
      <c r="T499" s="2"/>
      <c r="U499" s="2"/>
      <c r="V499" s="109"/>
      <c r="W499" s="110"/>
      <c r="X499" s="115" t="str">
        <f t="shared" si="38"/>
        <v>No Data</v>
      </c>
    </row>
    <row r="500" spans="1:24" x14ac:dyDescent="0.3">
      <c r="A500" s="60" t="s">
        <v>2548</v>
      </c>
      <c r="B500" s="94" t="s">
        <v>617</v>
      </c>
      <c r="C500" s="2" t="s">
        <v>1</v>
      </c>
      <c r="D500" s="2">
        <v>54</v>
      </c>
      <c r="E500" s="9">
        <v>23743</v>
      </c>
      <c r="F500" s="10">
        <v>43706.567314814813</v>
      </c>
      <c r="G500" s="95" t="s">
        <v>4</v>
      </c>
      <c r="H500" s="2">
        <v>976</v>
      </c>
      <c r="I500" s="11">
        <f t="shared" si="36"/>
        <v>16.266666666666666</v>
      </c>
      <c r="J500" s="11">
        <v>4.5090000000000003</v>
      </c>
      <c r="K500" s="2">
        <v>60</v>
      </c>
      <c r="L500" s="94">
        <v>150</v>
      </c>
      <c r="M500" s="11">
        <f t="shared" si="39"/>
        <v>2.5</v>
      </c>
      <c r="N500" s="11">
        <v>1.347</v>
      </c>
      <c r="O500" s="95">
        <v>60</v>
      </c>
      <c r="P500" s="12">
        <f t="shared" si="37"/>
        <v>6.5066666666666659</v>
      </c>
      <c r="Q500" s="104" t="s">
        <v>727</v>
      </c>
      <c r="R500" s="2"/>
      <c r="S500" s="2"/>
      <c r="T500" s="2"/>
      <c r="U500" s="2"/>
      <c r="V500" s="109"/>
      <c r="W500" s="110"/>
      <c r="X500" s="115" t="str">
        <f t="shared" si="38"/>
        <v>No Data</v>
      </c>
    </row>
    <row r="501" spans="1:24" x14ac:dyDescent="0.3">
      <c r="A501" s="60" t="s">
        <v>2549</v>
      </c>
      <c r="B501" s="94" t="s">
        <v>619</v>
      </c>
      <c r="C501" s="2" t="s">
        <v>1</v>
      </c>
      <c r="D501" s="2">
        <v>50</v>
      </c>
      <c r="E501" s="9">
        <v>25399</v>
      </c>
      <c r="F501" s="10">
        <v>43706.584999999999</v>
      </c>
      <c r="G501" s="95" t="s">
        <v>4</v>
      </c>
      <c r="H501" s="2">
        <v>1007</v>
      </c>
      <c r="I501" s="11">
        <f t="shared" si="36"/>
        <v>8.8333333333333339</v>
      </c>
      <c r="J501" s="11">
        <v>3.08</v>
      </c>
      <c r="K501" s="2">
        <v>114</v>
      </c>
      <c r="L501" s="94">
        <v>317</v>
      </c>
      <c r="M501" s="11">
        <f t="shared" si="39"/>
        <v>2.7807017543859649</v>
      </c>
      <c r="N501" s="11">
        <v>1.708</v>
      </c>
      <c r="O501" s="95">
        <v>114</v>
      </c>
      <c r="P501" s="12">
        <f t="shared" si="37"/>
        <v>3.1766561514195586</v>
      </c>
      <c r="Q501" s="104" t="s">
        <v>727</v>
      </c>
      <c r="R501" s="2"/>
      <c r="S501" s="2"/>
      <c r="T501" s="2"/>
      <c r="U501" s="2"/>
      <c r="V501" s="109"/>
      <c r="W501" s="110"/>
      <c r="X501" s="115" t="str">
        <f t="shared" si="38"/>
        <v>No Data</v>
      </c>
    </row>
    <row r="502" spans="1:24" x14ac:dyDescent="0.3">
      <c r="A502" s="60" t="s">
        <v>2550</v>
      </c>
      <c r="B502" s="94" t="s">
        <v>621</v>
      </c>
      <c r="C502" s="2" t="s">
        <v>1</v>
      </c>
      <c r="D502" s="2">
        <v>63</v>
      </c>
      <c r="E502" s="9">
        <v>20411</v>
      </c>
      <c r="F502" s="10">
        <v>43706.601875</v>
      </c>
      <c r="G502" s="95" t="s">
        <v>4</v>
      </c>
      <c r="H502" s="2">
        <v>1081</v>
      </c>
      <c r="I502" s="11">
        <f t="shared" si="36"/>
        <v>15.013888888888889</v>
      </c>
      <c r="J502" s="11">
        <v>3.97</v>
      </c>
      <c r="K502" s="2">
        <v>72</v>
      </c>
      <c r="L502" s="94">
        <v>273</v>
      </c>
      <c r="M502" s="11">
        <f t="shared" si="39"/>
        <v>3.7916666666666665</v>
      </c>
      <c r="N502" s="11">
        <v>1.913</v>
      </c>
      <c r="O502" s="95">
        <v>72</v>
      </c>
      <c r="P502" s="12">
        <f t="shared" si="37"/>
        <v>3.9597069597069599</v>
      </c>
      <c r="Q502" s="104" t="s">
        <v>727</v>
      </c>
      <c r="R502" s="2"/>
      <c r="S502" s="2"/>
      <c r="T502" s="2"/>
      <c r="U502" s="2"/>
      <c r="V502" s="109"/>
      <c r="W502" s="110"/>
      <c r="X502" s="115" t="str">
        <f t="shared" si="38"/>
        <v>No Data</v>
      </c>
    </row>
    <row r="503" spans="1:24" x14ac:dyDescent="0.3">
      <c r="A503" s="60" t="s">
        <v>2551</v>
      </c>
      <c r="B503" s="94" t="s">
        <v>624</v>
      </c>
      <c r="C503" s="2" t="s">
        <v>1</v>
      </c>
      <c r="D503" s="2">
        <v>64</v>
      </c>
      <c r="E503" s="9">
        <v>20235</v>
      </c>
      <c r="F503" s="10">
        <v>43706.61440972222</v>
      </c>
      <c r="G503" s="95" t="s">
        <v>4</v>
      </c>
      <c r="H503" s="2">
        <v>1255</v>
      </c>
      <c r="I503" s="11">
        <f t="shared" si="36"/>
        <v>17.430555555555557</v>
      </c>
      <c r="J503" s="11">
        <v>4.758</v>
      </c>
      <c r="K503" s="2">
        <v>72</v>
      </c>
      <c r="L503" s="94">
        <v>233</v>
      </c>
      <c r="M503" s="11">
        <f t="shared" si="39"/>
        <v>3.2361111111111112</v>
      </c>
      <c r="N503" s="11">
        <v>1.9890000000000001</v>
      </c>
      <c r="O503" s="95">
        <v>72</v>
      </c>
      <c r="P503" s="12">
        <f t="shared" si="37"/>
        <v>5.3862660944206011</v>
      </c>
      <c r="Q503" s="104" t="s">
        <v>727</v>
      </c>
      <c r="R503" s="2"/>
      <c r="S503" s="2"/>
      <c r="T503" s="2"/>
      <c r="U503" s="2"/>
      <c r="V503" s="109"/>
      <c r="W503" s="110"/>
      <c r="X503" s="115" t="str">
        <f t="shared" si="38"/>
        <v>No Data</v>
      </c>
    </row>
    <row r="504" spans="1:24" x14ac:dyDescent="0.3">
      <c r="A504" s="60" t="s">
        <v>2552</v>
      </c>
      <c r="B504" s="94" t="s">
        <v>627</v>
      </c>
      <c r="C504" s="2" t="s">
        <v>1</v>
      </c>
      <c r="D504" s="2">
        <v>47</v>
      </c>
      <c r="E504" s="9">
        <v>26393</v>
      </c>
      <c r="F504" s="10">
        <v>43706.631701388891</v>
      </c>
      <c r="G504" s="95" t="s">
        <v>4</v>
      </c>
      <c r="H504" s="2">
        <v>1165</v>
      </c>
      <c r="I504" s="11">
        <f t="shared" si="36"/>
        <v>12.263157894736842</v>
      </c>
      <c r="J504" s="11">
        <v>3.754</v>
      </c>
      <c r="K504" s="2">
        <v>95</v>
      </c>
      <c r="L504" s="94">
        <v>351</v>
      </c>
      <c r="M504" s="11">
        <f t="shared" si="39"/>
        <v>3.6947368421052631</v>
      </c>
      <c r="N504" s="11">
        <v>1.8680000000000001</v>
      </c>
      <c r="O504" s="95">
        <v>95</v>
      </c>
      <c r="P504" s="12">
        <f t="shared" si="37"/>
        <v>3.3190883190883191</v>
      </c>
      <c r="Q504" s="104" t="s">
        <v>727</v>
      </c>
      <c r="R504" s="2"/>
      <c r="S504" s="2"/>
      <c r="T504" s="2"/>
      <c r="U504" s="2"/>
      <c r="V504" s="109"/>
      <c r="W504" s="110"/>
      <c r="X504" s="115" t="str">
        <f t="shared" si="38"/>
        <v>No Data</v>
      </c>
    </row>
    <row r="505" spans="1:24" x14ac:dyDescent="0.3">
      <c r="A505" s="60" t="s">
        <v>2553</v>
      </c>
      <c r="B505" s="94" t="s">
        <v>631</v>
      </c>
      <c r="C505" s="2" t="s">
        <v>1</v>
      </c>
      <c r="D505" s="2">
        <v>45</v>
      </c>
      <c r="E505" s="9">
        <v>27151</v>
      </c>
      <c r="F505" s="10">
        <v>43706.647847222222</v>
      </c>
      <c r="G505" s="95" t="s">
        <v>4</v>
      </c>
      <c r="H505" s="2">
        <v>884</v>
      </c>
      <c r="I505" s="11">
        <f t="shared" si="36"/>
        <v>9.8222222222222229</v>
      </c>
      <c r="J505" s="11">
        <v>3.8759999999999999</v>
      </c>
      <c r="K505" s="2">
        <v>90</v>
      </c>
      <c r="L505" s="94">
        <v>210</v>
      </c>
      <c r="M505" s="11">
        <f t="shared" si="39"/>
        <v>2.3333333333333335</v>
      </c>
      <c r="N505" s="11">
        <v>1.5720000000000001</v>
      </c>
      <c r="O505" s="95">
        <v>90</v>
      </c>
      <c r="P505" s="12">
        <f t="shared" si="37"/>
        <v>4.2095238095238097</v>
      </c>
      <c r="Q505" s="104" t="s">
        <v>727</v>
      </c>
      <c r="R505" s="2"/>
      <c r="S505" s="2"/>
      <c r="T505" s="2"/>
      <c r="U505" s="2"/>
      <c r="V505" s="109"/>
      <c r="W505" s="110"/>
      <c r="X505" s="115" t="str">
        <f t="shared" si="38"/>
        <v>No Data</v>
      </c>
    </row>
    <row r="506" spans="1:24" x14ac:dyDescent="0.3">
      <c r="A506" s="60" t="s">
        <v>2554</v>
      </c>
      <c r="B506" s="94" t="s">
        <v>632</v>
      </c>
      <c r="C506" s="2" t="s">
        <v>6</v>
      </c>
      <c r="D506" s="2">
        <v>78</v>
      </c>
      <c r="E506" s="9">
        <v>15144</v>
      </c>
      <c r="F506" s="10">
        <v>43706.662627314814</v>
      </c>
      <c r="G506" s="95" t="s">
        <v>4</v>
      </c>
      <c r="H506" s="2">
        <v>795</v>
      </c>
      <c r="I506" s="11">
        <f t="shared" si="36"/>
        <v>9.3529411764705888</v>
      </c>
      <c r="J506" s="11">
        <v>3.1040000000000001</v>
      </c>
      <c r="K506" s="2">
        <v>85</v>
      </c>
      <c r="L506" s="94">
        <v>301</v>
      </c>
      <c r="M506" s="11">
        <f t="shared" si="39"/>
        <v>3.5411764705882351</v>
      </c>
      <c r="N506" s="11">
        <v>2.2440000000000002</v>
      </c>
      <c r="O506" s="95">
        <v>85</v>
      </c>
      <c r="P506" s="12">
        <f t="shared" si="37"/>
        <v>2.6411960132890369</v>
      </c>
      <c r="Q506" s="104" t="s">
        <v>727</v>
      </c>
      <c r="R506" s="2"/>
      <c r="S506" s="2"/>
      <c r="T506" s="2"/>
      <c r="U506" s="2"/>
      <c r="V506" s="109"/>
      <c r="W506" s="110"/>
      <c r="X506" s="115" t="str">
        <f t="shared" si="38"/>
        <v>No Data</v>
      </c>
    </row>
    <row r="507" spans="1:24" x14ac:dyDescent="0.3">
      <c r="A507" s="60" t="s">
        <v>2555</v>
      </c>
      <c r="B507" s="94" t="s">
        <v>635</v>
      </c>
      <c r="C507" s="2" t="s">
        <v>1</v>
      </c>
      <c r="D507" s="2">
        <v>42</v>
      </c>
      <c r="E507" s="9">
        <v>28274</v>
      </c>
      <c r="F507" s="10">
        <v>43706.685393518521</v>
      </c>
      <c r="G507" s="95" t="s">
        <v>4</v>
      </c>
      <c r="H507" s="2">
        <v>974</v>
      </c>
      <c r="I507" s="11">
        <f t="shared" si="36"/>
        <v>8.5438596491228065</v>
      </c>
      <c r="J507" s="11">
        <v>3.165</v>
      </c>
      <c r="K507" s="2">
        <v>114</v>
      </c>
      <c r="L507" s="94">
        <v>252</v>
      </c>
      <c r="M507" s="11">
        <f t="shared" si="39"/>
        <v>2.2105263157894739</v>
      </c>
      <c r="N507" s="11">
        <v>1.643</v>
      </c>
      <c r="O507" s="95">
        <v>114</v>
      </c>
      <c r="P507" s="12">
        <f t="shared" si="37"/>
        <v>3.8650793650793647</v>
      </c>
      <c r="Q507" s="104" t="s">
        <v>727</v>
      </c>
      <c r="R507" s="2"/>
      <c r="S507" s="2"/>
      <c r="T507" s="2"/>
      <c r="U507" s="2"/>
      <c r="V507" s="109"/>
      <c r="W507" s="110"/>
      <c r="X507" s="115" t="str">
        <f t="shared" si="38"/>
        <v>No Data</v>
      </c>
    </row>
    <row r="508" spans="1:24" x14ac:dyDescent="0.3">
      <c r="A508" s="60" t="s">
        <v>2556</v>
      </c>
      <c r="B508" s="94" t="s">
        <v>636</v>
      </c>
      <c r="C508" s="2" t="s">
        <v>1</v>
      </c>
      <c r="D508" s="2">
        <v>40</v>
      </c>
      <c r="E508" s="9">
        <v>29083</v>
      </c>
      <c r="F508" s="10">
        <v>43706.708784722221</v>
      </c>
      <c r="G508" s="95" t="s">
        <v>4</v>
      </c>
      <c r="H508" s="2">
        <v>1085</v>
      </c>
      <c r="I508" s="11">
        <f t="shared" si="36"/>
        <v>8.2196969696969688</v>
      </c>
      <c r="J508" s="11">
        <v>3.0550000000000002</v>
      </c>
      <c r="K508" s="2">
        <v>132</v>
      </c>
      <c r="L508" s="94">
        <v>273</v>
      </c>
      <c r="M508" s="11">
        <f t="shared" si="39"/>
        <v>2.0681818181818183</v>
      </c>
      <c r="N508" s="11">
        <v>1.4419999999999999</v>
      </c>
      <c r="O508" s="95">
        <v>132</v>
      </c>
      <c r="P508" s="12">
        <f t="shared" si="37"/>
        <v>3.9743589743589736</v>
      </c>
      <c r="Q508" s="104" t="s">
        <v>727</v>
      </c>
      <c r="R508" s="2"/>
      <c r="S508" s="2"/>
      <c r="T508" s="2"/>
      <c r="U508" s="2"/>
      <c r="V508" s="109"/>
      <c r="W508" s="110"/>
      <c r="X508" s="115" t="str">
        <f t="shared" si="38"/>
        <v>No Data</v>
      </c>
    </row>
    <row r="509" spans="1:24" x14ac:dyDescent="0.3">
      <c r="A509" s="60" t="s">
        <v>2557</v>
      </c>
      <c r="B509" s="94" t="s">
        <v>639</v>
      </c>
      <c r="C509" s="2" t="s">
        <v>1</v>
      </c>
      <c r="D509" s="2">
        <v>59</v>
      </c>
      <c r="E509" s="9">
        <v>21989</v>
      </c>
      <c r="F509" s="10">
        <v>43707.521724537037</v>
      </c>
      <c r="G509" s="95" t="s">
        <v>4</v>
      </c>
      <c r="H509" s="2">
        <v>1947</v>
      </c>
      <c r="I509" s="11">
        <f t="shared" si="36"/>
        <v>16.225000000000001</v>
      </c>
      <c r="J509" s="11">
        <v>4.3280000000000003</v>
      </c>
      <c r="K509" s="2">
        <v>120</v>
      </c>
      <c r="L509" s="94">
        <v>402</v>
      </c>
      <c r="M509" s="11">
        <f t="shared" si="39"/>
        <v>3.35</v>
      </c>
      <c r="N509" s="11">
        <v>1.8680000000000001</v>
      </c>
      <c r="O509" s="95">
        <v>120</v>
      </c>
      <c r="P509" s="12">
        <f t="shared" si="37"/>
        <v>4.8432835820895521</v>
      </c>
      <c r="Q509" s="104" t="s">
        <v>727</v>
      </c>
      <c r="R509" s="2"/>
      <c r="S509" s="2"/>
      <c r="T509" s="2"/>
      <c r="U509" s="2"/>
      <c r="V509" s="109"/>
      <c r="W509" s="110"/>
      <c r="X509" s="115" t="str">
        <f t="shared" si="38"/>
        <v>No Data</v>
      </c>
    </row>
    <row r="510" spans="1:24" x14ac:dyDescent="0.3">
      <c r="A510" s="60" t="s">
        <v>2558</v>
      </c>
      <c r="B510" s="94" t="s">
        <v>642</v>
      </c>
      <c r="C510" s="2" t="s">
        <v>1</v>
      </c>
      <c r="D510" s="2">
        <v>47</v>
      </c>
      <c r="E510" s="9">
        <v>26319</v>
      </c>
      <c r="F510" s="10">
        <v>43707.53738425926</v>
      </c>
      <c r="G510" s="95" t="s">
        <v>4</v>
      </c>
      <c r="H510" s="2">
        <v>1054</v>
      </c>
      <c r="I510" s="11">
        <f t="shared" si="36"/>
        <v>10.333333333333334</v>
      </c>
      <c r="J510" s="11">
        <v>3.544</v>
      </c>
      <c r="K510" s="2">
        <v>102</v>
      </c>
      <c r="L510" s="94">
        <v>223</v>
      </c>
      <c r="M510" s="11">
        <f t="shared" si="39"/>
        <v>2.1862745098039214</v>
      </c>
      <c r="N510" s="11">
        <v>1.474</v>
      </c>
      <c r="O510" s="95">
        <v>102</v>
      </c>
      <c r="P510" s="12">
        <f t="shared" si="37"/>
        <v>4.7264573991031398</v>
      </c>
      <c r="Q510" s="104" t="s">
        <v>727</v>
      </c>
      <c r="R510" s="2"/>
      <c r="S510" s="2"/>
      <c r="T510" s="2"/>
      <c r="U510" s="2"/>
      <c r="V510" s="109"/>
      <c r="W510" s="110"/>
      <c r="X510" s="115" t="str">
        <f t="shared" si="38"/>
        <v>No Data</v>
      </c>
    </row>
    <row r="511" spans="1:24" x14ac:dyDescent="0.3">
      <c r="A511" s="60" t="s">
        <v>2559</v>
      </c>
      <c r="B511" s="94" t="s">
        <v>644</v>
      </c>
      <c r="C511" s="2" t="s">
        <v>1</v>
      </c>
      <c r="D511" s="2">
        <v>37</v>
      </c>
      <c r="E511" s="9">
        <v>30084</v>
      </c>
      <c r="F511" s="10">
        <v>43707.55263888889</v>
      </c>
      <c r="G511" s="95" t="s">
        <v>4</v>
      </c>
      <c r="H511" s="2">
        <v>701</v>
      </c>
      <c r="I511" s="11">
        <f t="shared" si="36"/>
        <v>4.8680555555555554</v>
      </c>
      <c r="J511" s="11">
        <v>2.242</v>
      </c>
      <c r="K511" s="2">
        <v>144</v>
      </c>
      <c r="L511" s="94">
        <v>275</v>
      </c>
      <c r="M511" s="11">
        <f t="shared" si="39"/>
        <v>1.9097222222222223</v>
      </c>
      <c r="N511" s="11">
        <v>1.4430000000000001</v>
      </c>
      <c r="O511" s="95">
        <v>144</v>
      </c>
      <c r="P511" s="12">
        <f t="shared" si="37"/>
        <v>2.5490909090909089</v>
      </c>
      <c r="Q511" s="104" t="s">
        <v>727</v>
      </c>
      <c r="R511" s="2"/>
      <c r="S511" s="2"/>
      <c r="T511" s="2"/>
      <c r="U511" s="2"/>
      <c r="V511" s="109"/>
      <c r="W511" s="110"/>
      <c r="X511" s="115" t="str">
        <f t="shared" si="38"/>
        <v>No Data</v>
      </c>
    </row>
    <row r="512" spans="1:24" x14ac:dyDescent="0.3">
      <c r="A512" s="60" t="s">
        <v>2560</v>
      </c>
      <c r="B512" s="94" t="s">
        <v>646</v>
      </c>
      <c r="C512" s="2" t="s">
        <v>6</v>
      </c>
      <c r="D512" s="2">
        <v>79</v>
      </c>
      <c r="E512" s="9">
        <v>14550</v>
      </c>
      <c r="F512" s="10">
        <v>43707.565925925926</v>
      </c>
      <c r="G512" s="95" t="s">
        <v>4</v>
      </c>
      <c r="H512" s="2">
        <v>1908</v>
      </c>
      <c r="I512" s="11">
        <f t="shared" si="36"/>
        <v>15.9</v>
      </c>
      <c r="J512" s="11">
        <v>4.4089999999999998</v>
      </c>
      <c r="K512" s="2">
        <v>120</v>
      </c>
      <c r="L512" s="94">
        <v>833</v>
      </c>
      <c r="M512" s="11">
        <f t="shared" si="39"/>
        <v>6.9416666666666664</v>
      </c>
      <c r="N512" s="11">
        <v>2.7509999999999999</v>
      </c>
      <c r="O512" s="95">
        <v>120</v>
      </c>
      <c r="P512" s="12">
        <f t="shared" si="37"/>
        <v>2.290516206482593</v>
      </c>
      <c r="Q512" s="104" t="s">
        <v>727</v>
      </c>
      <c r="R512" s="2"/>
      <c r="S512" s="2"/>
      <c r="T512" s="2"/>
      <c r="U512" s="2"/>
      <c r="V512" s="109"/>
      <c r="W512" s="110"/>
      <c r="X512" s="115" t="str">
        <f t="shared" si="38"/>
        <v>No Data</v>
      </c>
    </row>
    <row r="513" spans="1:24" x14ac:dyDescent="0.3">
      <c r="A513" s="60" t="s">
        <v>2561</v>
      </c>
      <c r="B513" s="94" t="s">
        <v>649</v>
      </c>
      <c r="C513" s="2" t="s">
        <v>1</v>
      </c>
      <c r="D513" s="2">
        <v>51</v>
      </c>
      <c r="E513" s="9">
        <v>24852</v>
      </c>
      <c r="F513" s="10">
        <v>43707.581932870373</v>
      </c>
      <c r="G513" s="95" t="s">
        <v>4</v>
      </c>
      <c r="H513" s="2">
        <v>1699</v>
      </c>
      <c r="I513" s="11">
        <f t="shared" si="36"/>
        <v>11.798611111111111</v>
      </c>
      <c r="J513" s="11">
        <v>3.4590000000000001</v>
      </c>
      <c r="K513" s="2">
        <v>144</v>
      </c>
      <c r="L513" s="94">
        <v>601</v>
      </c>
      <c r="M513" s="11">
        <f t="shared" si="39"/>
        <v>4.1736111111111107</v>
      </c>
      <c r="N513" s="11">
        <v>2.1749999999999998</v>
      </c>
      <c r="O513" s="95">
        <v>144</v>
      </c>
      <c r="P513" s="12">
        <f t="shared" si="37"/>
        <v>2.8269550748752081</v>
      </c>
      <c r="Q513" s="104" t="s">
        <v>727</v>
      </c>
      <c r="R513" s="2"/>
      <c r="S513" s="2"/>
      <c r="T513" s="2"/>
      <c r="U513" s="2"/>
      <c r="V513" s="109"/>
      <c r="W513" s="110"/>
      <c r="X513" s="115" t="str">
        <f t="shared" si="38"/>
        <v>No Data</v>
      </c>
    </row>
    <row r="514" spans="1:24" x14ac:dyDescent="0.3">
      <c r="A514" s="60" t="s">
        <v>2562</v>
      </c>
      <c r="B514" s="94" t="s">
        <v>650</v>
      </c>
      <c r="C514" s="2" t="s">
        <v>1</v>
      </c>
      <c r="D514" s="2">
        <v>41</v>
      </c>
      <c r="E514" s="9">
        <v>28425</v>
      </c>
      <c r="F514" s="10">
        <v>43707.595856481479</v>
      </c>
      <c r="G514" s="95" t="s">
        <v>4</v>
      </c>
      <c r="H514" s="2">
        <v>1506</v>
      </c>
      <c r="I514" s="11">
        <f t="shared" si="36"/>
        <v>9.779220779220779</v>
      </c>
      <c r="J514" s="11">
        <v>3.3959999999999999</v>
      </c>
      <c r="K514" s="2">
        <v>154</v>
      </c>
      <c r="L514" s="94">
        <v>497</v>
      </c>
      <c r="M514" s="11">
        <f t="shared" si="39"/>
        <v>3.2272727272727271</v>
      </c>
      <c r="N514" s="11">
        <v>1.7470000000000001</v>
      </c>
      <c r="O514" s="95">
        <v>154</v>
      </c>
      <c r="P514" s="12">
        <f t="shared" si="37"/>
        <v>3.0301810865191148</v>
      </c>
      <c r="Q514" s="104" t="s">
        <v>727</v>
      </c>
      <c r="R514" s="2"/>
      <c r="S514" s="2"/>
      <c r="T514" s="2"/>
      <c r="U514" s="2"/>
      <c r="V514" s="109"/>
      <c r="W514" s="110"/>
      <c r="X514" s="115" t="str">
        <f t="shared" si="38"/>
        <v>No Data</v>
      </c>
    </row>
    <row r="515" spans="1:24" x14ac:dyDescent="0.3">
      <c r="A515" s="60" t="s">
        <v>2563</v>
      </c>
      <c r="B515" s="94" t="s">
        <v>7</v>
      </c>
      <c r="C515" s="2" t="s">
        <v>1</v>
      </c>
      <c r="D515" s="2">
        <v>53</v>
      </c>
      <c r="E515" s="9">
        <v>24043</v>
      </c>
      <c r="F515" s="10">
        <v>43707.619988425926</v>
      </c>
      <c r="G515" s="95" t="s">
        <v>4</v>
      </c>
      <c r="H515" s="2">
        <v>2666</v>
      </c>
      <c r="I515" s="11">
        <f t="shared" ref="I515:I578" si="40">H515/K515</f>
        <v>18.136054421768709</v>
      </c>
      <c r="J515" s="11">
        <v>5.0469999999999997</v>
      </c>
      <c r="K515" s="2">
        <v>147</v>
      </c>
      <c r="L515" s="94">
        <v>342</v>
      </c>
      <c r="M515" s="11">
        <f t="shared" si="39"/>
        <v>2.3265306122448979</v>
      </c>
      <c r="N515" s="11">
        <v>1.536</v>
      </c>
      <c r="O515" s="95">
        <v>147</v>
      </c>
      <c r="P515" s="12">
        <f t="shared" ref="P515:P578" si="41">I515/M515</f>
        <v>7.795321637426901</v>
      </c>
      <c r="Q515" s="104" t="s">
        <v>727</v>
      </c>
      <c r="R515" s="2"/>
      <c r="S515" s="2"/>
      <c r="T515" s="2"/>
      <c r="U515" s="2"/>
      <c r="V515" s="109"/>
      <c r="W515" s="110"/>
      <c r="X515" s="115" t="str">
        <f t="shared" ref="X515:X578" si="42">IF(AND(W515&lt;&gt;0,V515&lt;&gt;0),W515-V515,"No Data")</f>
        <v>No Data</v>
      </c>
    </row>
    <row r="516" spans="1:24" x14ac:dyDescent="0.3">
      <c r="A516" s="60" t="s">
        <v>2564</v>
      </c>
      <c r="B516" s="94" t="s">
        <v>656</v>
      </c>
      <c r="C516" s="2" t="s">
        <v>1</v>
      </c>
      <c r="D516" s="2">
        <v>59</v>
      </c>
      <c r="E516" s="9">
        <v>22081</v>
      </c>
      <c r="F516" s="10">
        <v>43707.632881944446</v>
      </c>
      <c r="G516" s="95" t="s">
        <v>4</v>
      </c>
      <c r="H516" s="2">
        <v>2763</v>
      </c>
      <c r="I516" s="11">
        <f t="shared" si="40"/>
        <v>14.619047619047619</v>
      </c>
      <c r="J516" s="11">
        <v>4.0940000000000003</v>
      </c>
      <c r="K516" s="2">
        <v>189</v>
      </c>
      <c r="L516" s="94">
        <v>556</v>
      </c>
      <c r="M516" s="11">
        <f t="shared" si="39"/>
        <v>2.9417989417989419</v>
      </c>
      <c r="N516" s="11">
        <v>1.742</v>
      </c>
      <c r="O516" s="95">
        <v>189</v>
      </c>
      <c r="P516" s="12">
        <f t="shared" si="41"/>
        <v>4.9694244604316546</v>
      </c>
      <c r="Q516" s="104" t="s">
        <v>727</v>
      </c>
      <c r="R516" s="2"/>
      <c r="S516" s="2"/>
      <c r="T516" s="2"/>
      <c r="U516" s="2"/>
      <c r="V516" s="109"/>
      <c r="W516" s="110"/>
      <c r="X516" s="115" t="str">
        <f t="shared" si="42"/>
        <v>No Data</v>
      </c>
    </row>
    <row r="517" spans="1:24" x14ac:dyDescent="0.3">
      <c r="A517" s="60" t="s">
        <v>2565</v>
      </c>
      <c r="B517" s="94" t="s">
        <v>661</v>
      </c>
      <c r="C517" s="2" t="s">
        <v>1</v>
      </c>
      <c r="D517" s="2">
        <v>48</v>
      </c>
      <c r="E517" s="9">
        <v>26129</v>
      </c>
      <c r="F517" s="10">
        <v>43707.647974537038</v>
      </c>
      <c r="G517" s="95" t="s">
        <v>4</v>
      </c>
      <c r="H517" s="2">
        <v>1331</v>
      </c>
      <c r="I517" s="11">
        <f t="shared" si="40"/>
        <v>11.675438596491228</v>
      </c>
      <c r="J517" s="11">
        <v>3.988</v>
      </c>
      <c r="K517" s="2">
        <v>114</v>
      </c>
      <c r="L517" s="94">
        <v>301</v>
      </c>
      <c r="M517" s="11">
        <f t="shared" si="39"/>
        <v>2.6403508771929824</v>
      </c>
      <c r="N517" s="11">
        <v>1.839</v>
      </c>
      <c r="O517" s="95">
        <v>114</v>
      </c>
      <c r="P517" s="12">
        <f t="shared" si="41"/>
        <v>4.4219269102990033</v>
      </c>
      <c r="Q517" s="104" t="s">
        <v>727</v>
      </c>
      <c r="R517" s="2"/>
      <c r="S517" s="2"/>
      <c r="T517" s="2"/>
      <c r="U517" s="2"/>
      <c r="V517" s="109"/>
      <c r="W517" s="110"/>
      <c r="X517" s="115" t="str">
        <f t="shared" si="42"/>
        <v>No Data</v>
      </c>
    </row>
    <row r="518" spans="1:24" x14ac:dyDescent="0.3">
      <c r="A518" s="60" t="s">
        <v>2566</v>
      </c>
      <c r="B518" s="94" t="s">
        <v>662</v>
      </c>
      <c r="C518" s="2" t="s">
        <v>1</v>
      </c>
      <c r="D518" s="2">
        <v>45</v>
      </c>
      <c r="E518" s="9">
        <v>27035</v>
      </c>
      <c r="F518" s="10">
        <v>43707.666932870372</v>
      </c>
      <c r="G518" s="95" t="s">
        <v>4</v>
      </c>
      <c r="H518" s="2">
        <v>1364</v>
      </c>
      <c r="I518" s="11">
        <f t="shared" si="40"/>
        <v>10.333333333333334</v>
      </c>
      <c r="J518" s="11">
        <v>3.2210000000000001</v>
      </c>
      <c r="K518" s="2">
        <v>132</v>
      </c>
      <c r="L518" s="94">
        <v>361</v>
      </c>
      <c r="M518" s="11">
        <f t="shared" si="39"/>
        <v>2.7348484848484849</v>
      </c>
      <c r="N518" s="11">
        <v>1.79</v>
      </c>
      <c r="O518" s="95">
        <v>132</v>
      </c>
      <c r="P518" s="12">
        <f t="shared" si="41"/>
        <v>3.7783933518005544</v>
      </c>
      <c r="Q518" s="104" t="s">
        <v>727</v>
      </c>
      <c r="R518" s="2"/>
      <c r="S518" s="2"/>
      <c r="T518" s="2"/>
      <c r="U518" s="2"/>
      <c r="V518" s="109"/>
      <c r="W518" s="110"/>
      <c r="X518" s="115" t="str">
        <f t="shared" si="42"/>
        <v>No Data</v>
      </c>
    </row>
    <row r="519" spans="1:24" x14ac:dyDescent="0.3">
      <c r="A519" s="60" t="s">
        <v>2567</v>
      </c>
      <c r="B519" s="94" t="s">
        <v>665</v>
      </c>
      <c r="C519" s="2" t="s">
        <v>6</v>
      </c>
      <c r="D519" s="2">
        <v>52</v>
      </c>
      <c r="E519" s="9">
        <v>24505</v>
      </c>
      <c r="F519" s="10">
        <v>43707.681041666663</v>
      </c>
      <c r="G519" s="95" t="s">
        <v>4</v>
      </c>
      <c r="H519" s="2">
        <v>1127</v>
      </c>
      <c r="I519" s="11">
        <f t="shared" si="40"/>
        <v>7</v>
      </c>
      <c r="J519" s="11">
        <v>2.9390000000000001</v>
      </c>
      <c r="K519" s="2">
        <v>161</v>
      </c>
      <c r="L519" s="94">
        <v>336</v>
      </c>
      <c r="M519" s="11">
        <f t="shared" si="39"/>
        <v>2.0869565217391304</v>
      </c>
      <c r="N519" s="11">
        <v>1.4810000000000001</v>
      </c>
      <c r="O519" s="95">
        <v>161</v>
      </c>
      <c r="P519" s="12">
        <f t="shared" si="41"/>
        <v>3.354166666666667</v>
      </c>
      <c r="Q519" s="104" t="s">
        <v>727</v>
      </c>
      <c r="R519" s="2"/>
      <c r="S519" s="2"/>
      <c r="T519" s="2"/>
      <c r="U519" s="2"/>
      <c r="V519" s="109"/>
      <c r="W519" s="110"/>
      <c r="X519" s="115" t="str">
        <f t="shared" si="42"/>
        <v>No Data</v>
      </c>
    </row>
    <row r="520" spans="1:24" x14ac:dyDescent="0.3">
      <c r="A520" s="60" t="s">
        <v>2568</v>
      </c>
      <c r="B520" s="94" t="s">
        <v>1111</v>
      </c>
      <c r="C520" s="2" t="s">
        <v>1</v>
      </c>
      <c r="D520" s="2">
        <v>77</v>
      </c>
      <c r="E520" s="9">
        <v>15318</v>
      </c>
      <c r="F520" s="10">
        <v>43710.52138888889</v>
      </c>
      <c r="G520" s="95" t="s">
        <v>4</v>
      </c>
      <c r="H520" s="2">
        <v>2089</v>
      </c>
      <c r="I520" s="11">
        <f t="shared" si="40"/>
        <v>18.165217391304349</v>
      </c>
      <c r="J520" s="2">
        <v>4.056</v>
      </c>
      <c r="K520" s="2">
        <v>115</v>
      </c>
      <c r="L520" s="94">
        <v>749</v>
      </c>
      <c r="M520" s="11">
        <f t="shared" si="39"/>
        <v>6.5130434782608697</v>
      </c>
      <c r="N520" s="2">
        <v>3.0329999999999999</v>
      </c>
      <c r="O520" s="95">
        <f t="shared" ref="O520:O583" si="43">K520</f>
        <v>115</v>
      </c>
      <c r="P520" s="12">
        <f t="shared" si="41"/>
        <v>2.7890520694259013</v>
      </c>
      <c r="Q520" s="104" t="s">
        <v>1112</v>
      </c>
      <c r="R520" s="2"/>
      <c r="S520" s="2"/>
      <c r="T520" s="2"/>
      <c r="U520" s="2"/>
      <c r="V520" s="109">
        <v>0.375</v>
      </c>
      <c r="W520" s="110">
        <v>0.52083333333333337</v>
      </c>
      <c r="X520" s="115">
        <f t="shared" si="42"/>
        <v>0.14583333333333337</v>
      </c>
    </row>
    <row r="521" spans="1:24" x14ac:dyDescent="0.3">
      <c r="A521" s="60" t="s">
        <v>2569</v>
      </c>
      <c r="B521" s="94" t="s">
        <v>1113</v>
      </c>
      <c r="C521" s="2" t="s">
        <v>6</v>
      </c>
      <c r="D521" s="2">
        <v>28</v>
      </c>
      <c r="E521" s="9">
        <v>33424</v>
      </c>
      <c r="F521" s="10">
        <v>43710.536469907405</v>
      </c>
      <c r="G521" s="95" t="s">
        <v>4</v>
      </c>
      <c r="H521" s="2">
        <v>899</v>
      </c>
      <c r="I521" s="11">
        <f t="shared" si="40"/>
        <v>7.8173913043478258</v>
      </c>
      <c r="J521" s="2">
        <v>3.18</v>
      </c>
      <c r="K521" s="2">
        <v>115</v>
      </c>
      <c r="L521" s="94">
        <v>376</v>
      </c>
      <c r="M521" s="11">
        <f t="shared" si="39"/>
        <v>3.2695652173913046</v>
      </c>
      <c r="N521" s="2">
        <v>1.9119999999999999</v>
      </c>
      <c r="O521" s="95">
        <f t="shared" si="43"/>
        <v>115</v>
      </c>
      <c r="P521" s="12">
        <f t="shared" si="41"/>
        <v>2.3909574468085104</v>
      </c>
      <c r="Q521" s="104" t="s">
        <v>1112</v>
      </c>
      <c r="R521" s="2"/>
      <c r="S521" s="2"/>
      <c r="T521" s="2"/>
      <c r="U521" s="2"/>
      <c r="V521" s="109">
        <v>0.38541666666666669</v>
      </c>
      <c r="W521" s="110">
        <v>0.53472222222222221</v>
      </c>
      <c r="X521" s="115">
        <f t="shared" si="42"/>
        <v>0.14930555555555552</v>
      </c>
    </row>
    <row r="522" spans="1:24" x14ac:dyDescent="0.3">
      <c r="A522" s="60" t="s">
        <v>2570</v>
      </c>
      <c r="B522" s="94" t="s">
        <v>1114</v>
      </c>
      <c r="C522" s="2" t="s">
        <v>1</v>
      </c>
      <c r="D522" s="2">
        <v>51</v>
      </c>
      <c r="E522" s="9">
        <v>24777</v>
      </c>
      <c r="F522" s="10">
        <v>43710.551030092596</v>
      </c>
      <c r="G522" s="95" t="s">
        <v>4</v>
      </c>
      <c r="H522" s="2">
        <v>2721</v>
      </c>
      <c r="I522" s="11">
        <f t="shared" si="40"/>
        <v>15.116666666666667</v>
      </c>
      <c r="J522" s="2">
        <v>4.0529999999999999</v>
      </c>
      <c r="K522" s="2">
        <v>180</v>
      </c>
      <c r="L522" s="94">
        <v>630</v>
      </c>
      <c r="M522" s="11">
        <f t="shared" si="39"/>
        <v>3.5</v>
      </c>
      <c r="N522" s="2">
        <v>1.996</v>
      </c>
      <c r="O522" s="95">
        <f t="shared" si="43"/>
        <v>180</v>
      </c>
      <c r="P522" s="12">
        <f t="shared" si="41"/>
        <v>4.3190476190476188</v>
      </c>
      <c r="Q522" s="104" t="s">
        <v>1112</v>
      </c>
      <c r="R522" s="2"/>
      <c r="S522" s="2"/>
      <c r="T522" s="2"/>
      <c r="U522" s="2"/>
      <c r="V522" s="109">
        <v>0.40347222222222223</v>
      </c>
      <c r="W522" s="110">
        <v>0.55555555555555558</v>
      </c>
      <c r="X522" s="115">
        <f t="shared" si="42"/>
        <v>0.15208333333333335</v>
      </c>
    </row>
    <row r="523" spans="1:24" x14ac:dyDescent="0.3">
      <c r="A523" s="60" t="s">
        <v>2571</v>
      </c>
      <c r="B523" s="94" t="s">
        <v>1115</v>
      </c>
      <c r="C523" s="2" t="s">
        <v>1</v>
      </c>
      <c r="D523" s="2">
        <v>53</v>
      </c>
      <c r="E523" s="9">
        <v>24219</v>
      </c>
      <c r="F523" s="10">
        <v>43710.570520833331</v>
      </c>
      <c r="G523" s="95" t="s">
        <v>4</v>
      </c>
      <c r="H523" s="2">
        <v>2487</v>
      </c>
      <c r="I523" s="11">
        <f t="shared" si="40"/>
        <v>19.896000000000001</v>
      </c>
      <c r="J523" s="2">
        <v>4.1769999999999996</v>
      </c>
      <c r="K523" s="2">
        <v>125</v>
      </c>
      <c r="L523" s="94">
        <v>1025</v>
      </c>
      <c r="M523" s="11">
        <f t="shared" si="39"/>
        <v>8.1999999999999993</v>
      </c>
      <c r="N523" s="2">
        <v>2.91</v>
      </c>
      <c r="O523" s="95">
        <f t="shared" si="43"/>
        <v>125</v>
      </c>
      <c r="P523" s="12">
        <f t="shared" si="41"/>
        <v>2.4263414634146345</v>
      </c>
      <c r="Q523" s="104" t="s">
        <v>1112</v>
      </c>
      <c r="R523" s="2"/>
      <c r="S523" s="2"/>
      <c r="T523" s="2"/>
      <c r="U523" s="2"/>
      <c r="V523" s="109">
        <v>0.41666666666666669</v>
      </c>
      <c r="W523" s="110">
        <v>0.56944444444444442</v>
      </c>
      <c r="X523" s="115">
        <f t="shared" si="42"/>
        <v>0.15277777777777773</v>
      </c>
    </row>
    <row r="524" spans="1:24" x14ac:dyDescent="0.3">
      <c r="A524" s="60" t="s">
        <v>2572</v>
      </c>
      <c r="B524" s="94" t="s">
        <v>1116</v>
      </c>
      <c r="C524" s="2" t="s">
        <v>1</v>
      </c>
      <c r="D524" s="2">
        <v>58</v>
      </c>
      <c r="E524" s="9">
        <v>22433</v>
      </c>
      <c r="F524" s="10">
        <v>43710.584166666667</v>
      </c>
      <c r="G524" s="95" t="s">
        <v>557</v>
      </c>
      <c r="H524" s="2">
        <v>2470</v>
      </c>
      <c r="I524" s="11">
        <f t="shared" si="40"/>
        <v>17.642857142857142</v>
      </c>
      <c r="J524" s="2">
        <v>4.2169999999999996</v>
      </c>
      <c r="K524" s="2">
        <v>140</v>
      </c>
      <c r="L524" s="94">
        <v>466</v>
      </c>
      <c r="M524" s="11">
        <f t="shared" si="39"/>
        <v>3.3285714285714287</v>
      </c>
      <c r="N524" s="2">
        <v>1.7969999999999999</v>
      </c>
      <c r="O524" s="95">
        <f t="shared" si="43"/>
        <v>140</v>
      </c>
      <c r="P524" s="12">
        <f t="shared" si="41"/>
        <v>5.3004291845493556</v>
      </c>
      <c r="Q524" s="104" t="s">
        <v>1112</v>
      </c>
      <c r="R524" s="2"/>
      <c r="S524" s="2"/>
      <c r="T524" s="2"/>
      <c r="U524" s="2"/>
      <c r="V524" s="109">
        <v>0.42777777777777781</v>
      </c>
      <c r="W524" s="110">
        <v>0.58680555555555558</v>
      </c>
      <c r="X524" s="115">
        <f t="shared" si="42"/>
        <v>0.15902777777777777</v>
      </c>
    </row>
    <row r="525" spans="1:24" x14ac:dyDescent="0.3">
      <c r="A525" s="60" t="s">
        <v>2573</v>
      </c>
      <c r="B525" s="94" t="s">
        <v>1117</v>
      </c>
      <c r="C525" s="2" t="s">
        <v>1</v>
      </c>
      <c r="D525" s="2">
        <v>60</v>
      </c>
      <c r="E525" s="9">
        <v>21720</v>
      </c>
      <c r="F525" s="10">
        <v>43710.603726851848</v>
      </c>
      <c r="G525" s="95" t="s">
        <v>4</v>
      </c>
      <c r="H525" s="2">
        <v>1622</v>
      </c>
      <c r="I525" s="11">
        <f t="shared" si="40"/>
        <v>11.263888888888889</v>
      </c>
      <c r="J525" s="2">
        <v>3.6509999999999998</v>
      </c>
      <c r="K525" s="2">
        <v>144</v>
      </c>
      <c r="L525" s="94">
        <v>421</v>
      </c>
      <c r="M525" s="11">
        <f t="shared" si="39"/>
        <v>2.9236111111111112</v>
      </c>
      <c r="N525" s="2">
        <v>1.583</v>
      </c>
      <c r="O525" s="95">
        <f t="shared" si="43"/>
        <v>144</v>
      </c>
      <c r="P525" s="12">
        <f t="shared" si="41"/>
        <v>3.8527315914489311</v>
      </c>
      <c r="Q525" s="104" t="s">
        <v>1112</v>
      </c>
      <c r="R525" s="2"/>
      <c r="S525" s="2"/>
      <c r="T525" s="2"/>
      <c r="U525" s="2"/>
      <c r="V525" s="109">
        <v>0.45833333333333331</v>
      </c>
      <c r="W525" s="110">
        <v>0.59722222222222221</v>
      </c>
      <c r="X525" s="115">
        <f t="shared" si="42"/>
        <v>0.1388888888888889</v>
      </c>
    </row>
    <row r="526" spans="1:24" x14ac:dyDescent="0.3">
      <c r="A526" s="60" t="s">
        <v>2574</v>
      </c>
      <c r="B526" s="94" t="s">
        <v>1118</v>
      </c>
      <c r="C526" s="2" t="s">
        <v>6</v>
      </c>
      <c r="D526" s="2">
        <v>43</v>
      </c>
      <c r="E526" s="9">
        <v>27703</v>
      </c>
      <c r="F526" s="10">
        <v>43710.618877314817</v>
      </c>
      <c r="G526" s="95" t="s">
        <v>4</v>
      </c>
      <c r="H526" s="2">
        <v>1476</v>
      </c>
      <c r="I526" s="11">
        <f t="shared" si="40"/>
        <v>10.25</v>
      </c>
      <c r="J526" s="2">
        <v>3.1659999999999999</v>
      </c>
      <c r="K526" s="2">
        <v>144</v>
      </c>
      <c r="L526" s="94">
        <v>464</v>
      </c>
      <c r="M526" s="11">
        <f t="shared" si="39"/>
        <v>3.2222222222222223</v>
      </c>
      <c r="N526" s="2">
        <v>1.86</v>
      </c>
      <c r="O526" s="95">
        <f t="shared" si="43"/>
        <v>144</v>
      </c>
      <c r="P526" s="12">
        <f t="shared" si="41"/>
        <v>3.1810344827586206</v>
      </c>
      <c r="Q526" s="104" t="s">
        <v>1112</v>
      </c>
      <c r="R526" s="2"/>
      <c r="S526" s="2"/>
      <c r="T526" s="2"/>
      <c r="U526" s="2"/>
      <c r="V526" s="109">
        <v>0.4604166666666667</v>
      </c>
      <c r="W526" s="110">
        <v>0.61805555555555558</v>
      </c>
      <c r="X526" s="115">
        <f t="shared" si="42"/>
        <v>0.15763888888888888</v>
      </c>
    </row>
    <row r="527" spans="1:24" x14ac:dyDescent="0.3">
      <c r="A527" s="60" t="s">
        <v>2575</v>
      </c>
      <c r="B527" s="94" t="s">
        <v>1119</v>
      </c>
      <c r="C527" s="2" t="s">
        <v>6</v>
      </c>
      <c r="D527" s="2">
        <v>49</v>
      </c>
      <c r="E527" s="9">
        <v>25615</v>
      </c>
      <c r="F527" s="10">
        <v>43710.635300925926</v>
      </c>
      <c r="G527" s="95" t="s">
        <v>4</v>
      </c>
      <c r="H527" s="2">
        <v>2076</v>
      </c>
      <c r="I527" s="11">
        <f t="shared" si="40"/>
        <v>13.480519480519481</v>
      </c>
      <c r="J527" s="2">
        <v>3.7839999999999998</v>
      </c>
      <c r="K527" s="2">
        <v>154</v>
      </c>
      <c r="L527" s="94">
        <v>896</v>
      </c>
      <c r="M527" s="11">
        <f t="shared" si="39"/>
        <v>5.8181818181818183</v>
      </c>
      <c r="N527" s="2">
        <v>2.6819999999999999</v>
      </c>
      <c r="O527" s="95">
        <f t="shared" si="43"/>
        <v>154</v>
      </c>
      <c r="P527" s="12">
        <f t="shared" si="41"/>
        <v>2.3169642857142856</v>
      </c>
      <c r="Q527" s="104" t="s">
        <v>1120</v>
      </c>
      <c r="R527" s="2"/>
      <c r="S527" s="2"/>
      <c r="T527" s="2"/>
      <c r="U527" s="2"/>
      <c r="V527" s="109">
        <v>0.48055555555555557</v>
      </c>
      <c r="W527" s="110">
        <v>0.63194444444444442</v>
      </c>
      <c r="X527" s="115">
        <f t="shared" si="42"/>
        <v>0.15138888888888885</v>
      </c>
    </row>
    <row r="528" spans="1:24" x14ac:dyDescent="0.3">
      <c r="A528" s="60" t="s">
        <v>2576</v>
      </c>
      <c r="B528" s="94" t="s">
        <v>1121</v>
      </c>
      <c r="C528" s="2" t="s">
        <v>6</v>
      </c>
      <c r="D528" s="2">
        <v>33</v>
      </c>
      <c r="E528" s="9">
        <v>31330</v>
      </c>
      <c r="F528" s="10">
        <v>43710.648981481485</v>
      </c>
      <c r="G528" s="95" t="s">
        <v>557</v>
      </c>
      <c r="H528" s="2">
        <v>1009</v>
      </c>
      <c r="I528" s="11">
        <f t="shared" si="40"/>
        <v>9.0089285714285712</v>
      </c>
      <c r="J528" s="2">
        <v>3.3919999999999999</v>
      </c>
      <c r="K528" s="2">
        <v>112</v>
      </c>
      <c r="L528" s="94">
        <v>281</v>
      </c>
      <c r="M528" s="11">
        <f t="shared" si="39"/>
        <v>2.5089285714285716</v>
      </c>
      <c r="N528" s="2">
        <v>1.5129999999999999</v>
      </c>
      <c r="O528" s="95">
        <f t="shared" si="43"/>
        <v>112</v>
      </c>
      <c r="P528" s="12">
        <f t="shared" si="41"/>
        <v>3.5907473309608537</v>
      </c>
      <c r="Q528" s="104" t="s">
        <v>1112</v>
      </c>
      <c r="R528" s="2"/>
      <c r="S528" s="2"/>
      <c r="T528" s="2"/>
      <c r="U528" s="2"/>
      <c r="V528" s="109">
        <v>0.48541666666666666</v>
      </c>
      <c r="W528" s="110">
        <v>0.64583333333333337</v>
      </c>
      <c r="X528" s="115">
        <f t="shared" si="42"/>
        <v>0.16041666666666671</v>
      </c>
    </row>
    <row r="529" spans="1:24" x14ac:dyDescent="0.3">
      <c r="A529" s="60" t="s">
        <v>2577</v>
      </c>
      <c r="B529" s="94" t="s">
        <v>1122</v>
      </c>
      <c r="C529" s="2" t="s">
        <v>6</v>
      </c>
      <c r="D529" s="2">
        <v>38</v>
      </c>
      <c r="E529" s="9">
        <v>29542</v>
      </c>
      <c r="F529" s="10">
        <v>43710.677719907406</v>
      </c>
      <c r="G529" s="95" t="s">
        <v>4</v>
      </c>
      <c r="H529" s="2">
        <v>1489</v>
      </c>
      <c r="I529" s="11">
        <f t="shared" si="40"/>
        <v>13.06140350877193</v>
      </c>
      <c r="J529" s="2">
        <v>3.8220000000000001</v>
      </c>
      <c r="K529" s="2">
        <v>114</v>
      </c>
      <c r="L529" s="94">
        <v>428</v>
      </c>
      <c r="M529" s="11">
        <f t="shared" si="39"/>
        <v>3.7543859649122808</v>
      </c>
      <c r="N529" s="2">
        <v>1.893</v>
      </c>
      <c r="O529" s="95">
        <f t="shared" si="43"/>
        <v>114</v>
      </c>
      <c r="P529" s="12">
        <f t="shared" si="41"/>
        <v>3.4789719626168223</v>
      </c>
      <c r="Q529" s="104" t="s">
        <v>1112</v>
      </c>
      <c r="R529" s="2"/>
      <c r="S529" s="2"/>
      <c r="T529" s="2"/>
      <c r="U529" s="2"/>
      <c r="V529" s="109">
        <v>0.50763888888888886</v>
      </c>
      <c r="W529" s="110">
        <v>0.68055555555555547</v>
      </c>
      <c r="X529" s="115">
        <f t="shared" si="42"/>
        <v>0.17291666666666661</v>
      </c>
    </row>
    <row r="530" spans="1:24" x14ac:dyDescent="0.3">
      <c r="A530" s="60" t="s">
        <v>2578</v>
      </c>
      <c r="B530" s="94" t="s">
        <v>1123</v>
      </c>
      <c r="C530" s="2" t="s">
        <v>6</v>
      </c>
      <c r="D530" s="2">
        <v>56</v>
      </c>
      <c r="E530" s="9">
        <v>22945</v>
      </c>
      <c r="F530" s="10">
        <v>43710.691932870373</v>
      </c>
      <c r="G530" s="95" t="s">
        <v>4</v>
      </c>
      <c r="H530" s="2">
        <v>2004</v>
      </c>
      <c r="I530" s="11">
        <f t="shared" si="40"/>
        <v>11.928571428571429</v>
      </c>
      <c r="J530" s="2">
        <v>0.99399999999999999</v>
      </c>
      <c r="K530" s="2">
        <v>168</v>
      </c>
      <c r="L530" s="94">
        <v>631</v>
      </c>
      <c r="M530" s="11">
        <f t="shared" si="39"/>
        <v>3.7559523809523809</v>
      </c>
      <c r="N530" s="2">
        <v>0.64300000000000002</v>
      </c>
      <c r="O530" s="95">
        <f t="shared" si="43"/>
        <v>168</v>
      </c>
      <c r="P530" s="12">
        <f t="shared" si="41"/>
        <v>3.1759112519809825</v>
      </c>
      <c r="Q530" s="104" t="s">
        <v>1112</v>
      </c>
      <c r="R530" s="2"/>
      <c r="S530" s="2"/>
      <c r="T530" s="2"/>
      <c r="U530" s="2"/>
      <c r="V530" s="109">
        <v>0.49305555555555558</v>
      </c>
      <c r="W530" s="110">
        <v>0.70138888888888884</v>
      </c>
      <c r="X530" s="115">
        <f t="shared" si="42"/>
        <v>0.20833333333333326</v>
      </c>
    </row>
    <row r="531" spans="1:24" x14ac:dyDescent="0.3">
      <c r="A531" s="60" t="s">
        <v>2579</v>
      </c>
      <c r="B531" s="94" t="s">
        <v>1124</v>
      </c>
      <c r="C531" s="2" t="s">
        <v>1</v>
      </c>
      <c r="D531" s="2">
        <v>44</v>
      </c>
      <c r="E531" s="9">
        <v>27510</v>
      </c>
      <c r="F531" s="10">
        <v>43710.706446759257</v>
      </c>
      <c r="G531" s="95" t="s">
        <v>4</v>
      </c>
      <c r="H531" s="2">
        <v>3376</v>
      </c>
      <c r="I531" s="11">
        <f t="shared" si="40"/>
        <v>18.755555555555556</v>
      </c>
      <c r="J531" s="2">
        <v>4.2930000000000001</v>
      </c>
      <c r="K531" s="2">
        <v>180</v>
      </c>
      <c r="L531" s="94">
        <v>947</v>
      </c>
      <c r="M531" s="11">
        <f t="shared" si="39"/>
        <v>5.2611111111111111</v>
      </c>
      <c r="N531" s="2">
        <v>2.5</v>
      </c>
      <c r="O531" s="95">
        <f t="shared" si="43"/>
        <v>180</v>
      </c>
      <c r="P531" s="12">
        <f t="shared" si="41"/>
        <v>3.5649419218585008</v>
      </c>
      <c r="Q531" s="104" t="s">
        <v>1112</v>
      </c>
      <c r="R531" s="2"/>
      <c r="S531" s="2"/>
      <c r="T531" s="2"/>
      <c r="U531" s="2"/>
      <c r="V531" s="109">
        <v>0.52083333333333337</v>
      </c>
      <c r="W531" s="110">
        <v>0.70833333333333337</v>
      </c>
      <c r="X531" s="115">
        <f t="shared" si="42"/>
        <v>0.1875</v>
      </c>
    </row>
    <row r="532" spans="1:24" x14ac:dyDescent="0.3">
      <c r="A532" s="60" t="s">
        <v>2580</v>
      </c>
      <c r="B532" s="94" t="s">
        <v>1125</v>
      </c>
      <c r="C532" s="2" t="s">
        <v>6</v>
      </c>
      <c r="D532" s="2">
        <v>80</v>
      </c>
      <c r="E532" s="9">
        <v>14204</v>
      </c>
      <c r="F532" s="10">
        <v>43710.721122685187</v>
      </c>
      <c r="G532" s="95" t="s">
        <v>4</v>
      </c>
      <c r="H532" s="2">
        <v>3030</v>
      </c>
      <c r="I532" s="11">
        <f t="shared" si="40"/>
        <v>14.926108374384237</v>
      </c>
      <c r="J532" s="2">
        <v>3.8980000000000001</v>
      </c>
      <c r="K532" s="2">
        <v>203</v>
      </c>
      <c r="L532" s="94">
        <v>1068</v>
      </c>
      <c r="M532" s="11">
        <f t="shared" si="39"/>
        <v>5.2610837438423648</v>
      </c>
      <c r="N532" s="2">
        <v>2.3140000000000001</v>
      </c>
      <c r="O532" s="95">
        <f t="shared" si="43"/>
        <v>203</v>
      </c>
      <c r="P532" s="12">
        <f t="shared" si="41"/>
        <v>2.8370786516853932</v>
      </c>
      <c r="Q532" s="104" t="s">
        <v>1112</v>
      </c>
      <c r="R532" s="2"/>
      <c r="S532" s="2"/>
      <c r="T532" s="2"/>
      <c r="U532" s="2"/>
      <c r="V532" s="109">
        <v>0.53263888888888888</v>
      </c>
      <c r="W532" s="110">
        <v>0.72222222222222221</v>
      </c>
      <c r="X532" s="115">
        <f t="shared" si="42"/>
        <v>0.18958333333333333</v>
      </c>
    </row>
    <row r="533" spans="1:24" x14ac:dyDescent="0.3">
      <c r="A533" s="60" t="s">
        <v>2581</v>
      </c>
      <c r="B533" s="94" t="s">
        <v>1126</v>
      </c>
      <c r="C533" s="2" t="s">
        <v>6</v>
      </c>
      <c r="D533" s="2">
        <v>84</v>
      </c>
      <c r="E533" s="9">
        <v>12876</v>
      </c>
      <c r="F533" s="10">
        <v>43711.523101851853</v>
      </c>
      <c r="G533" s="95" t="s">
        <v>4</v>
      </c>
      <c r="H533" s="2">
        <v>2287</v>
      </c>
      <c r="I533" s="11">
        <f t="shared" si="40"/>
        <v>18.150793650793652</v>
      </c>
      <c r="J533" s="2">
        <v>4.5869999999999997</v>
      </c>
      <c r="K533" s="2">
        <v>126</v>
      </c>
      <c r="L533" s="94">
        <v>939</v>
      </c>
      <c r="M533" s="11">
        <f t="shared" si="39"/>
        <v>7.4523809523809526</v>
      </c>
      <c r="N533" s="2">
        <v>2.927</v>
      </c>
      <c r="O533" s="95">
        <f t="shared" si="43"/>
        <v>126</v>
      </c>
      <c r="P533" s="12">
        <f t="shared" si="41"/>
        <v>2.4355697550585731</v>
      </c>
      <c r="Q533" s="104" t="s">
        <v>1112</v>
      </c>
      <c r="R533" s="2"/>
      <c r="S533" s="2"/>
      <c r="T533" s="2"/>
      <c r="U533" s="2"/>
      <c r="V533" s="109">
        <v>0.37986111111111115</v>
      </c>
      <c r="W533" s="110">
        <v>0.52083333333333337</v>
      </c>
      <c r="X533" s="115">
        <f t="shared" si="42"/>
        <v>0.14097222222222222</v>
      </c>
    </row>
    <row r="534" spans="1:24" x14ac:dyDescent="0.3">
      <c r="A534" s="60" t="s">
        <v>2582</v>
      </c>
      <c r="B534" s="94" t="s">
        <v>1127</v>
      </c>
      <c r="C534" s="2" t="s">
        <v>6</v>
      </c>
      <c r="D534" s="2">
        <v>65</v>
      </c>
      <c r="E534" s="9">
        <v>19884</v>
      </c>
      <c r="F534" s="10">
        <v>43711.536261574074</v>
      </c>
      <c r="G534" s="95" t="s">
        <v>4</v>
      </c>
      <c r="H534" s="2">
        <v>2513</v>
      </c>
      <c r="I534" s="11">
        <f t="shared" si="40"/>
        <v>13.807692307692308</v>
      </c>
      <c r="J534" s="2">
        <v>3.6819999999999999</v>
      </c>
      <c r="K534" s="2">
        <v>182</v>
      </c>
      <c r="L534" s="94">
        <v>706</v>
      </c>
      <c r="M534" s="11">
        <f t="shared" si="39"/>
        <v>3.8791208791208791</v>
      </c>
      <c r="N534" s="2">
        <v>2.0179999999999998</v>
      </c>
      <c r="O534" s="95">
        <f t="shared" si="43"/>
        <v>182</v>
      </c>
      <c r="P534" s="12">
        <f t="shared" si="41"/>
        <v>3.559490084985836</v>
      </c>
      <c r="Q534" s="104" t="s">
        <v>1112</v>
      </c>
      <c r="R534" s="2"/>
      <c r="S534" s="2"/>
      <c r="T534" s="2"/>
      <c r="U534" s="2"/>
      <c r="V534" s="109">
        <v>0.38541666666666669</v>
      </c>
      <c r="W534" s="110">
        <v>0.53472222222222221</v>
      </c>
      <c r="X534" s="115">
        <f t="shared" si="42"/>
        <v>0.14930555555555552</v>
      </c>
    </row>
    <row r="535" spans="1:24" x14ac:dyDescent="0.3">
      <c r="A535" s="60" t="s">
        <v>2583</v>
      </c>
      <c r="B535" s="94" t="s">
        <v>1128</v>
      </c>
      <c r="C535" s="2" t="s">
        <v>1</v>
      </c>
      <c r="D535" s="2">
        <v>80</v>
      </c>
      <c r="E535" s="9">
        <v>14384</v>
      </c>
      <c r="F535" s="10">
        <v>43711.548171296294</v>
      </c>
      <c r="G535" s="95" t="s">
        <v>4</v>
      </c>
      <c r="H535" s="2">
        <v>1294</v>
      </c>
      <c r="I535" s="11">
        <f t="shared" si="40"/>
        <v>17.972222222222221</v>
      </c>
      <c r="J535" s="2">
        <v>4.6269999999999998</v>
      </c>
      <c r="K535" s="2">
        <v>72</v>
      </c>
      <c r="L535" s="94">
        <v>338</v>
      </c>
      <c r="M535" s="11">
        <f t="shared" si="39"/>
        <v>4.6944444444444446</v>
      </c>
      <c r="N535" s="2">
        <v>2.56</v>
      </c>
      <c r="O535" s="95">
        <f t="shared" si="43"/>
        <v>72</v>
      </c>
      <c r="P535" s="12">
        <f t="shared" si="41"/>
        <v>3.8284023668639051</v>
      </c>
      <c r="Q535" s="104" t="s">
        <v>1112</v>
      </c>
      <c r="R535" s="2"/>
      <c r="S535" s="2"/>
      <c r="T535" s="2"/>
      <c r="U535" s="2"/>
      <c r="V535" s="109">
        <v>0.3833333333333333</v>
      </c>
      <c r="W535" s="110">
        <v>0.54861111111111105</v>
      </c>
      <c r="X535" s="115">
        <f t="shared" si="42"/>
        <v>0.16527777777777775</v>
      </c>
    </row>
    <row r="536" spans="1:24" x14ac:dyDescent="0.3">
      <c r="A536" s="60" t="s">
        <v>2584</v>
      </c>
      <c r="B536" s="94" t="s">
        <v>1129</v>
      </c>
      <c r="C536" s="2" t="s">
        <v>1</v>
      </c>
      <c r="D536" s="2">
        <v>62</v>
      </c>
      <c r="E536" s="9">
        <v>20928</v>
      </c>
      <c r="F536" s="10">
        <v>43711.57136574074</v>
      </c>
      <c r="G536" s="95" t="s">
        <v>4</v>
      </c>
      <c r="H536" s="2">
        <v>863</v>
      </c>
      <c r="I536" s="11">
        <f t="shared" si="40"/>
        <v>13.484375</v>
      </c>
      <c r="J536" s="2">
        <v>3.528</v>
      </c>
      <c r="K536" s="2">
        <v>64</v>
      </c>
      <c r="L536" s="94">
        <v>240</v>
      </c>
      <c r="M536" s="11">
        <f t="shared" si="39"/>
        <v>3.75</v>
      </c>
      <c r="N536" s="2">
        <v>2.16</v>
      </c>
      <c r="O536" s="95">
        <f t="shared" si="43"/>
        <v>64</v>
      </c>
      <c r="P536" s="12">
        <f t="shared" si="41"/>
        <v>3.5958333333333332</v>
      </c>
      <c r="Q536" s="104" t="s">
        <v>1112</v>
      </c>
      <c r="R536" s="2"/>
      <c r="S536" s="2"/>
      <c r="T536" s="2"/>
      <c r="U536" s="2"/>
      <c r="V536" s="109">
        <v>0.41666666666666669</v>
      </c>
      <c r="W536" s="110">
        <v>0.56944444444444442</v>
      </c>
      <c r="X536" s="115">
        <f t="shared" si="42"/>
        <v>0.15277777777777773</v>
      </c>
    </row>
    <row r="537" spans="1:24" x14ac:dyDescent="0.3">
      <c r="A537" s="60" t="s">
        <v>2585</v>
      </c>
      <c r="B537" s="94" t="s">
        <v>1130</v>
      </c>
      <c r="C537" s="2" t="s">
        <v>1</v>
      </c>
      <c r="D537" s="2">
        <v>40</v>
      </c>
      <c r="E537" s="9">
        <v>29086</v>
      </c>
      <c r="F537" s="10">
        <v>43711.584872685184</v>
      </c>
      <c r="G537" s="95" t="s">
        <v>4</v>
      </c>
      <c r="H537" s="2">
        <v>1569</v>
      </c>
      <c r="I537" s="11">
        <f t="shared" si="40"/>
        <v>10.46</v>
      </c>
      <c r="J537" s="2">
        <v>3.4089999999999998</v>
      </c>
      <c r="K537" s="2">
        <v>150</v>
      </c>
      <c r="L537" s="94">
        <v>355</v>
      </c>
      <c r="M537" s="11">
        <f t="shared" si="39"/>
        <v>2.3666666666666667</v>
      </c>
      <c r="N537" s="2">
        <v>1.5169999999999999</v>
      </c>
      <c r="O537" s="95">
        <f t="shared" si="43"/>
        <v>150</v>
      </c>
      <c r="P537" s="12">
        <f t="shared" si="41"/>
        <v>4.4197183098591548</v>
      </c>
      <c r="Q537" s="104" t="s">
        <v>1112</v>
      </c>
      <c r="R537" s="2"/>
      <c r="S537" s="2"/>
      <c r="T537" s="2"/>
      <c r="U537" s="2"/>
      <c r="V537" s="109">
        <v>0.4201388888888889</v>
      </c>
      <c r="W537" s="110">
        <v>0.58333333333333337</v>
      </c>
      <c r="X537" s="115">
        <f t="shared" si="42"/>
        <v>0.16319444444444448</v>
      </c>
    </row>
    <row r="538" spans="1:24" x14ac:dyDescent="0.3">
      <c r="A538" s="60" t="s">
        <v>2586</v>
      </c>
      <c r="B538" s="94" t="s">
        <v>1131</v>
      </c>
      <c r="C538" s="2" t="s">
        <v>1</v>
      </c>
      <c r="D538" s="2">
        <v>47</v>
      </c>
      <c r="E538" s="9">
        <v>26397</v>
      </c>
      <c r="F538" s="10">
        <v>43711.596250000002</v>
      </c>
      <c r="G538" s="95" t="s">
        <v>4</v>
      </c>
      <c r="H538" s="2">
        <v>2144</v>
      </c>
      <c r="I538" s="11">
        <f t="shared" si="40"/>
        <v>13.922077922077921</v>
      </c>
      <c r="J538" s="2">
        <v>3.94</v>
      </c>
      <c r="K538" s="2">
        <v>154</v>
      </c>
      <c r="L538" s="94">
        <v>575</v>
      </c>
      <c r="M538" s="11">
        <f t="shared" si="39"/>
        <v>3.7337662337662336</v>
      </c>
      <c r="N538" s="2">
        <v>1.92</v>
      </c>
      <c r="O538" s="95">
        <f t="shared" si="43"/>
        <v>154</v>
      </c>
      <c r="P538" s="12">
        <f t="shared" si="41"/>
        <v>3.7286956521739132</v>
      </c>
      <c r="Q538" s="104" t="s">
        <v>1112</v>
      </c>
      <c r="R538" s="2"/>
      <c r="S538" s="2"/>
      <c r="T538" s="2"/>
      <c r="U538" s="2"/>
      <c r="V538" s="109">
        <v>0.43541666666666662</v>
      </c>
      <c r="W538" s="110">
        <v>0.59722222222222221</v>
      </c>
      <c r="X538" s="115">
        <f t="shared" si="42"/>
        <v>0.16180555555555559</v>
      </c>
    </row>
    <row r="539" spans="1:24" x14ac:dyDescent="0.3">
      <c r="A539" s="60" t="s">
        <v>2587</v>
      </c>
      <c r="B539" s="94" t="s">
        <v>1132</v>
      </c>
      <c r="C539" s="2" t="s">
        <v>1</v>
      </c>
      <c r="D539" s="2">
        <v>59</v>
      </c>
      <c r="E539" s="9">
        <v>21935</v>
      </c>
      <c r="F539" s="10">
        <v>43711.613333333335</v>
      </c>
      <c r="G539" s="95" t="s">
        <v>4</v>
      </c>
      <c r="H539" s="2">
        <v>2177</v>
      </c>
      <c r="I539" s="11">
        <f t="shared" si="40"/>
        <v>22.214285714285715</v>
      </c>
      <c r="J539" s="2">
        <v>4.8150000000000004</v>
      </c>
      <c r="K539" s="2">
        <v>98</v>
      </c>
      <c r="L539" s="94">
        <v>417</v>
      </c>
      <c r="M539" s="11">
        <f t="shared" si="39"/>
        <v>4.2551020408163263</v>
      </c>
      <c r="N539" s="2">
        <v>2.226</v>
      </c>
      <c r="O539" s="95">
        <f t="shared" si="43"/>
        <v>98</v>
      </c>
      <c r="P539" s="12">
        <f t="shared" si="41"/>
        <v>5.2206235011990412</v>
      </c>
      <c r="Q539" s="104" t="s">
        <v>1112</v>
      </c>
      <c r="R539" s="2"/>
      <c r="S539" s="2"/>
      <c r="T539" s="2"/>
      <c r="U539" s="2"/>
      <c r="V539" s="109">
        <v>0.4458333333333333</v>
      </c>
      <c r="W539" s="110">
        <v>0.61805555555555558</v>
      </c>
      <c r="X539" s="115">
        <f t="shared" si="42"/>
        <v>0.17222222222222228</v>
      </c>
    </row>
    <row r="540" spans="1:24" x14ac:dyDescent="0.3">
      <c r="A540" s="60" t="s">
        <v>2588</v>
      </c>
      <c r="B540" s="94" t="s">
        <v>1133</v>
      </c>
      <c r="C540" s="2" t="s">
        <v>6</v>
      </c>
      <c r="D540" s="2">
        <v>63</v>
      </c>
      <c r="E540" s="9">
        <v>20522</v>
      </c>
      <c r="F540" s="10">
        <v>43711.632314814815</v>
      </c>
      <c r="G540" s="95" t="s">
        <v>4</v>
      </c>
      <c r="H540" s="2">
        <v>2577</v>
      </c>
      <c r="I540" s="11">
        <f t="shared" si="40"/>
        <v>14.810344827586206</v>
      </c>
      <c r="J540" s="2">
        <v>4.2839999999999998</v>
      </c>
      <c r="K540" s="2">
        <v>174</v>
      </c>
      <c r="L540" s="94">
        <v>745</v>
      </c>
      <c r="M540" s="11">
        <f t="shared" si="39"/>
        <v>4.2816091954022992</v>
      </c>
      <c r="N540" s="2">
        <v>2.1890000000000001</v>
      </c>
      <c r="O540" s="95">
        <f t="shared" si="43"/>
        <v>174</v>
      </c>
      <c r="P540" s="12">
        <f t="shared" si="41"/>
        <v>3.4590604026845635</v>
      </c>
      <c r="Q540" s="104" t="s">
        <v>1112</v>
      </c>
      <c r="R540" s="2"/>
      <c r="S540" s="2"/>
      <c r="T540" s="2"/>
      <c r="U540" s="2"/>
      <c r="V540" s="109">
        <v>0.45347222222222222</v>
      </c>
      <c r="W540" s="110">
        <v>0.63194444444444442</v>
      </c>
      <c r="X540" s="115">
        <f t="shared" si="42"/>
        <v>0.1784722222222222</v>
      </c>
    </row>
    <row r="541" spans="1:24" x14ac:dyDescent="0.3">
      <c r="A541" s="60" t="s">
        <v>2589</v>
      </c>
      <c r="B541" s="94" t="s">
        <v>1134</v>
      </c>
      <c r="C541" s="2" t="s">
        <v>1</v>
      </c>
      <c r="D541" s="2">
        <v>71</v>
      </c>
      <c r="E541" s="9">
        <v>17546</v>
      </c>
      <c r="F541" s="10">
        <v>43711.647615740738</v>
      </c>
      <c r="G541" s="95" t="s">
        <v>4</v>
      </c>
      <c r="H541" s="2">
        <v>2583</v>
      </c>
      <c r="I541" s="11">
        <f t="shared" si="40"/>
        <v>14.192307692307692</v>
      </c>
      <c r="J541" s="2">
        <v>4.1879999999999997</v>
      </c>
      <c r="K541" s="2">
        <v>182</v>
      </c>
      <c r="L541" s="94">
        <v>1094</v>
      </c>
      <c r="M541" s="11">
        <f t="shared" si="39"/>
        <v>6.0109890109890109</v>
      </c>
      <c r="N541" s="2">
        <v>2.9940000000000002</v>
      </c>
      <c r="O541" s="95">
        <f t="shared" si="43"/>
        <v>182</v>
      </c>
      <c r="P541" s="12">
        <f t="shared" si="41"/>
        <v>2.3610603290676417</v>
      </c>
      <c r="Q541" s="104" t="s">
        <v>1112</v>
      </c>
      <c r="R541" s="2"/>
      <c r="S541" s="2"/>
      <c r="T541" s="2"/>
      <c r="U541" s="2"/>
      <c r="V541" s="109">
        <v>0.48125000000000001</v>
      </c>
      <c r="W541" s="110">
        <v>0.64583333333333337</v>
      </c>
      <c r="X541" s="115">
        <f t="shared" si="42"/>
        <v>0.16458333333333336</v>
      </c>
    </row>
    <row r="542" spans="1:24" x14ac:dyDescent="0.3">
      <c r="A542" s="60" t="s">
        <v>2590</v>
      </c>
      <c r="B542" s="94" t="s">
        <v>47</v>
      </c>
      <c r="C542" s="2" t="s">
        <v>1</v>
      </c>
      <c r="D542" s="2">
        <v>50</v>
      </c>
      <c r="E542" s="9">
        <v>25431</v>
      </c>
      <c r="F542" s="10">
        <v>43711.667812500003</v>
      </c>
      <c r="G542" s="95" t="s">
        <v>4</v>
      </c>
      <c r="H542" s="2">
        <v>2264</v>
      </c>
      <c r="I542" s="11">
        <f t="shared" si="40"/>
        <v>13.476190476190476</v>
      </c>
      <c r="J542" s="2">
        <v>4.2439999999999998</v>
      </c>
      <c r="K542" s="2">
        <v>168</v>
      </c>
      <c r="L542" s="94">
        <v>606</v>
      </c>
      <c r="M542" s="11">
        <f t="shared" si="39"/>
        <v>3.6071428571428572</v>
      </c>
      <c r="N542" s="2">
        <v>2.012</v>
      </c>
      <c r="O542" s="95">
        <f t="shared" si="43"/>
        <v>168</v>
      </c>
      <c r="P542" s="12">
        <f t="shared" si="41"/>
        <v>3.7359735973597359</v>
      </c>
      <c r="Q542" s="104" t="s">
        <v>1112</v>
      </c>
      <c r="R542" s="2"/>
      <c r="S542" s="2"/>
      <c r="T542" s="2"/>
      <c r="U542" s="2"/>
      <c r="V542" s="109">
        <v>0.5</v>
      </c>
      <c r="W542" s="110">
        <v>0.66666666666666663</v>
      </c>
      <c r="X542" s="115">
        <f t="shared" si="42"/>
        <v>0.16666666666666663</v>
      </c>
    </row>
    <row r="543" spans="1:24" x14ac:dyDescent="0.3">
      <c r="A543" s="60" t="s">
        <v>2591</v>
      </c>
      <c r="B543" s="94" t="s">
        <v>1135</v>
      </c>
      <c r="C543" s="2" t="s">
        <v>6</v>
      </c>
      <c r="D543" s="2">
        <v>30</v>
      </c>
      <c r="E543" s="9">
        <v>32623</v>
      </c>
      <c r="F543" s="10">
        <v>43711.682581018518</v>
      </c>
      <c r="G543" s="95" t="s">
        <v>4</v>
      </c>
      <c r="H543" s="2">
        <v>698</v>
      </c>
      <c r="I543" s="11">
        <f t="shared" si="40"/>
        <v>4.9857142857142858</v>
      </c>
      <c r="J543" s="2">
        <v>2.2210000000000001</v>
      </c>
      <c r="K543" s="2">
        <v>140</v>
      </c>
      <c r="L543" s="94">
        <v>251</v>
      </c>
      <c r="M543" s="11">
        <f t="shared" si="39"/>
        <v>1.7928571428571429</v>
      </c>
      <c r="N543" s="2">
        <v>1.51</v>
      </c>
      <c r="O543" s="95">
        <f t="shared" si="43"/>
        <v>140</v>
      </c>
      <c r="P543" s="12">
        <f t="shared" si="41"/>
        <v>2.7808764940239041</v>
      </c>
      <c r="Q543" s="104" t="s">
        <v>1112</v>
      </c>
      <c r="R543" s="2"/>
      <c r="S543" s="2"/>
      <c r="T543" s="2"/>
      <c r="U543" s="2"/>
      <c r="V543" s="109">
        <v>0.4826388888888889</v>
      </c>
      <c r="W543" s="110">
        <v>0.68055555555555547</v>
      </c>
      <c r="X543" s="115">
        <f t="shared" si="42"/>
        <v>0.19791666666666657</v>
      </c>
    </row>
    <row r="544" spans="1:24" x14ac:dyDescent="0.3">
      <c r="A544" s="60" t="s">
        <v>2592</v>
      </c>
      <c r="B544" s="94" t="s">
        <v>1136</v>
      </c>
      <c r="C544" s="2" t="s">
        <v>6</v>
      </c>
      <c r="D544" s="2">
        <v>48</v>
      </c>
      <c r="E544" s="9">
        <v>26056</v>
      </c>
      <c r="F544" s="10">
        <v>43712.385682870372</v>
      </c>
      <c r="G544" s="95" t="s">
        <v>71</v>
      </c>
      <c r="H544" s="2">
        <v>2436</v>
      </c>
      <c r="I544" s="11">
        <f t="shared" si="40"/>
        <v>13.026737967914439</v>
      </c>
      <c r="J544" s="2">
        <v>3.9340000000000002</v>
      </c>
      <c r="K544" s="2">
        <v>187</v>
      </c>
      <c r="L544" s="94">
        <v>591</v>
      </c>
      <c r="M544" s="11">
        <f t="shared" si="39"/>
        <v>3.1604278074866312</v>
      </c>
      <c r="N544" s="2">
        <v>1.9770000000000001</v>
      </c>
      <c r="O544" s="95">
        <f t="shared" si="43"/>
        <v>187</v>
      </c>
      <c r="P544" s="12">
        <f t="shared" si="41"/>
        <v>4.1218274111675122</v>
      </c>
      <c r="Q544" s="104" t="s">
        <v>1112</v>
      </c>
      <c r="R544" s="2"/>
      <c r="S544" s="2"/>
      <c r="T544" s="2"/>
      <c r="U544" s="2"/>
      <c r="V544" s="109">
        <v>0.38541666666666669</v>
      </c>
      <c r="W544" s="110">
        <v>0.53472222222222221</v>
      </c>
      <c r="X544" s="115">
        <f t="shared" si="42"/>
        <v>0.14930555555555552</v>
      </c>
    </row>
    <row r="545" spans="1:24" x14ac:dyDescent="0.3">
      <c r="A545" s="60" t="s">
        <v>2593</v>
      </c>
      <c r="B545" s="94" t="s">
        <v>1137</v>
      </c>
      <c r="C545" s="2" t="s">
        <v>1</v>
      </c>
      <c r="D545" s="2">
        <v>53</v>
      </c>
      <c r="E545" s="9">
        <v>24175</v>
      </c>
      <c r="F545" s="10">
        <v>43712.519745370373</v>
      </c>
      <c r="G545" s="95" t="s">
        <v>4</v>
      </c>
      <c r="H545" s="2">
        <v>2462</v>
      </c>
      <c r="I545" s="11">
        <f t="shared" si="40"/>
        <v>15.197530864197532</v>
      </c>
      <c r="J545" s="2">
        <v>4.1280000000000001</v>
      </c>
      <c r="K545" s="2">
        <v>162</v>
      </c>
      <c r="L545" s="94">
        <v>526</v>
      </c>
      <c r="M545" s="11">
        <f t="shared" si="39"/>
        <v>3.2469135802469138</v>
      </c>
      <c r="N545" s="2">
        <v>1.8180000000000001</v>
      </c>
      <c r="O545" s="95">
        <f t="shared" si="43"/>
        <v>162</v>
      </c>
      <c r="P545" s="12">
        <f t="shared" si="41"/>
        <v>4.6806083650190118</v>
      </c>
      <c r="Q545" s="104" t="s">
        <v>1112</v>
      </c>
      <c r="R545" s="2"/>
      <c r="S545" s="2"/>
      <c r="T545" s="2"/>
      <c r="U545" s="2"/>
      <c r="V545" s="109">
        <v>0.37708333333333338</v>
      </c>
      <c r="W545" s="110">
        <v>0.52083333333333337</v>
      </c>
      <c r="X545" s="115">
        <f t="shared" si="42"/>
        <v>0.14374999999999999</v>
      </c>
    </row>
    <row r="546" spans="1:24" x14ac:dyDescent="0.3">
      <c r="A546" s="60" t="s">
        <v>2594</v>
      </c>
      <c r="B546" s="94" t="s">
        <v>1138</v>
      </c>
      <c r="C546" s="2" t="s">
        <v>1</v>
      </c>
      <c r="D546" s="2">
        <v>64</v>
      </c>
      <c r="E546" s="9">
        <v>20125</v>
      </c>
      <c r="F546" s="10">
        <v>43712.552141203705</v>
      </c>
      <c r="G546" s="95" t="s">
        <v>4</v>
      </c>
      <c r="H546" s="2">
        <v>2621</v>
      </c>
      <c r="I546" s="11">
        <f t="shared" si="40"/>
        <v>16.179012345679013</v>
      </c>
      <c r="J546" s="2">
        <v>4.4400000000000004</v>
      </c>
      <c r="K546" s="2">
        <v>162</v>
      </c>
      <c r="L546" s="94">
        <v>921</v>
      </c>
      <c r="M546" s="11">
        <f t="shared" si="39"/>
        <v>5.6851851851851851</v>
      </c>
      <c r="N546" s="2">
        <v>2.4830000000000001</v>
      </c>
      <c r="O546" s="95">
        <f t="shared" si="43"/>
        <v>162</v>
      </c>
      <c r="P546" s="12">
        <f t="shared" si="41"/>
        <v>2.8458197611292073</v>
      </c>
      <c r="Q546" s="104" t="s">
        <v>1112</v>
      </c>
      <c r="R546" s="2"/>
      <c r="S546" s="2"/>
      <c r="T546" s="2"/>
      <c r="U546" s="2"/>
      <c r="V546" s="109">
        <v>0.40972222222222227</v>
      </c>
      <c r="W546" s="110">
        <v>0.55555555555555558</v>
      </c>
      <c r="X546" s="115">
        <f t="shared" si="42"/>
        <v>0.14583333333333331</v>
      </c>
    </row>
    <row r="547" spans="1:24" x14ac:dyDescent="0.3">
      <c r="A547" s="60" t="s">
        <v>2595</v>
      </c>
      <c r="B547" s="94" t="s">
        <v>1139</v>
      </c>
      <c r="C547" s="2" t="s">
        <v>1</v>
      </c>
      <c r="D547" s="2">
        <v>70</v>
      </c>
      <c r="E547" s="9">
        <v>17796</v>
      </c>
      <c r="F547" s="10">
        <v>43712.571238425924</v>
      </c>
      <c r="G547" s="95" t="s">
        <v>4</v>
      </c>
      <c r="H547" s="2">
        <v>1492</v>
      </c>
      <c r="I547" s="11">
        <f t="shared" si="40"/>
        <v>15.070707070707071</v>
      </c>
      <c r="J547" s="2">
        <v>4.7320000000000002</v>
      </c>
      <c r="K547" s="2">
        <v>99</v>
      </c>
      <c r="L547" s="94">
        <v>306</v>
      </c>
      <c r="M547" s="11">
        <f t="shared" si="39"/>
        <v>3.0909090909090908</v>
      </c>
      <c r="N547" s="2">
        <v>1.863</v>
      </c>
      <c r="O547" s="95">
        <f t="shared" si="43"/>
        <v>99</v>
      </c>
      <c r="P547" s="12">
        <f t="shared" si="41"/>
        <v>4.8758169934640527</v>
      </c>
      <c r="Q547" s="104" t="s">
        <v>1112</v>
      </c>
      <c r="R547" s="2"/>
      <c r="S547" s="2"/>
      <c r="T547" s="2"/>
      <c r="U547" s="2"/>
      <c r="V547" s="109">
        <v>0.40486111111111112</v>
      </c>
      <c r="W547" s="110">
        <v>0.56944444444444442</v>
      </c>
      <c r="X547" s="115">
        <f t="shared" si="42"/>
        <v>0.1645833333333333</v>
      </c>
    </row>
    <row r="548" spans="1:24" x14ac:dyDescent="0.3">
      <c r="A548" s="60" t="s">
        <v>2596</v>
      </c>
      <c r="B548" s="94" t="s">
        <v>1140</v>
      </c>
      <c r="C548" s="2" t="s">
        <v>1</v>
      </c>
      <c r="D548" s="2">
        <v>59</v>
      </c>
      <c r="E548" s="9">
        <v>21961</v>
      </c>
      <c r="F548" s="10">
        <v>43712.589247685188</v>
      </c>
      <c r="G548" s="95" t="s">
        <v>4</v>
      </c>
      <c r="H548" s="2">
        <v>3554</v>
      </c>
      <c r="I548" s="11">
        <f t="shared" si="40"/>
        <v>27.338461538461537</v>
      </c>
      <c r="J548" s="2">
        <v>5.7050000000000001</v>
      </c>
      <c r="K548" s="2">
        <v>130</v>
      </c>
      <c r="L548" s="94">
        <v>505</v>
      </c>
      <c r="M548" s="11">
        <f t="shared" ref="M548:M611" si="44">L548/O548</f>
        <v>3.8846153846153846</v>
      </c>
      <c r="N548" s="2">
        <v>1.9630000000000001</v>
      </c>
      <c r="O548" s="95">
        <f t="shared" si="43"/>
        <v>130</v>
      </c>
      <c r="P548" s="12">
        <f t="shared" si="41"/>
        <v>7.0376237623762377</v>
      </c>
      <c r="Q548" s="104" t="s">
        <v>1112</v>
      </c>
      <c r="R548" s="2" t="s">
        <v>1141</v>
      </c>
      <c r="S548" s="2"/>
      <c r="T548" s="2"/>
      <c r="U548" s="2"/>
      <c r="V548" s="109">
        <v>0.4236111111111111</v>
      </c>
      <c r="W548" s="110">
        <v>0.59027777777777779</v>
      </c>
      <c r="X548" s="115">
        <f t="shared" si="42"/>
        <v>0.16666666666666669</v>
      </c>
    </row>
    <row r="549" spans="1:24" x14ac:dyDescent="0.3">
      <c r="A549" s="60" t="s">
        <v>2597</v>
      </c>
      <c r="B549" s="94" t="s">
        <v>1142</v>
      </c>
      <c r="C549" s="2" t="s">
        <v>1</v>
      </c>
      <c r="D549" s="2">
        <v>70</v>
      </c>
      <c r="E549" s="9">
        <v>18028</v>
      </c>
      <c r="F549" s="10">
        <v>43712.607175925928</v>
      </c>
      <c r="G549" s="95" t="s">
        <v>4</v>
      </c>
      <c r="H549" s="2">
        <v>1602</v>
      </c>
      <c r="I549" s="11">
        <f t="shared" si="40"/>
        <v>10.26923076923077</v>
      </c>
      <c r="J549" s="2">
        <v>3.3740000000000001</v>
      </c>
      <c r="K549" s="2">
        <v>156</v>
      </c>
      <c r="L549" s="94">
        <v>481</v>
      </c>
      <c r="M549" s="11">
        <f t="shared" si="44"/>
        <v>3.0833333333333335</v>
      </c>
      <c r="N549" s="2">
        <v>1.7450000000000001</v>
      </c>
      <c r="O549" s="95">
        <f t="shared" si="43"/>
        <v>156</v>
      </c>
      <c r="P549" s="12">
        <f t="shared" si="41"/>
        <v>3.3305613305613306</v>
      </c>
      <c r="Q549" s="104" t="s">
        <v>1112</v>
      </c>
      <c r="R549" s="2"/>
      <c r="S549" s="2"/>
      <c r="T549" s="2"/>
      <c r="U549" s="2"/>
      <c r="V549" s="109">
        <v>0.40972222222222227</v>
      </c>
      <c r="W549" s="110">
        <v>0.60416666666666663</v>
      </c>
      <c r="X549" s="115">
        <f t="shared" si="42"/>
        <v>0.19444444444444436</v>
      </c>
    </row>
    <row r="550" spans="1:24" x14ac:dyDescent="0.3">
      <c r="A550" s="60" t="s">
        <v>2598</v>
      </c>
      <c r="B550" s="94" t="s">
        <v>1007</v>
      </c>
      <c r="C550" s="2" t="s">
        <v>1</v>
      </c>
      <c r="D550" s="2">
        <v>57</v>
      </c>
      <c r="E550" s="9">
        <v>22688</v>
      </c>
      <c r="F550" s="10">
        <v>43712.62767361111</v>
      </c>
      <c r="G550" s="95" t="s">
        <v>4</v>
      </c>
      <c r="H550" s="2">
        <v>3714</v>
      </c>
      <c r="I550" s="11">
        <f t="shared" si="40"/>
        <v>25.094594594594593</v>
      </c>
      <c r="J550" s="2">
        <v>4.7279999999999998</v>
      </c>
      <c r="K550" s="2">
        <v>148</v>
      </c>
      <c r="L550" s="94">
        <v>519</v>
      </c>
      <c r="M550" s="11">
        <f t="shared" si="44"/>
        <v>3.5067567567567566</v>
      </c>
      <c r="N550" s="2">
        <v>2.0489999999999999</v>
      </c>
      <c r="O550" s="95">
        <f t="shared" si="43"/>
        <v>148</v>
      </c>
      <c r="P550" s="12">
        <f t="shared" si="41"/>
        <v>7.1560693641618496</v>
      </c>
      <c r="Q550" s="104" t="s">
        <v>1112</v>
      </c>
      <c r="R550" s="2"/>
      <c r="S550" s="2"/>
      <c r="T550" s="2"/>
      <c r="U550" s="2"/>
      <c r="V550" s="109">
        <v>0.4548611111111111</v>
      </c>
      <c r="W550" s="110">
        <v>0.625</v>
      </c>
      <c r="X550" s="115">
        <f t="shared" si="42"/>
        <v>0.1701388888888889</v>
      </c>
    </row>
    <row r="551" spans="1:24" x14ac:dyDescent="0.3">
      <c r="A551" s="60" t="s">
        <v>2599</v>
      </c>
      <c r="B551" s="94" t="s">
        <v>1143</v>
      </c>
      <c r="C551" s="2" t="s">
        <v>6</v>
      </c>
      <c r="D551" s="2">
        <v>88</v>
      </c>
      <c r="E551" s="9">
        <v>11276</v>
      </c>
      <c r="F551" s="10">
        <v>43712.640046296299</v>
      </c>
      <c r="G551" s="95" t="s">
        <v>4</v>
      </c>
      <c r="H551" s="2">
        <v>3554</v>
      </c>
      <c r="I551" s="11">
        <f t="shared" si="40"/>
        <v>23.693333333333332</v>
      </c>
      <c r="J551" s="2">
        <v>5.556</v>
      </c>
      <c r="K551" s="2">
        <v>150</v>
      </c>
      <c r="L551" s="94">
        <v>1218</v>
      </c>
      <c r="M551" s="11">
        <f t="shared" si="44"/>
        <v>8.1199999999999992</v>
      </c>
      <c r="N551" s="2">
        <v>2.9350000000000001</v>
      </c>
      <c r="O551" s="95">
        <f t="shared" si="43"/>
        <v>150</v>
      </c>
      <c r="P551" s="12">
        <f t="shared" si="41"/>
        <v>2.9178981937602626</v>
      </c>
      <c r="Q551" s="104" t="s">
        <v>1112</v>
      </c>
      <c r="R551" s="2"/>
      <c r="S551" s="2"/>
      <c r="T551" s="2"/>
      <c r="U551" s="2"/>
      <c r="V551" s="109">
        <v>0.46249999999999997</v>
      </c>
      <c r="W551" s="110">
        <v>0.63888888888888895</v>
      </c>
      <c r="X551" s="115">
        <f t="shared" si="42"/>
        <v>0.17638888888888898</v>
      </c>
    </row>
    <row r="552" spans="1:24" x14ac:dyDescent="0.3">
      <c r="A552" s="60" t="s">
        <v>2600</v>
      </c>
      <c r="B552" s="94" t="s">
        <v>1144</v>
      </c>
      <c r="C552" s="2" t="s">
        <v>1</v>
      </c>
      <c r="D552" s="2">
        <v>44</v>
      </c>
      <c r="E552" s="9">
        <v>27347</v>
      </c>
      <c r="F552" s="10">
        <v>43712.665706018517</v>
      </c>
      <c r="G552" s="95" t="s">
        <v>4</v>
      </c>
      <c r="H552" s="2">
        <v>3125</v>
      </c>
      <c r="I552" s="11">
        <f t="shared" si="40"/>
        <v>11.574074074074074</v>
      </c>
      <c r="J552" s="2">
        <v>3.6949999999999998</v>
      </c>
      <c r="K552" s="2">
        <v>270</v>
      </c>
      <c r="L552" s="94">
        <v>814</v>
      </c>
      <c r="M552" s="11">
        <f t="shared" si="44"/>
        <v>3.0148148148148146</v>
      </c>
      <c r="N552" s="2">
        <v>1.67</v>
      </c>
      <c r="O552" s="95">
        <f t="shared" si="43"/>
        <v>270</v>
      </c>
      <c r="P552" s="12">
        <f t="shared" si="41"/>
        <v>3.8390663390663393</v>
      </c>
      <c r="Q552" s="104" t="s">
        <v>1112</v>
      </c>
      <c r="R552" s="2"/>
      <c r="S552" s="2"/>
      <c r="T552" s="2"/>
      <c r="U552" s="2"/>
      <c r="V552" s="109">
        <v>0.49861111111111112</v>
      </c>
      <c r="W552" s="110">
        <v>0.66666666666666663</v>
      </c>
      <c r="X552" s="115">
        <f t="shared" si="42"/>
        <v>0.16805555555555551</v>
      </c>
    </row>
    <row r="553" spans="1:24" x14ac:dyDescent="0.3">
      <c r="A553" s="60" t="s">
        <v>2601</v>
      </c>
      <c r="B553" s="94" t="s">
        <v>1145</v>
      </c>
      <c r="C553" s="2" t="s">
        <v>1</v>
      </c>
      <c r="D553" s="2">
        <v>37</v>
      </c>
      <c r="E553" s="9">
        <v>30061</v>
      </c>
      <c r="F553" s="10">
        <v>43712.67759259259</v>
      </c>
      <c r="G553" s="95" t="s">
        <v>4</v>
      </c>
      <c r="H553" s="2">
        <v>1445</v>
      </c>
      <c r="I553" s="11">
        <f t="shared" si="40"/>
        <v>10.703703703703704</v>
      </c>
      <c r="J553" s="2">
        <v>3.1949999999999998</v>
      </c>
      <c r="K553" s="2">
        <v>135</v>
      </c>
      <c r="L553" s="94">
        <v>469</v>
      </c>
      <c r="M553" s="11">
        <f t="shared" si="44"/>
        <v>3.4740740740740739</v>
      </c>
      <c r="N553" s="2">
        <v>1.7649999999999999</v>
      </c>
      <c r="O553" s="95">
        <f t="shared" si="43"/>
        <v>135</v>
      </c>
      <c r="P553" s="12">
        <f t="shared" si="41"/>
        <v>3.081023454157783</v>
      </c>
      <c r="Q553" s="104" t="s">
        <v>1112</v>
      </c>
      <c r="R553" s="2"/>
      <c r="S553" s="2"/>
      <c r="T553" s="2"/>
      <c r="U553" s="2"/>
      <c r="V553" s="109">
        <v>0.50902777777777775</v>
      </c>
      <c r="W553" s="110">
        <v>0.68055555555555547</v>
      </c>
      <c r="X553" s="115">
        <f t="shared" si="42"/>
        <v>0.17152777777777772</v>
      </c>
    </row>
    <row r="554" spans="1:24" x14ac:dyDescent="0.3">
      <c r="A554" s="60" t="s">
        <v>2602</v>
      </c>
      <c r="B554" s="94" t="s">
        <v>1146</v>
      </c>
      <c r="C554" s="2" t="s">
        <v>6</v>
      </c>
      <c r="D554" s="2">
        <v>59</v>
      </c>
      <c r="E554" s="9">
        <v>21842</v>
      </c>
      <c r="F554" s="10">
        <v>43712.705752314818</v>
      </c>
      <c r="G554" s="95" t="s">
        <v>4</v>
      </c>
      <c r="H554" s="2">
        <v>2672</v>
      </c>
      <c r="I554" s="11">
        <f t="shared" si="40"/>
        <v>14.137566137566138</v>
      </c>
      <c r="J554" s="2">
        <v>4.0860000000000003</v>
      </c>
      <c r="K554" s="2">
        <v>189</v>
      </c>
      <c r="L554" s="94">
        <v>512</v>
      </c>
      <c r="M554" s="11">
        <f t="shared" si="44"/>
        <v>2.7089947089947088</v>
      </c>
      <c r="N554" s="2">
        <v>1.6990000000000001</v>
      </c>
      <c r="O554" s="95">
        <f t="shared" si="43"/>
        <v>189</v>
      </c>
      <c r="P554" s="12">
        <f t="shared" si="41"/>
        <v>5.21875</v>
      </c>
      <c r="Q554" s="104" t="s">
        <v>1112</v>
      </c>
      <c r="R554" s="2"/>
      <c r="S554" s="2"/>
      <c r="T554" s="2"/>
      <c r="U554" s="2"/>
      <c r="V554" s="109">
        <v>0.52430555555555558</v>
      </c>
      <c r="W554" s="110">
        <v>0.7055555555555556</v>
      </c>
      <c r="X554" s="115">
        <f t="shared" si="42"/>
        <v>0.18125000000000002</v>
      </c>
    </row>
    <row r="555" spans="1:24" x14ac:dyDescent="0.3">
      <c r="A555" s="60" t="s">
        <v>2603</v>
      </c>
      <c r="B555" s="94" t="s">
        <v>1147</v>
      </c>
      <c r="C555" s="2" t="s">
        <v>1</v>
      </c>
      <c r="D555" s="2">
        <v>68</v>
      </c>
      <c r="E555" s="9">
        <v>18756</v>
      </c>
      <c r="F555" s="10">
        <v>43712.716331018521</v>
      </c>
      <c r="G555" s="95" t="s">
        <v>4</v>
      </c>
      <c r="H555" s="2">
        <v>2721</v>
      </c>
      <c r="I555" s="11">
        <f t="shared" si="40"/>
        <v>20.155555555555555</v>
      </c>
      <c r="J555" s="2">
        <v>4.8869999999999996</v>
      </c>
      <c r="K555" s="2">
        <v>135</v>
      </c>
      <c r="L555" s="94">
        <v>624</v>
      </c>
      <c r="M555" s="11">
        <f t="shared" si="44"/>
        <v>4.6222222222222218</v>
      </c>
      <c r="N555" s="2">
        <v>2.2690000000000001</v>
      </c>
      <c r="O555" s="95">
        <f t="shared" si="43"/>
        <v>135</v>
      </c>
      <c r="P555" s="12">
        <f t="shared" si="41"/>
        <v>4.3605769230769234</v>
      </c>
      <c r="Q555" s="104" t="s">
        <v>1112</v>
      </c>
      <c r="R555" s="2"/>
      <c r="S555" s="2"/>
      <c r="T555" s="2"/>
      <c r="U555" s="2"/>
      <c r="V555" s="109">
        <v>0.53055555555555556</v>
      </c>
      <c r="W555" s="110">
        <v>0.71527777777777779</v>
      </c>
      <c r="X555" s="115">
        <f t="shared" si="42"/>
        <v>0.18472222222222223</v>
      </c>
    </row>
    <row r="556" spans="1:24" x14ac:dyDescent="0.3">
      <c r="A556" s="60" t="s">
        <v>2604</v>
      </c>
      <c r="B556" s="94" t="s">
        <v>1148</v>
      </c>
      <c r="C556" s="2" t="s">
        <v>1</v>
      </c>
      <c r="D556" s="2">
        <v>64</v>
      </c>
      <c r="E556" s="9">
        <v>20136</v>
      </c>
      <c r="F556" s="10">
        <v>43713.524305555555</v>
      </c>
      <c r="G556" s="95" t="s">
        <v>4</v>
      </c>
      <c r="H556" s="2">
        <v>2148</v>
      </c>
      <c r="I556" s="11">
        <f t="shared" si="40"/>
        <v>15.911111111111111</v>
      </c>
      <c r="J556" s="2">
        <v>3.9969999999999999</v>
      </c>
      <c r="K556" s="2">
        <v>135</v>
      </c>
      <c r="L556" s="94">
        <v>449</v>
      </c>
      <c r="M556" s="11">
        <f t="shared" si="44"/>
        <v>3.325925925925926</v>
      </c>
      <c r="N556" s="2">
        <v>1.8640000000000001</v>
      </c>
      <c r="O556" s="95">
        <f t="shared" si="43"/>
        <v>135</v>
      </c>
      <c r="P556" s="12">
        <f t="shared" si="41"/>
        <v>4.783964365256125</v>
      </c>
      <c r="Q556" s="104" t="s">
        <v>1112</v>
      </c>
      <c r="R556" s="2"/>
      <c r="S556" s="2"/>
      <c r="T556" s="2"/>
      <c r="U556" s="2"/>
      <c r="V556" s="109">
        <v>0.375</v>
      </c>
      <c r="W556" s="110">
        <v>0.52083333333333337</v>
      </c>
      <c r="X556" s="115">
        <f t="shared" si="42"/>
        <v>0.14583333333333337</v>
      </c>
    </row>
    <row r="557" spans="1:24" x14ac:dyDescent="0.3">
      <c r="A557" s="60" t="s">
        <v>2605</v>
      </c>
      <c r="B557" s="94" t="s">
        <v>1149</v>
      </c>
      <c r="C557" s="2" t="s">
        <v>1</v>
      </c>
      <c r="D557" s="2">
        <v>51</v>
      </c>
      <c r="E557" s="9">
        <v>24722</v>
      </c>
      <c r="F557" s="10">
        <v>43713.536192129628</v>
      </c>
      <c r="G557" s="95" t="s">
        <v>4</v>
      </c>
      <c r="H557" s="2">
        <v>2471</v>
      </c>
      <c r="I557" s="11">
        <f t="shared" si="40"/>
        <v>18.303703703703704</v>
      </c>
      <c r="J557" s="2">
        <v>4.3129999999999997</v>
      </c>
      <c r="K557" s="2">
        <v>135</v>
      </c>
      <c r="L557" s="94">
        <v>809</v>
      </c>
      <c r="M557" s="11">
        <f t="shared" si="44"/>
        <v>5.9925925925925929</v>
      </c>
      <c r="N557" s="2">
        <v>2.7080000000000002</v>
      </c>
      <c r="O557" s="95">
        <f t="shared" si="43"/>
        <v>135</v>
      </c>
      <c r="P557" s="12">
        <f t="shared" si="41"/>
        <v>3.0543881334981458</v>
      </c>
      <c r="Q557" s="104" t="s">
        <v>1112</v>
      </c>
      <c r="R557" s="2"/>
      <c r="S557" s="2"/>
      <c r="T557" s="2"/>
      <c r="U557" s="2"/>
      <c r="V557" s="109">
        <v>0.37777777777777777</v>
      </c>
      <c r="W557" s="110">
        <v>0.53472222222222221</v>
      </c>
      <c r="X557" s="115">
        <f t="shared" si="42"/>
        <v>0.15694444444444444</v>
      </c>
    </row>
    <row r="558" spans="1:24" x14ac:dyDescent="0.3">
      <c r="A558" s="60" t="s">
        <v>2606</v>
      </c>
      <c r="B558" s="94" t="s">
        <v>1150</v>
      </c>
      <c r="C558" s="2" t="s">
        <v>6</v>
      </c>
      <c r="D558" s="2">
        <v>83</v>
      </c>
      <c r="E558" s="9">
        <v>13096</v>
      </c>
      <c r="F558" s="10">
        <v>43713.556527777779</v>
      </c>
      <c r="G558" s="95" t="s">
        <v>4</v>
      </c>
      <c r="H558" s="2">
        <v>1378</v>
      </c>
      <c r="I558" s="11">
        <f t="shared" si="40"/>
        <v>14.978260869565217</v>
      </c>
      <c r="J558" s="2">
        <v>4.5810000000000004</v>
      </c>
      <c r="K558" s="2">
        <v>92</v>
      </c>
      <c r="L558" s="94">
        <v>383</v>
      </c>
      <c r="M558" s="11">
        <f t="shared" si="44"/>
        <v>4.1630434782608692</v>
      </c>
      <c r="N558" s="2">
        <v>2.2200000000000002</v>
      </c>
      <c r="O558" s="95">
        <f t="shared" si="43"/>
        <v>92</v>
      </c>
      <c r="P558" s="12">
        <f t="shared" si="41"/>
        <v>3.597911227154047</v>
      </c>
      <c r="Q558" s="104" t="s">
        <v>1112</v>
      </c>
      <c r="R558" s="2"/>
      <c r="S558" s="2"/>
      <c r="T558" s="2"/>
      <c r="U558" s="2"/>
      <c r="V558" s="109">
        <v>0.37916666666666665</v>
      </c>
      <c r="W558" s="110">
        <v>0.54861111111111105</v>
      </c>
      <c r="X558" s="115">
        <f t="shared" si="42"/>
        <v>0.1694444444444444</v>
      </c>
    </row>
    <row r="559" spans="1:24" x14ac:dyDescent="0.3">
      <c r="A559" s="60" t="s">
        <v>2607</v>
      </c>
      <c r="B559" s="94" t="s">
        <v>1151</v>
      </c>
      <c r="C559" s="2" t="s">
        <v>1</v>
      </c>
      <c r="D559" s="2">
        <v>57</v>
      </c>
      <c r="E559" s="9">
        <v>22755</v>
      </c>
      <c r="F559" s="10">
        <v>43713.570937500001</v>
      </c>
      <c r="G559" s="95" t="s">
        <v>4</v>
      </c>
      <c r="H559" s="2">
        <v>2045</v>
      </c>
      <c r="I559" s="11">
        <f t="shared" si="40"/>
        <v>17.041666666666668</v>
      </c>
      <c r="J559" s="2">
        <v>4.0679999999999996</v>
      </c>
      <c r="K559" s="2">
        <v>120</v>
      </c>
      <c r="L559" s="94">
        <v>375</v>
      </c>
      <c r="M559" s="11">
        <f t="shared" si="44"/>
        <v>3.125</v>
      </c>
      <c r="N559" s="2">
        <v>1.7030000000000001</v>
      </c>
      <c r="O559" s="95">
        <f t="shared" si="43"/>
        <v>120</v>
      </c>
      <c r="P559" s="12">
        <f t="shared" si="41"/>
        <v>5.453333333333334</v>
      </c>
      <c r="Q559" s="104" t="s">
        <v>1112</v>
      </c>
      <c r="R559" s="2"/>
      <c r="S559" s="2"/>
      <c r="T559" s="2"/>
      <c r="U559" s="2"/>
      <c r="V559" s="109">
        <v>0.40972222222222227</v>
      </c>
      <c r="W559" s="110">
        <v>0.57291666666666663</v>
      </c>
      <c r="X559" s="115">
        <f t="shared" si="42"/>
        <v>0.16319444444444436</v>
      </c>
    </row>
    <row r="560" spans="1:24" x14ac:dyDescent="0.3">
      <c r="A560" s="60" t="s">
        <v>2608</v>
      </c>
      <c r="B560" s="94" t="s">
        <v>1152</v>
      </c>
      <c r="C560" s="2" t="s">
        <v>6</v>
      </c>
      <c r="D560" s="2">
        <v>78</v>
      </c>
      <c r="E560" s="9">
        <v>15174</v>
      </c>
      <c r="F560" s="10">
        <v>43713.589722222219</v>
      </c>
      <c r="G560" s="95" t="s">
        <v>4</v>
      </c>
      <c r="H560" s="2">
        <v>2839</v>
      </c>
      <c r="I560" s="11">
        <f t="shared" si="40"/>
        <v>13.916666666666666</v>
      </c>
      <c r="J560" s="2">
        <v>3.9249999999999998</v>
      </c>
      <c r="K560" s="2">
        <v>204</v>
      </c>
      <c r="L560" s="94">
        <v>1046</v>
      </c>
      <c r="M560" s="11">
        <f t="shared" si="44"/>
        <v>5.1274509803921573</v>
      </c>
      <c r="N560" s="2">
        <v>2.3889999999999998</v>
      </c>
      <c r="O560" s="95">
        <f t="shared" si="43"/>
        <v>204</v>
      </c>
      <c r="P560" s="12">
        <f t="shared" si="41"/>
        <v>2.7141491395793498</v>
      </c>
      <c r="Q560" s="104" t="s">
        <v>1112</v>
      </c>
      <c r="R560" s="2"/>
      <c r="S560" s="2"/>
      <c r="T560" s="2"/>
      <c r="U560" s="2"/>
      <c r="V560" s="109">
        <v>0.41875000000000001</v>
      </c>
      <c r="W560" s="110">
        <v>0.58333333333333337</v>
      </c>
      <c r="X560" s="115">
        <f t="shared" si="42"/>
        <v>0.16458333333333336</v>
      </c>
    </row>
    <row r="561" spans="1:24" x14ac:dyDescent="0.3">
      <c r="A561" s="60" t="s">
        <v>2609</v>
      </c>
      <c r="B561" s="94" t="s">
        <v>1153</v>
      </c>
      <c r="C561" s="2" t="s">
        <v>1</v>
      </c>
      <c r="D561" s="2">
        <v>59</v>
      </c>
      <c r="E561" s="9">
        <v>22072</v>
      </c>
      <c r="F561" s="10">
        <v>43713.604212962964</v>
      </c>
      <c r="G561" s="95" t="s">
        <v>4</v>
      </c>
      <c r="H561" s="2">
        <v>2349</v>
      </c>
      <c r="I561" s="11">
        <f t="shared" si="40"/>
        <v>13.982142857142858</v>
      </c>
      <c r="J561" s="2">
        <v>4.1820000000000004</v>
      </c>
      <c r="K561" s="2">
        <v>168</v>
      </c>
      <c r="L561" s="94">
        <v>648</v>
      </c>
      <c r="M561" s="11">
        <f t="shared" si="44"/>
        <v>3.8571428571428572</v>
      </c>
      <c r="N561" s="2">
        <v>1.9770000000000001</v>
      </c>
      <c r="O561" s="95">
        <f t="shared" si="43"/>
        <v>168</v>
      </c>
      <c r="P561" s="12">
        <f t="shared" si="41"/>
        <v>3.625</v>
      </c>
      <c r="Q561" s="104" t="s">
        <v>1112</v>
      </c>
      <c r="R561" s="2"/>
      <c r="S561" s="2"/>
      <c r="T561" s="2"/>
      <c r="U561" s="2"/>
      <c r="V561" s="109">
        <v>0.43333333333333335</v>
      </c>
      <c r="W561" s="110">
        <v>0.59722222222222221</v>
      </c>
      <c r="X561" s="115">
        <f t="shared" si="42"/>
        <v>0.16388888888888886</v>
      </c>
    </row>
    <row r="562" spans="1:24" x14ac:dyDescent="0.3">
      <c r="A562" s="60" t="s">
        <v>2610</v>
      </c>
      <c r="B562" s="94" t="s">
        <v>1154</v>
      </c>
      <c r="C562" s="2" t="s">
        <v>1</v>
      </c>
      <c r="D562" s="2">
        <v>45</v>
      </c>
      <c r="E562" s="9">
        <v>26969</v>
      </c>
      <c r="F562" s="10">
        <v>43713.616875</v>
      </c>
      <c r="G562" s="95" t="s">
        <v>4</v>
      </c>
      <c r="H562" s="2">
        <v>2228</v>
      </c>
      <c r="I562" s="11">
        <f t="shared" si="40"/>
        <v>13.105882352941176</v>
      </c>
      <c r="J562" s="2">
        <v>3.7040000000000002</v>
      </c>
      <c r="K562" s="2">
        <v>170</v>
      </c>
      <c r="L562" s="94">
        <v>423</v>
      </c>
      <c r="M562" s="11">
        <f t="shared" si="44"/>
        <v>2.4882352941176471</v>
      </c>
      <c r="N562" s="2">
        <v>1.665</v>
      </c>
      <c r="O562" s="95">
        <f t="shared" si="43"/>
        <v>170</v>
      </c>
      <c r="P562" s="12">
        <f t="shared" si="41"/>
        <v>5.2671394799054374</v>
      </c>
      <c r="Q562" s="104" t="s">
        <v>1112</v>
      </c>
      <c r="R562" s="2"/>
      <c r="S562" s="2"/>
      <c r="T562" s="2"/>
      <c r="U562" s="2"/>
      <c r="V562" s="109">
        <v>0.4548611111111111</v>
      </c>
      <c r="W562" s="110">
        <v>0.61805555555555558</v>
      </c>
      <c r="X562" s="115">
        <f t="shared" si="42"/>
        <v>0.16319444444444448</v>
      </c>
    </row>
    <row r="563" spans="1:24" x14ac:dyDescent="0.3">
      <c r="A563" s="60" t="s">
        <v>2611</v>
      </c>
      <c r="B563" s="94" t="s">
        <v>1155</v>
      </c>
      <c r="C563" s="2" t="s">
        <v>1</v>
      </c>
      <c r="D563" s="2">
        <v>67</v>
      </c>
      <c r="E563" s="9">
        <v>19079</v>
      </c>
      <c r="F563" s="10">
        <v>43713.629953703705</v>
      </c>
      <c r="G563" s="95" t="s">
        <v>4</v>
      </c>
      <c r="H563" s="2">
        <v>2930</v>
      </c>
      <c r="I563" s="11">
        <f t="shared" si="40"/>
        <v>22.196969696969695</v>
      </c>
      <c r="J563" s="2">
        <v>4.5789999999999997</v>
      </c>
      <c r="K563" s="2">
        <v>132</v>
      </c>
      <c r="L563" s="94">
        <v>458</v>
      </c>
      <c r="M563" s="11">
        <f t="shared" si="44"/>
        <v>3.4696969696969697</v>
      </c>
      <c r="N563" s="2">
        <v>1.851</v>
      </c>
      <c r="O563" s="95">
        <f t="shared" si="43"/>
        <v>132</v>
      </c>
      <c r="P563" s="12">
        <f t="shared" si="41"/>
        <v>6.3973799126637552</v>
      </c>
      <c r="Q563" s="104" t="s">
        <v>1112</v>
      </c>
      <c r="R563" s="2"/>
      <c r="S563" s="2"/>
      <c r="T563" s="2"/>
      <c r="U563" s="2"/>
      <c r="V563" s="109">
        <v>0.46736111111111112</v>
      </c>
      <c r="W563" s="110">
        <v>0.63194444444444442</v>
      </c>
      <c r="X563" s="115">
        <f t="shared" si="42"/>
        <v>0.1645833333333333</v>
      </c>
    </row>
    <row r="564" spans="1:24" x14ac:dyDescent="0.3">
      <c r="A564" s="60" t="s">
        <v>2612</v>
      </c>
      <c r="B564" s="94" t="s">
        <v>1156</v>
      </c>
      <c r="C564" s="2" t="s">
        <v>1</v>
      </c>
      <c r="D564" s="2">
        <v>69</v>
      </c>
      <c r="E564" s="9">
        <v>18245</v>
      </c>
      <c r="F564" s="10">
        <v>43713.642592592594</v>
      </c>
      <c r="G564" s="95" t="s">
        <v>4</v>
      </c>
      <c r="H564" s="2">
        <v>5642</v>
      </c>
      <c r="I564" s="11">
        <f t="shared" si="40"/>
        <v>26</v>
      </c>
      <c r="J564" s="2">
        <v>5.26</v>
      </c>
      <c r="K564" s="2">
        <v>217</v>
      </c>
      <c r="L564" s="94">
        <v>898</v>
      </c>
      <c r="M564" s="11">
        <f t="shared" si="44"/>
        <v>4.1382488479262669</v>
      </c>
      <c r="N564" s="2">
        <v>2.1040000000000001</v>
      </c>
      <c r="O564" s="95">
        <f t="shared" si="43"/>
        <v>217</v>
      </c>
      <c r="P564" s="12">
        <f t="shared" si="41"/>
        <v>6.2828507795100226</v>
      </c>
      <c r="Q564" s="104" t="s">
        <v>1112</v>
      </c>
      <c r="R564" s="2"/>
      <c r="S564" s="2"/>
      <c r="T564" s="2"/>
      <c r="U564" s="2"/>
      <c r="V564" s="109">
        <v>0.47361111111111115</v>
      </c>
      <c r="W564" s="110">
        <v>0.64583333333333337</v>
      </c>
      <c r="X564" s="115">
        <f t="shared" si="42"/>
        <v>0.17222222222222222</v>
      </c>
    </row>
    <row r="565" spans="1:24" x14ac:dyDescent="0.3">
      <c r="A565" s="60" t="s">
        <v>2613</v>
      </c>
      <c r="B565" s="94" t="s">
        <v>1157</v>
      </c>
      <c r="C565" s="2" t="s">
        <v>1</v>
      </c>
      <c r="D565" s="2">
        <v>50</v>
      </c>
      <c r="E565" s="9">
        <v>25223</v>
      </c>
      <c r="F565" s="10">
        <v>43713.653194444443</v>
      </c>
      <c r="G565" s="95" t="s">
        <v>4</v>
      </c>
      <c r="H565" s="2">
        <v>1640</v>
      </c>
      <c r="I565" s="11">
        <f t="shared" si="40"/>
        <v>15.185185185185185</v>
      </c>
      <c r="J565" s="2">
        <v>4.0350000000000001</v>
      </c>
      <c r="K565" s="2">
        <v>108</v>
      </c>
      <c r="L565" s="94">
        <v>281</v>
      </c>
      <c r="M565" s="11">
        <f t="shared" si="44"/>
        <v>2.6018518518518516</v>
      </c>
      <c r="N565" s="2">
        <v>1.528</v>
      </c>
      <c r="O565" s="95">
        <f t="shared" si="43"/>
        <v>108</v>
      </c>
      <c r="P565" s="12">
        <f t="shared" si="41"/>
        <v>5.8362989323843424</v>
      </c>
      <c r="Q565" s="104" t="s">
        <v>1112</v>
      </c>
      <c r="R565" s="2"/>
      <c r="S565" s="2"/>
      <c r="T565" s="2"/>
      <c r="U565" s="2"/>
      <c r="V565" s="109">
        <v>0.47222222222222227</v>
      </c>
      <c r="W565" s="110">
        <v>0.66666666666666663</v>
      </c>
      <c r="X565" s="115">
        <f t="shared" si="42"/>
        <v>0.19444444444444436</v>
      </c>
    </row>
    <row r="566" spans="1:24" x14ac:dyDescent="0.3">
      <c r="A566" s="60" t="s">
        <v>2614</v>
      </c>
      <c r="B566" s="94" t="s">
        <v>1158</v>
      </c>
      <c r="C566" s="2" t="s">
        <v>1</v>
      </c>
      <c r="D566" s="2">
        <v>46</v>
      </c>
      <c r="E566" s="9">
        <v>26665</v>
      </c>
      <c r="F566" s="10">
        <v>43713.683831018519</v>
      </c>
      <c r="G566" s="95" t="s">
        <v>4</v>
      </c>
      <c r="H566" s="2">
        <v>1953</v>
      </c>
      <c r="I566" s="11">
        <f t="shared" si="40"/>
        <v>13.02</v>
      </c>
      <c r="J566" s="2">
        <v>4.0439999999999996</v>
      </c>
      <c r="K566" s="2">
        <v>150</v>
      </c>
      <c r="L566" s="94">
        <v>482</v>
      </c>
      <c r="M566" s="11">
        <f t="shared" si="44"/>
        <v>3.2133333333333334</v>
      </c>
      <c r="N566" s="2">
        <v>1.7929999999999999</v>
      </c>
      <c r="O566" s="95">
        <f t="shared" si="43"/>
        <v>150</v>
      </c>
      <c r="P566" s="12">
        <f t="shared" si="41"/>
        <v>4.0518672199170123</v>
      </c>
      <c r="Q566" s="104" t="s">
        <v>1112</v>
      </c>
      <c r="R566" s="2"/>
      <c r="S566" s="2"/>
      <c r="T566" s="2"/>
      <c r="U566" s="2"/>
      <c r="V566" s="109">
        <v>0.51111111111111118</v>
      </c>
      <c r="W566" s="110">
        <v>0.6875</v>
      </c>
      <c r="X566" s="115">
        <f t="shared" si="42"/>
        <v>0.17638888888888882</v>
      </c>
    </row>
    <row r="567" spans="1:24" x14ac:dyDescent="0.3">
      <c r="A567" s="60" t="s">
        <v>2615</v>
      </c>
      <c r="B567" s="94" t="s">
        <v>1159</v>
      </c>
      <c r="C567" s="2" t="s">
        <v>6</v>
      </c>
      <c r="D567" s="2">
        <v>71</v>
      </c>
      <c r="E567" s="9">
        <v>17546</v>
      </c>
      <c r="F567" s="10">
        <v>43713.705983796295</v>
      </c>
      <c r="G567" s="95" t="s">
        <v>4</v>
      </c>
      <c r="H567" s="2">
        <v>3218</v>
      </c>
      <c r="I567" s="11">
        <f t="shared" si="40"/>
        <v>18.388571428571428</v>
      </c>
      <c r="J567" s="2">
        <v>4.5469999999999997</v>
      </c>
      <c r="K567" s="2">
        <v>175</v>
      </c>
      <c r="L567" s="94">
        <v>962</v>
      </c>
      <c r="M567" s="11">
        <f t="shared" si="44"/>
        <v>5.4971428571428573</v>
      </c>
      <c r="N567" s="2">
        <v>2.383</v>
      </c>
      <c r="O567" s="95">
        <f t="shared" si="43"/>
        <v>175</v>
      </c>
      <c r="P567" s="12">
        <f t="shared" si="41"/>
        <v>3.3451143451143448</v>
      </c>
      <c r="Q567" s="105" t="s">
        <v>1112</v>
      </c>
      <c r="R567" s="2"/>
      <c r="S567" s="2"/>
      <c r="T567" s="2"/>
      <c r="U567" s="2"/>
      <c r="V567" s="109">
        <v>0.51874999999999993</v>
      </c>
      <c r="W567" s="110">
        <v>0.70833333333333337</v>
      </c>
      <c r="X567" s="115">
        <f t="shared" si="42"/>
        <v>0.18958333333333344</v>
      </c>
    </row>
    <row r="568" spans="1:24" x14ac:dyDescent="0.3">
      <c r="A568" s="60" t="s">
        <v>2616</v>
      </c>
      <c r="B568" s="94" t="s">
        <v>1160</v>
      </c>
      <c r="C568" s="2" t="s">
        <v>1</v>
      </c>
      <c r="D568" s="2">
        <v>61</v>
      </c>
      <c r="E568" s="9">
        <v>21157</v>
      </c>
      <c r="F568" s="10">
        <v>43714.520833333336</v>
      </c>
      <c r="G568" s="95" t="s">
        <v>4</v>
      </c>
      <c r="H568" s="2">
        <v>3930</v>
      </c>
      <c r="I568" s="11">
        <f t="shared" si="40"/>
        <v>16.939655172413794</v>
      </c>
      <c r="J568" s="2">
        <v>3.96</v>
      </c>
      <c r="K568" s="2">
        <v>232</v>
      </c>
      <c r="L568" s="94">
        <v>1737</v>
      </c>
      <c r="M568" s="11">
        <f t="shared" si="44"/>
        <v>7.4870689655172411</v>
      </c>
      <c r="N568" s="2">
        <v>2.944</v>
      </c>
      <c r="O568" s="95">
        <f t="shared" si="43"/>
        <v>232</v>
      </c>
      <c r="P568" s="12">
        <f t="shared" si="41"/>
        <v>2.2625215889464596</v>
      </c>
      <c r="Q568" s="104" t="s">
        <v>1112</v>
      </c>
      <c r="R568" s="2"/>
      <c r="S568" s="2"/>
      <c r="T568" s="2"/>
      <c r="U568" s="2"/>
      <c r="V568" s="109">
        <v>0.3756944444444445</v>
      </c>
      <c r="W568" s="110">
        <v>0.52083333333333337</v>
      </c>
      <c r="X568" s="115">
        <f t="shared" si="42"/>
        <v>0.14513888888888887</v>
      </c>
    </row>
    <row r="569" spans="1:24" x14ac:dyDescent="0.3">
      <c r="A569" s="60" t="s">
        <v>2617</v>
      </c>
      <c r="B569" s="94" t="s">
        <v>1161</v>
      </c>
      <c r="C569" s="2" t="s">
        <v>1</v>
      </c>
      <c r="D569" s="2">
        <v>43</v>
      </c>
      <c r="E569" s="9">
        <v>27927</v>
      </c>
      <c r="F569" s="10">
        <v>43714.536111111112</v>
      </c>
      <c r="G569" s="95" t="s">
        <v>4</v>
      </c>
      <c r="H569" s="2">
        <v>1162</v>
      </c>
      <c r="I569" s="11">
        <f t="shared" si="40"/>
        <v>12.104166666666666</v>
      </c>
      <c r="J569" s="2">
        <v>3.6139999999999999</v>
      </c>
      <c r="K569" s="2">
        <v>96</v>
      </c>
      <c r="L569" s="94">
        <v>343</v>
      </c>
      <c r="M569" s="11">
        <f t="shared" si="44"/>
        <v>3.5729166666666665</v>
      </c>
      <c r="N569" s="2">
        <v>2.0089999999999999</v>
      </c>
      <c r="O569" s="95">
        <f t="shared" si="43"/>
        <v>96</v>
      </c>
      <c r="P569" s="12">
        <f t="shared" si="41"/>
        <v>3.3877551020408161</v>
      </c>
      <c r="Q569" s="104" t="s">
        <v>1112</v>
      </c>
      <c r="R569" s="2"/>
      <c r="S569" s="2"/>
      <c r="T569" s="2"/>
      <c r="U569" s="2"/>
      <c r="V569" s="109">
        <v>0.39374999999999999</v>
      </c>
      <c r="W569" s="110">
        <v>0.53472222222222221</v>
      </c>
      <c r="X569" s="115">
        <f t="shared" si="42"/>
        <v>0.14097222222222222</v>
      </c>
    </row>
    <row r="570" spans="1:24" x14ac:dyDescent="0.3">
      <c r="A570" s="60" t="s">
        <v>2618</v>
      </c>
      <c r="B570" s="94" t="s">
        <v>1162</v>
      </c>
      <c r="C570" s="2" t="s">
        <v>1</v>
      </c>
      <c r="D570" s="2">
        <v>27</v>
      </c>
      <c r="E570" s="9">
        <v>33794</v>
      </c>
      <c r="F570" s="10">
        <v>43714.548611111109</v>
      </c>
      <c r="G570" s="95" t="s">
        <v>4</v>
      </c>
      <c r="H570" s="2">
        <v>961</v>
      </c>
      <c r="I570" s="11">
        <f t="shared" si="40"/>
        <v>5.4914285714285711</v>
      </c>
      <c r="J570" s="2">
        <v>2.4609999999999999</v>
      </c>
      <c r="K570" s="2">
        <v>175</v>
      </c>
      <c r="L570" s="94">
        <v>447</v>
      </c>
      <c r="M570" s="11">
        <f t="shared" si="44"/>
        <v>2.5542857142857143</v>
      </c>
      <c r="N570" s="2">
        <v>1.621</v>
      </c>
      <c r="O570" s="95">
        <f t="shared" si="43"/>
        <v>175</v>
      </c>
      <c r="P570" s="12">
        <f t="shared" si="41"/>
        <v>2.1498881431767338</v>
      </c>
      <c r="Q570" s="104" t="s">
        <v>1112</v>
      </c>
      <c r="R570" s="2"/>
      <c r="S570" s="2"/>
      <c r="T570" s="2"/>
      <c r="U570" s="2"/>
      <c r="V570" s="109">
        <v>0.37222222222222223</v>
      </c>
      <c r="W570" s="110">
        <v>0.54861111111111105</v>
      </c>
      <c r="X570" s="115">
        <f t="shared" si="42"/>
        <v>0.17638888888888882</v>
      </c>
    </row>
    <row r="571" spans="1:24" x14ac:dyDescent="0.3">
      <c r="A571" s="60" t="s">
        <v>2619</v>
      </c>
      <c r="B571" s="94" t="s">
        <v>1163</v>
      </c>
      <c r="C571" s="2" t="s">
        <v>1</v>
      </c>
      <c r="D571" s="2">
        <v>70</v>
      </c>
      <c r="E571" s="9">
        <v>17910</v>
      </c>
      <c r="F571" s="10">
        <v>43714.571527777778</v>
      </c>
      <c r="G571" s="95" t="s">
        <v>4</v>
      </c>
      <c r="H571" s="2">
        <v>3600</v>
      </c>
      <c r="I571" s="11">
        <f t="shared" si="40"/>
        <v>15.126050420168067</v>
      </c>
      <c r="J571" s="2">
        <v>3.9470000000000001</v>
      </c>
      <c r="K571" s="2">
        <v>238</v>
      </c>
      <c r="L571" s="94">
        <v>678</v>
      </c>
      <c r="M571" s="11">
        <f t="shared" si="44"/>
        <v>2.8487394957983194</v>
      </c>
      <c r="N571" s="2">
        <v>1.714</v>
      </c>
      <c r="O571" s="95">
        <f t="shared" si="43"/>
        <v>238</v>
      </c>
      <c r="P571" s="12">
        <f t="shared" si="41"/>
        <v>5.3097345132743357</v>
      </c>
      <c r="Q571" s="104" t="s">
        <v>1112</v>
      </c>
      <c r="R571" s="2"/>
      <c r="S571" s="2"/>
      <c r="T571" s="2"/>
      <c r="U571" s="2"/>
      <c r="V571" s="109">
        <v>0.40416666666666662</v>
      </c>
      <c r="W571" s="110">
        <v>0.56944444444444442</v>
      </c>
      <c r="X571" s="115">
        <f t="shared" si="42"/>
        <v>0.1652777777777778</v>
      </c>
    </row>
    <row r="572" spans="1:24" x14ac:dyDescent="0.3">
      <c r="A572" s="60" t="s">
        <v>2620</v>
      </c>
      <c r="B572" s="94" t="s">
        <v>321</v>
      </c>
      <c r="C572" s="2" t="s">
        <v>1</v>
      </c>
      <c r="D572" s="2">
        <v>65</v>
      </c>
      <c r="E572" s="9">
        <v>19616</v>
      </c>
      <c r="F572" s="10">
        <v>43714.584722222222</v>
      </c>
      <c r="G572" s="95" t="s">
        <v>4</v>
      </c>
      <c r="H572" s="2">
        <v>2556</v>
      </c>
      <c r="I572" s="11">
        <f t="shared" si="40"/>
        <v>19.363636363636363</v>
      </c>
      <c r="J572" s="2">
        <v>4.2210000000000001</v>
      </c>
      <c r="K572" s="2">
        <v>132</v>
      </c>
      <c r="L572" s="94">
        <v>409</v>
      </c>
      <c r="M572" s="11">
        <f t="shared" si="44"/>
        <v>3.0984848484848486</v>
      </c>
      <c r="N572" s="2">
        <v>1.62</v>
      </c>
      <c r="O572" s="95">
        <f t="shared" si="43"/>
        <v>132</v>
      </c>
      <c r="P572" s="12">
        <f t="shared" si="41"/>
        <v>6.249388753056234</v>
      </c>
      <c r="Q572" s="104" t="s">
        <v>1112</v>
      </c>
      <c r="R572" s="2"/>
      <c r="S572" s="2"/>
      <c r="T572" s="2"/>
      <c r="U572" s="2"/>
      <c r="V572" s="109">
        <v>0.42708333333333331</v>
      </c>
      <c r="W572" s="110">
        <v>0.58333333333333337</v>
      </c>
      <c r="X572" s="115">
        <f t="shared" si="42"/>
        <v>0.15625000000000006</v>
      </c>
    </row>
    <row r="573" spans="1:24" x14ac:dyDescent="0.3">
      <c r="A573" s="60" t="s">
        <v>2621</v>
      </c>
      <c r="B573" s="94" t="s">
        <v>1164</v>
      </c>
      <c r="C573" s="2" t="s">
        <v>1</v>
      </c>
      <c r="D573" s="2">
        <v>56</v>
      </c>
      <c r="E573" s="9">
        <v>23002</v>
      </c>
      <c r="F573" s="10">
        <v>43714.601388888892</v>
      </c>
      <c r="G573" s="95" t="s">
        <v>4</v>
      </c>
      <c r="H573" s="2">
        <v>1875</v>
      </c>
      <c r="I573" s="11">
        <f t="shared" si="40"/>
        <v>13.020833333333334</v>
      </c>
      <c r="J573" s="2">
        <v>4.0149999999999997</v>
      </c>
      <c r="K573" s="2">
        <v>144</v>
      </c>
      <c r="L573" s="94">
        <v>664</v>
      </c>
      <c r="M573" s="11">
        <f t="shared" si="44"/>
        <v>4.6111111111111107</v>
      </c>
      <c r="N573" s="2">
        <v>2.2290000000000001</v>
      </c>
      <c r="O573" s="95">
        <f t="shared" si="43"/>
        <v>144</v>
      </c>
      <c r="P573" s="12">
        <f t="shared" si="41"/>
        <v>2.8237951807228918</v>
      </c>
      <c r="Q573" s="104" t="s">
        <v>1112</v>
      </c>
      <c r="R573" s="2"/>
      <c r="S573" s="2"/>
      <c r="T573" s="2"/>
      <c r="U573" s="2"/>
      <c r="V573" s="109">
        <v>0.43402777777777773</v>
      </c>
      <c r="W573" s="110">
        <v>0.60416666666666663</v>
      </c>
      <c r="X573" s="115">
        <f t="shared" si="42"/>
        <v>0.1701388888888889</v>
      </c>
    </row>
    <row r="574" spans="1:24" x14ac:dyDescent="0.3">
      <c r="A574" s="60" t="s">
        <v>2622</v>
      </c>
      <c r="B574" s="94" t="s">
        <v>1165</v>
      </c>
      <c r="C574" s="2" t="s">
        <v>1</v>
      </c>
      <c r="D574" s="2">
        <v>40</v>
      </c>
      <c r="E574" s="9">
        <v>28988</v>
      </c>
      <c r="F574" s="10">
        <v>43714.616666666669</v>
      </c>
      <c r="G574" s="95" t="s">
        <v>4</v>
      </c>
      <c r="H574" s="2">
        <v>1345</v>
      </c>
      <c r="I574" s="11">
        <f t="shared" si="40"/>
        <v>10.346153846153847</v>
      </c>
      <c r="J574" s="2">
        <v>3.3519999999999999</v>
      </c>
      <c r="K574" s="2">
        <v>130</v>
      </c>
      <c r="L574" s="94">
        <v>342</v>
      </c>
      <c r="M574" s="11">
        <f t="shared" si="44"/>
        <v>2.6307692307692307</v>
      </c>
      <c r="N574" s="2">
        <v>1.556</v>
      </c>
      <c r="O574" s="95">
        <f t="shared" si="43"/>
        <v>130</v>
      </c>
      <c r="P574" s="12">
        <f t="shared" si="41"/>
        <v>3.9327485380116962</v>
      </c>
      <c r="Q574" s="104" t="s">
        <v>1112</v>
      </c>
      <c r="R574" s="2"/>
      <c r="S574" s="2"/>
      <c r="T574" s="2"/>
      <c r="U574" s="2"/>
      <c r="V574" s="109">
        <v>0.45069444444444445</v>
      </c>
      <c r="W574" s="110">
        <v>0.61805555555555558</v>
      </c>
      <c r="X574" s="115">
        <f t="shared" si="42"/>
        <v>0.16736111111111113</v>
      </c>
    </row>
    <row r="575" spans="1:24" x14ac:dyDescent="0.3">
      <c r="A575" s="60" t="s">
        <v>2623</v>
      </c>
      <c r="B575" s="94" t="s">
        <v>1166</v>
      </c>
      <c r="C575" s="2" t="s">
        <v>6</v>
      </c>
      <c r="D575" s="2">
        <v>49</v>
      </c>
      <c r="E575" s="9">
        <v>25690</v>
      </c>
      <c r="F575" s="10">
        <v>43714.634027777778</v>
      </c>
      <c r="G575" s="95" t="s">
        <v>4</v>
      </c>
      <c r="H575" s="2">
        <v>1252</v>
      </c>
      <c r="I575" s="11">
        <f t="shared" si="40"/>
        <v>7.195402298850575</v>
      </c>
      <c r="J575" s="2">
        <v>2.8940000000000001</v>
      </c>
      <c r="K575" s="2">
        <v>174</v>
      </c>
      <c r="L575" s="94">
        <v>523</v>
      </c>
      <c r="M575" s="11">
        <f t="shared" si="44"/>
        <v>3.0057471264367814</v>
      </c>
      <c r="N575" s="2">
        <v>1.768</v>
      </c>
      <c r="O575" s="95">
        <f t="shared" si="43"/>
        <v>174</v>
      </c>
      <c r="P575" s="12">
        <f t="shared" si="41"/>
        <v>2.3938814531548758</v>
      </c>
      <c r="Q575" s="104" t="s">
        <v>1112</v>
      </c>
      <c r="R575" s="2"/>
      <c r="S575" s="2"/>
      <c r="T575" s="2"/>
      <c r="U575" s="2"/>
      <c r="V575" s="109">
        <v>0.45624999999999999</v>
      </c>
      <c r="W575" s="110">
        <v>0.63194444444444442</v>
      </c>
      <c r="X575" s="115">
        <f t="shared" si="42"/>
        <v>0.17569444444444443</v>
      </c>
    </row>
    <row r="576" spans="1:24" x14ac:dyDescent="0.3">
      <c r="A576" s="60" t="s">
        <v>2624</v>
      </c>
      <c r="B576" s="94" t="s">
        <v>1167</v>
      </c>
      <c r="C576" s="2" t="s">
        <v>1</v>
      </c>
      <c r="D576" s="2">
        <v>32</v>
      </c>
      <c r="E576" s="9">
        <v>31950</v>
      </c>
      <c r="F576" s="10">
        <v>43714.65</v>
      </c>
      <c r="G576" s="95" t="s">
        <v>4</v>
      </c>
      <c r="H576" s="2">
        <v>1404</v>
      </c>
      <c r="I576" s="11">
        <f t="shared" si="40"/>
        <v>9.36</v>
      </c>
      <c r="J576" s="2">
        <v>3.165</v>
      </c>
      <c r="K576" s="2">
        <v>150</v>
      </c>
      <c r="L576" s="94">
        <v>448</v>
      </c>
      <c r="M576" s="11">
        <f t="shared" si="44"/>
        <v>2.9866666666666668</v>
      </c>
      <c r="N576" s="2">
        <v>1.6379999999999999</v>
      </c>
      <c r="O576" s="95">
        <f t="shared" si="43"/>
        <v>150</v>
      </c>
      <c r="P576" s="12">
        <f t="shared" si="41"/>
        <v>3.1339285714285712</v>
      </c>
      <c r="Q576" s="104" t="s">
        <v>1112</v>
      </c>
      <c r="R576" s="2"/>
      <c r="S576" s="2"/>
      <c r="T576" s="2"/>
      <c r="U576" s="2"/>
      <c r="V576" s="109">
        <v>0.48402777777777778</v>
      </c>
      <c r="W576" s="110">
        <v>0.64583333333333337</v>
      </c>
      <c r="X576" s="115">
        <f t="shared" si="42"/>
        <v>0.16180555555555559</v>
      </c>
    </row>
    <row r="577" spans="1:24" x14ac:dyDescent="0.3">
      <c r="A577" s="60" t="s">
        <v>2625</v>
      </c>
      <c r="B577" s="94" t="s">
        <v>1168</v>
      </c>
      <c r="C577" s="2" t="s">
        <v>6</v>
      </c>
      <c r="D577" s="2">
        <v>52</v>
      </c>
      <c r="E577" s="9">
        <v>24711</v>
      </c>
      <c r="F577" s="10">
        <v>43714.665972222225</v>
      </c>
      <c r="G577" s="95" t="s">
        <v>4</v>
      </c>
      <c r="H577" s="2">
        <v>2306</v>
      </c>
      <c r="I577" s="11">
        <f t="shared" si="40"/>
        <v>14.782051282051283</v>
      </c>
      <c r="J577" s="2">
        <v>4.5259999999999998</v>
      </c>
      <c r="K577" s="2">
        <v>156</v>
      </c>
      <c r="L577" s="94">
        <v>733</v>
      </c>
      <c r="M577" s="11">
        <f t="shared" si="44"/>
        <v>4.6987179487179489</v>
      </c>
      <c r="N577" s="2">
        <v>2.1419999999999999</v>
      </c>
      <c r="O577" s="95">
        <f t="shared" si="43"/>
        <v>156</v>
      </c>
      <c r="P577" s="12">
        <f t="shared" si="41"/>
        <v>3.1459754433833562</v>
      </c>
      <c r="Q577" s="104" t="s">
        <v>1112</v>
      </c>
      <c r="R577" s="2"/>
      <c r="S577" s="2"/>
      <c r="T577" s="2"/>
      <c r="U577" s="2"/>
      <c r="V577" s="109">
        <v>0.50486111111111109</v>
      </c>
      <c r="W577" s="110">
        <v>0.66666666666666663</v>
      </c>
      <c r="X577" s="115">
        <f t="shared" si="42"/>
        <v>0.16180555555555554</v>
      </c>
    </row>
    <row r="578" spans="1:24" x14ac:dyDescent="0.3">
      <c r="A578" s="60" t="s">
        <v>2626</v>
      </c>
      <c r="B578" s="94" t="s">
        <v>1169</v>
      </c>
      <c r="C578" s="2" t="s">
        <v>6</v>
      </c>
      <c r="D578" s="2">
        <v>16</v>
      </c>
      <c r="E578" s="9">
        <v>37523</v>
      </c>
      <c r="F578" s="10">
        <v>43714.681944444441</v>
      </c>
      <c r="G578" s="95" t="s">
        <v>4</v>
      </c>
      <c r="H578" s="2">
        <v>1264</v>
      </c>
      <c r="I578" s="11">
        <f t="shared" si="40"/>
        <v>9.3629629629629623</v>
      </c>
      <c r="J578" s="2">
        <v>3.2010000000000001</v>
      </c>
      <c r="K578" s="2">
        <v>135</v>
      </c>
      <c r="L578" s="94">
        <v>223</v>
      </c>
      <c r="M578" s="11">
        <f t="shared" si="44"/>
        <v>1.6518518518518519</v>
      </c>
      <c r="N578" s="2">
        <v>1.2709999999999999</v>
      </c>
      <c r="O578" s="95">
        <f t="shared" si="43"/>
        <v>135</v>
      </c>
      <c r="P578" s="12">
        <f t="shared" si="41"/>
        <v>5.668161434977578</v>
      </c>
      <c r="Q578" s="104" t="s">
        <v>1112</v>
      </c>
      <c r="R578" s="2"/>
      <c r="S578" s="2"/>
      <c r="T578" s="2"/>
      <c r="U578" s="2"/>
      <c r="V578" s="109">
        <v>0.50624999999999998</v>
      </c>
      <c r="W578" s="110">
        <v>0.68055555555555547</v>
      </c>
      <c r="X578" s="115">
        <f t="shared" si="42"/>
        <v>0.17430555555555549</v>
      </c>
    </row>
    <row r="579" spans="1:24" x14ac:dyDescent="0.3">
      <c r="A579" s="60" t="s">
        <v>2627</v>
      </c>
      <c r="B579" s="94" t="s">
        <v>1170</v>
      </c>
      <c r="C579" s="2" t="s">
        <v>6</v>
      </c>
      <c r="D579" s="2">
        <v>65</v>
      </c>
      <c r="E579" s="9">
        <v>19751</v>
      </c>
      <c r="F579" s="10">
        <v>43717.420543981483</v>
      </c>
      <c r="G579" s="95" t="s">
        <v>71</v>
      </c>
      <c r="H579" s="2">
        <v>1578</v>
      </c>
      <c r="I579" s="11">
        <f t="shared" ref="I579:I642" si="45">H579/K579</f>
        <v>12.725806451612904</v>
      </c>
      <c r="J579" s="2">
        <v>3.6680000000000001</v>
      </c>
      <c r="K579" s="2">
        <v>124</v>
      </c>
      <c r="L579" s="94">
        <v>448</v>
      </c>
      <c r="M579" s="11">
        <f t="shared" si="44"/>
        <v>3.6129032258064515</v>
      </c>
      <c r="N579" s="2">
        <v>1.752</v>
      </c>
      <c r="O579" s="95">
        <f t="shared" si="43"/>
        <v>124</v>
      </c>
      <c r="P579" s="12">
        <f t="shared" ref="P579:P642" si="46">I579/M579</f>
        <v>3.5223214285714288</v>
      </c>
      <c r="Q579" s="104" t="s">
        <v>1112</v>
      </c>
      <c r="R579" s="2"/>
      <c r="S579" s="2"/>
      <c r="T579" s="2"/>
      <c r="U579" s="2"/>
      <c r="V579" s="109">
        <v>0.4201388888888889</v>
      </c>
      <c r="W579" s="110">
        <v>0.59722222222222221</v>
      </c>
      <c r="X579" s="115">
        <f t="shared" ref="X579:X642" si="47">IF(AND(W579&lt;&gt;0,V579&lt;&gt;0),W579-V579,"No Data")</f>
        <v>0.17708333333333331</v>
      </c>
    </row>
    <row r="580" spans="1:24" x14ac:dyDescent="0.3">
      <c r="A580" s="60" t="s">
        <v>2628</v>
      </c>
      <c r="B580" s="94" t="s">
        <v>1171</v>
      </c>
      <c r="C580" s="2" t="s">
        <v>6</v>
      </c>
      <c r="D580" s="2">
        <v>60</v>
      </c>
      <c r="E580" s="9">
        <v>21786</v>
      </c>
      <c r="F580" s="10">
        <v>43717.520520833335</v>
      </c>
      <c r="G580" s="95" t="s">
        <v>4</v>
      </c>
      <c r="H580" s="2">
        <v>2526</v>
      </c>
      <c r="I580" s="11">
        <f t="shared" si="45"/>
        <v>20.370967741935484</v>
      </c>
      <c r="J580" s="2">
        <v>4.3079999999999998</v>
      </c>
      <c r="K580" s="2">
        <v>124</v>
      </c>
      <c r="L580" s="94">
        <v>1842</v>
      </c>
      <c r="M580" s="11">
        <f t="shared" si="44"/>
        <v>14.85483870967742</v>
      </c>
      <c r="N580" s="2">
        <v>3.7989999999999999</v>
      </c>
      <c r="O580" s="95">
        <f t="shared" si="43"/>
        <v>124</v>
      </c>
      <c r="P580" s="12">
        <f t="shared" si="46"/>
        <v>1.3713355048859934</v>
      </c>
      <c r="Q580" s="104" t="s">
        <v>1112</v>
      </c>
      <c r="R580" s="2"/>
      <c r="S580" s="2"/>
      <c r="T580" s="2"/>
      <c r="U580" s="2"/>
      <c r="V580" s="109">
        <v>0.38750000000000001</v>
      </c>
      <c r="W580" s="110">
        <v>0.52083333333333337</v>
      </c>
      <c r="X580" s="115">
        <f t="shared" si="47"/>
        <v>0.13333333333333336</v>
      </c>
    </row>
    <row r="581" spans="1:24" x14ac:dyDescent="0.3">
      <c r="A581" s="60" t="s">
        <v>2629</v>
      </c>
      <c r="B581" s="94" t="s">
        <v>1172</v>
      </c>
      <c r="C581" s="2" t="s">
        <v>1</v>
      </c>
      <c r="D581" s="2">
        <v>45</v>
      </c>
      <c r="E581" s="9">
        <v>26979</v>
      </c>
      <c r="F581" s="10">
        <v>43717.532476851855</v>
      </c>
      <c r="G581" s="95" t="s">
        <v>4</v>
      </c>
      <c r="H581" s="2">
        <v>2187</v>
      </c>
      <c r="I581" s="11">
        <f t="shared" si="45"/>
        <v>11.045454545454545</v>
      </c>
      <c r="J581" s="2">
        <v>3.8940000000000001</v>
      </c>
      <c r="K581" s="2">
        <v>198</v>
      </c>
      <c r="L581" s="94">
        <v>765</v>
      </c>
      <c r="M581" s="11">
        <f t="shared" si="44"/>
        <v>3.8636363636363638</v>
      </c>
      <c r="N581" s="2">
        <v>2.1440000000000001</v>
      </c>
      <c r="O581" s="95">
        <f t="shared" si="43"/>
        <v>198</v>
      </c>
      <c r="P581" s="12">
        <f t="shared" si="46"/>
        <v>2.8588235294117643</v>
      </c>
      <c r="Q581" s="104" t="s">
        <v>1112</v>
      </c>
      <c r="R581" s="2"/>
      <c r="S581" s="2"/>
      <c r="T581" s="2"/>
      <c r="U581" s="2"/>
      <c r="V581" s="109">
        <v>0.37777777777777777</v>
      </c>
      <c r="W581" s="110">
        <v>0.53472222222222221</v>
      </c>
      <c r="X581" s="115">
        <f t="shared" si="47"/>
        <v>0.15694444444444444</v>
      </c>
    </row>
    <row r="582" spans="1:24" x14ac:dyDescent="0.3">
      <c r="A582" s="60" t="s">
        <v>2630</v>
      </c>
      <c r="B582" s="94" t="s">
        <v>1173</v>
      </c>
      <c r="C582" s="2" t="s">
        <v>6</v>
      </c>
      <c r="D582" s="2">
        <v>51</v>
      </c>
      <c r="E582" s="9">
        <v>24754</v>
      </c>
      <c r="F582" s="10">
        <v>43717.550104166665</v>
      </c>
      <c r="G582" s="95" t="s">
        <v>4</v>
      </c>
      <c r="H582" s="2">
        <v>1162</v>
      </c>
      <c r="I582" s="11">
        <f t="shared" si="45"/>
        <v>10.75925925925926</v>
      </c>
      <c r="J582" s="2">
        <v>3.8809999999999998</v>
      </c>
      <c r="K582" s="2">
        <v>108</v>
      </c>
      <c r="L582" s="94">
        <v>406</v>
      </c>
      <c r="M582" s="11">
        <f t="shared" si="44"/>
        <v>3.7592592592592591</v>
      </c>
      <c r="N582" s="2">
        <v>1.8340000000000001</v>
      </c>
      <c r="O582" s="95">
        <f t="shared" si="43"/>
        <v>108</v>
      </c>
      <c r="P582" s="12">
        <f t="shared" si="46"/>
        <v>2.8620689655172415</v>
      </c>
      <c r="Q582" s="104" t="s">
        <v>1112</v>
      </c>
      <c r="R582" s="2"/>
      <c r="S582" s="2"/>
      <c r="T582" s="2"/>
      <c r="U582" s="2"/>
      <c r="V582" s="109">
        <v>0.37013888888888885</v>
      </c>
      <c r="W582" s="110">
        <v>0.54861111111111105</v>
      </c>
      <c r="X582" s="115">
        <f t="shared" si="47"/>
        <v>0.1784722222222222</v>
      </c>
    </row>
    <row r="583" spans="1:24" x14ac:dyDescent="0.3">
      <c r="A583" s="60" t="s">
        <v>2631</v>
      </c>
      <c r="B583" s="94" t="s">
        <v>1174</v>
      </c>
      <c r="C583" s="2" t="s">
        <v>1</v>
      </c>
      <c r="D583" s="2">
        <v>41</v>
      </c>
      <c r="E583" s="9">
        <v>28493</v>
      </c>
      <c r="F583" s="10">
        <v>43717.563796296294</v>
      </c>
      <c r="G583" s="95" t="s">
        <v>4</v>
      </c>
      <c r="H583" s="2">
        <v>1189</v>
      </c>
      <c r="I583" s="11">
        <f t="shared" si="45"/>
        <v>9.9083333333333332</v>
      </c>
      <c r="J583" s="2">
        <v>3.5739999999999998</v>
      </c>
      <c r="K583" s="2">
        <v>120</v>
      </c>
      <c r="L583" s="94">
        <v>286</v>
      </c>
      <c r="M583" s="11">
        <f t="shared" si="44"/>
        <v>2.3833333333333333</v>
      </c>
      <c r="N583" s="2">
        <v>1.5289999999999999</v>
      </c>
      <c r="O583" s="95">
        <f t="shared" si="43"/>
        <v>120</v>
      </c>
      <c r="P583" s="12">
        <f t="shared" si="46"/>
        <v>4.1573426573426575</v>
      </c>
      <c r="Q583" s="104" t="s">
        <v>1112</v>
      </c>
      <c r="R583" s="2"/>
      <c r="S583" s="2"/>
      <c r="T583" s="2"/>
      <c r="U583" s="2"/>
      <c r="V583" s="109">
        <v>0.41597222222222219</v>
      </c>
      <c r="W583" s="110">
        <v>0.56944444444444442</v>
      </c>
      <c r="X583" s="115">
        <f t="shared" si="47"/>
        <v>0.15347222222222223</v>
      </c>
    </row>
    <row r="584" spans="1:24" x14ac:dyDescent="0.3">
      <c r="A584" s="60" t="s">
        <v>2632</v>
      </c>
      <c r="B584" s="94" t="s">
        <v>1175</v>
      </c>
      <c r="C584" s="2" t="s">
        <v>1</v>
      </c>
      <c r="D584" s="2">
        <v>51</v>
      </c>
      <c r="E584" s="9">
        <v>24857</v>
      </c>
      <c r="F584" s="10">
        <v>43717.581284722219</v>
      </c>
      <c r="G584" s="95" t="s">
        <v>4</v>
      </c>
      <c r="H584" s="2">
        <v>2816</v>
      </c>
      <c r="I584" s="11">
        <f t="shared" si="45"/>
        <v>15.644444444444444</v>
      </c>
      <c r="J584" s="2">
        <v>4.5350000000000001</v>
      </c>
      <c r="K584" s="2">
        <v>180</v>
      </c>
      <c r="L584" s="94">
        <v>669</v>
      </c>
      <c r="M584" s="11">
        <f t="shared" si="44"/>
        <v>3.7166666666666668</v>
      </c>
      <c r="N584" s="2">
        <v>2.117</v>
      </c>
      <c r="O584" s="95">
        <f t="shared" ref="O584:O647" si="48">K584</f>
        <v>180</v>
      </c>
      <c r="P584" s="12">
        <f t="shared" si="46"/>
        <v>4.2092675635276526</v>
      </c>
      <c r="Q584" s="104" t="s">
        <v>1112</v>
      </c>
      <c r="R584" s="2"/>
      <c r="S584" s="2"/>
      <c r="T584" s="2"/>
      <c r="U584" s="2"/>
      <c r="V584" s="109">
        <v>0.43124999999999997</v>
      </c>
      <c r="W584" s="110">
        <v>0.58333333333333337</v>
      </c>
      <c r="X584" s="115">
        <f t="shared" si="47"/>
        <v>0.1520833333333334</v>
      </c>
    </row>
    <row r="585" spans="1:24" x14ac:dyDescent="0.3">
      <c r="A585" s="60" t="s">
        <v>2633</v>
      </c>
      <c r="B585" s="94" t="s">
        <v>1176</v>
      </c>
      <c r="C585" s="2" t="s">
        <v>1</v>
      </c>
      <c r="D585" s="2">
        <v>62</v>
      </c>
      <c r="E585" s="9">
        <v>20890</v>
      </c>
      <c r="F585" s="10">
        <v>43717.616712962961</v>
      </c>
      <c r="G585" s="95" t="s">
        <v>4</v>
      </c>
      <c r="H585" s="2">
        <v>1800</v>
      </c>
      <c r="I585" s="11">
        <f t="shared" si="45"/>
        <v>15</v>
      </c>
      <c r="J585" s="2">
        <v>4.274</v>
      </c>
      <c r="K585" s="2">
        <v>120</v>
      </c>
      <c r="L585" s="94">
        <v>577</v>
      </c>
      <c r="M585" s="11">
        <f t="shared" si="44"/>
        <v>4.8083333333333336</v>
      </c>
      <c r="N585" s="2">
        <v>2.0470000000000002</v>
      </c>
      <c r="O585" s="95">
        <f t="shared" si="48"/>
        <v>120</v>
      </c>
      <c r="P585" s="12">
        <f t="shared" si="46"/>
        <v>3.119584055459272</v>
      </c>
      <c r="Q585" s="104" t="s">
        <v>1112</v>
      </c>
      <c r="R585" s="2"/>
      <c r="S585" s="2"/>
      <c r="T585" s="2"/>
      <c r="U585" s="2"/>
      <c r="V585" s="109">
        <v>0.45</v>
      </c>
      <c r="W585" s="110">
        <v>0.61805555555555558</v>
      </c>
      <c r="X585" s="115">
        <f t="shared" si="47"/>
        <v>0.16805555555555557</v>
      </c>
    </row>
    <row r="586" spans="1:24" x14ac:dyDescent="0.3">
      <c r="A586" s="60" t="s">
        <v>2634</v>
      </c>
      <c r="B586" s="94" t="s">
        <v>1177</v>
      </c>
      <c r="C586" s="2" t="s">
        <v>1</v>
      </c>
      <c r="D586" s="2">
        <v>51</v>
      </c>
      <c r="E586" s="9">
        <v>24826</v>
      </c>
      <c r="F586" s="10">
        <v>43717.638414351852</v>
      </c>
      <c r="G586" s="95" t="s">
        <v>4</v>
      </c>
      <c r="H586" s="2">
        <v>1713</v>
      </c>
      <c r="I586" s="11">
        <f t="shared" si="45"/>
        <v>10.574074074074074</v>
      </c>
      <c r="J586" s="2">
        <v>3.625</v>
      </c>
      <c r="K586" s="2">
        <v>162</v>
      </c>
      <c r="L586" s="94">
        <v>489</v>
      </c>
      <c r="M586" s="11">
        <f t="shared" si="44"/>
        <v>3.0185185185185186</v>
      </c>
      <c r="N586" s="2">
        <v>1.7250000000000001</v>
      </c>
      <c r="O586" s="95">
        <f t="shared" si="48"/>
        <v>162</v>
      </c>
      <c r="P586" s="12">
        <f t="shared" si="46"/>
        <v>3.5030674846625769</v>
      </c>
      <c r="Q586" s="104" t="s">
        <v>1112</v>
      </c>
      <c r="R586" s="2"/>
      <c r="S586" s="2"/>
      <c r="T586" s="2"/>
      <c r="U586" s="2"/>
      <c r="V586" s="109">
        <v>0.46875</v>
      </c>
      <c r="W586" s="110">
        <v>0.63888888888888895</v>
      </c>
      <c r="X586" s="115">
        <f t="shared" si="47"/>
        <v>0.17013888888888895</v>
      </c>
    </row>
    <row r="587" spans="1:24" x14ac:dyDescent="0.3">
      <c r="A587" s="60" t="s">
        <v>2635</v>
      </c>
      <c r="B587" s="94" t="s">
        <v>1178</v>
      </c>
      <c r="C587" s="2" t="s">
        <v>1</v>
      </c>
      <c r="D587" s="2">
        <v>43</v>
      </c>
      <c r="E587" s="9">
        <v>27945</v>
      </c>
      <c r="F587" s="10">
        <v>43717.656597222223</v>
      </c>
      <c r="G587" s="95" t="s">
        <v>4</v>
      </c>
      <c r="H587" s="2">
        <v>1183</v>
      </c>
      <c r="I587" s="11">
        <f t="shared" si="45"/>
        <v>8.5724637681159415</v>
      </c>
      <c r="J587" s="2">
        <v>3.3420000000000001</v>
      </c>
      <c r="K587" s="2">
        <v>138</v>
      </c>
      <c r="L587" s="94">
        <v>407</v>
      </c>
      <c r="M587" s="11">
        <f t="shared" si="44"/>
        <v>2.9492753623188408</v>
      </c>
      <c r="N587" s="2">
        <v>1.6970000000000001</v>
      </c>
      <c r="O587" s="95">
        <f t="shared" si="48"/>
        <v>138</v>
      </c>
      <c r="P587" s="12">
        <f t="shared" si="46"/>
        <v>2.9066339066339064</v>
      </c>
      <c r="Q587" s="104" t="s">
        <v>1112</v>
      </c>
      <c r="R587" s="2"/>
      <c r="S587" s="2"/>
      <c r="T587" s="2"/>
      <c r="U587" s="2"/>
      <c r="V587" s="109">
        <v>0.49236111111111108</v>
      </c>
      <c r="W587" s="110">
        <v>0.65277777777777779</v>
      </c>
      <c r="X587" s="115">
        <f t="shared" si="47"/>
        <v>0.16041666666666671</v>
      </c>
    </row>
    <row r="588" spans="1:24" x14ac:dyDescent="0.3">
      <c r="A588" s="60" t="s">
        <v>2636</v>
      </c>
      <c r="B588" s="94" t="s">
        <v>1179</v>
      </c>
      <c r="C588" s="2" t="s">
        <v>1</v>
      </c>
      <c r="D588" s="2">
        <v>48</v>
      </c>
      <c r="E588" s="9">
        <v>25955</v>
      </c>
      <c r="F588" s="10">
        <v>43717.668506944443</v>
      </c>
      <c r="G588" s="95" t="s">
        <v>4</v>
      </c>
      <c r="H588" s="2">
        <v>1186</v>
      </c>
      <c r="I588" s="11">
        <f t="shared" si="45"/>
        <v>8.7851851851851848</v>
      </c>
      <c r="J588" s="2">
        <v>3.24</v>
      </c>
      <c r="K588" s="2">
        <v>135</v>
      </c>
      <c r="L588" s="94">
        <v>447</v>
      </c>
      <c r="M588" s="11">
        <f t="shared" si="44"/>
        <v>3.3111111111111109</v>
      </c>
      <c r="N588" s="2">
        <v>1.93</v>
      </c>
      <c r="O588" s="95">
        <f t="shared" si="48"/>
        <v>135</v>
      </c>
      <c r="P588" s="12">
        <f t="shared" si="46"/>
        <v>2.6532438478747205</v>
      </c>
      <c r="Q588" s="104" t="s">
        <v>1112</v>
      </c>
      <c r="R588" s="2"/>
      <c r="S588" s="2"/>
      <c r="T588" s="2"/>
      <c r="U588" s="2"/>
      <c r="V588" s="109">
        <v>0.49513888888888885</v>
      </c>
      <c r="W588" s="110">
        <v>0.66666666666666663</v>
      </c>
      <c r="X588" s="115">
        <f t="shared" si="47"/>
        <v>0.17152777777777778</v>
      </c>
    </row>
    <row r="589" spans="1:24" x14ac:dyDescent="0.3">
      <c r="A589" s="60" t="s">
        <v>2637</v>
      </c>
      <c r="B589" s="94" t="s">
        <v>1180</v>
      </c>
      <c r="C589" s="2" t="s">
        <v>1</v>
      </c>
      <c r="D589" s="2">
        <v>63</v>
      </c>
      <c r="E589" s="9">
        <v>20484</v>
      </c>
      <c r="F589" s="10">
        <v>43717.679386574076</v>
      </c>
      <c r="G589" s="95" t="s">
        <v>4</v>
      </c>
      <c r="H589" s="2">
        <v>2777</v>
      </c>
      <c r="I589" s="11">
        <f t="shared" si="45"/>
        <v>19.284722222222221</v>
      </c>
      <c r="J589" s="2">
        <v>4.7080000000000002</v>
      </c>
      <c r="K589" s="2">
        <v>144</v>
      </c>
      <c r="L589" s="94">
        <v>650</v>
      </c>
      <c r="M589" s="11">
        <f t="shared" si="44"/>
        <v>4.5138888888888893</v>
      </c>
      <c r="N589" s="2">
        <v>2.3740000000000001</v>
      </c>
      <c r="O589" s="95">
        <f t="shared" si="48"/>
        <v>144</v>
      </c>
      <c r="P589" s="12">
        <f t="shared" si="46"/>
        <v>4.2723076923076917</v>
      </c>
      <c r="Q589" s="104" t="s">
        <v>1112</v>
      </c>
      <c r="R589" s="2"/>
      <c r="S589" s="2"/>
      <c r="T589" s="2"/>
      <c r="U589" s="2"/>
      <c r="V589" s="109">
        <v>0.50277777777777777</v>
      </c>
      <c r="W589" s="110">
        <v>0.68055555555555547</v>
      </c>
      <c r="X589" s="115">
        <f t="shared" si="47"/>
        <v>0.1777777777777777</v>
      </c>
    </row>
    <row r="590" spans="1:24" x14ac:dyDescent="0.3">
      <c r="A590" s="60" t="s">
        <v>2638</v>
      </c>
      <c r="B590" s="94" t="s">
        <v>1181</v>
      </c>
      <c r="C590" s="2" t="s">
        <v>1</v>
      </c>
      <c r="D590" s="2">
        <v>62</v>
      </c>
      <c r="E590" s="9">
        <v>20879</v>
      </c>
      <c r="F590" s="10">
        <v>43717.707731481481</v>
      </c>
      <c r="G590" s="95" t="s">
        <v>4</v>
      </c>
      <c r="H590" s="2">
        <v>1981</v>
      </c>
      <c r="I590" s="11">
        <f t="shared" si="45"/>
        <v>15.238461538461538</v>
      </c>
      <c r="J590" s="2">
        <v>3.7080000000000002</v>
      </c>
      <c r="K590" s="2">
        <v>130</v>
      </c>
      <c r="L590" s="94">
        <v>487</v>
      </c>
      <c r="M590" s="11">
        <f t="shared" si="44"/>
        <v>3.7461538461538462</v>
      </c>
      <c r="N590" s="2">
        <v>2.04</v>
      </c>
      <c r="O590" s="95">
        <f t="shared" si="48"/>
        <v>130</v>
      </c>
      <c r="P590" s="12">
        <f t="shared" si="46"/>
        <v>4.0677618069815189</v>
      </c>
      <c r="Q590" s="104" t="s">
        <v>1112</v>
      </c>
      <c r="R590" s="2"/>
      <c r="S590" s="2"/>
      <c r="T590" s="2"/>
      <c r="U590" s="2"/>
      <c r="V590" s="109">
        <v>0.53611111111111109</v>
      </c>
      <c r="W590" s="110">
        <v>0.70833333333333337</v>
      </c>
      <c r="X590" s="115">
        <f t="shared" si="47"/>
        <v>0.17222222222222228</v>
      </c>
    </row>
    <row r="591" spans="1:24" x14ac:dyDescent="0.3">
      <c r="A591" s="60" t="s">
        <v>2639</v>
      </c>
      <c r="B591" s="94" t="s">
        <v>1182</v>
      </c>
      <c r="C591" s="2" t="s">
        <v>1</v>
      </c>
      <c r="D591" s="2">
        <v>67</v>
      </c>
      <c r="E591" s="9">
        <v>19015</v>
      </c>
      <c r="F591" s="10">
        <v>43717.721886574072</v>
      </c>
      <c r="G591" s="95" t="s">
        <v>4</v>
      </c>
      <c r="H591" s="2">
        <v>2561</v>
      </c>
      <c r="I591" s="11">
        <f t="shared" si="45"/>
        <v>15.521212121212121</v>
      </c>
      <c r="J591" s="2">
        <v>4.1050000000000004</v>
      </c>
      <c r="K591" s="2">
        <v>165</v>
      </c>
      <c r="L591" s="94">
        <v>1052</v>
      </c>
      <c r="M591" s="11">
        <f t="shared" si="44"/>
        <v>6.375757575757576</v>
      </c>
      <c r="N591" s="2">
        <v>2.8359999999999999</v>
      </c>
      <c r="O591" s="95">
        <f t="shared" si="48"/>
        <v>165</v>
      </c>
      <c r="P591" s="12">
        <f t="shared" si="46"/>
        <v>2.4344106463878328</v>
      </c>
      <c r="Q591" s="104" t="s">
        <v>1112</v>
      </c>
      <c r="R591" s="2"/>
      <c r="S591" s="2"/>
      <c r="T591" s="2"/>
      <c r="U591" s="2"/>
      <c r="V591" s="109">
        <v>0.5395833333333333</v>
      </c>
      <c r="W591" s="110">
        <v>0.72222222222222221</v>
      </c>
      <c r="X591" s="115">
        <f t="shared" si="47"/>
        <v>0.18263888888888891</v>
      </c>
    </row>
    <row r="592" spans="1:24" x14ac:dyDescent="0.3">
      <c r="A592" s="60" t="s">
        <v>2640</v>
      </c>
      <c r="B592" s="94" t="s">
        <v>1183</v>
      </c>
      <c r="C592" s="2" t="s">
        <v>6</v>
      </c>
      <c r="D592" s="2">
        <v>85</v>
      </c>
      <c r="E592" s="9">
        <v>12620</v>
      </c>
      <c r="F592" s="10">
        <v>43718.520879629628</v>
      </c>
      <c r="G592" s="95" t="s">
        <v>4</v>
      </c>
      <c r="H592" s="2">
        <v>4637</v>
      </c>
      <c r="I592" s="11">
        <f t="shared" si="45"/>
        <v>21.467592592592592</v>
      </c>
      <c r="J592" s="2">
        <v>4.6289999999999996</v>
      </c>
      <c r="K592" s="2">
        <v>216</v>
      </c>
      <c r="L592" s="94">
        <v>1883</v>
      </c>
      <c r="M592" s="11">
        <f t="shared" si="44"/>
        <v>8.7175925925925934</v>
      </c>
      <c r="N592" s="2">
        <v>3.238</v>
      </c>
      <c r="O592" s="95">
        <f t="shared" si="48"/>
        <v>216</v>
      </c>
      <c r="P592" s="12">
        <f t="shared" si="46"/>
        <v>2.462559745087626</v>
      </c>
      <c r="Q592" s="104" t="s">
        <v>1112</v>
      </c>
      <c r="R592" s="2"/>
      <c r="S592" s="2"/>
      <c r="T592" s="2"/>
      <c r="U592" s="2"/>
      <c r="V592" s="109">
        <v>0.38055555555555554</v>
      </c>
      <c r="W592" s="110">
        <v>0.52083333333333337</v>
      </c>
      <c r="X592" s="115">
        <f t="shared" si="47"/>
        <v>0.14027777777777783</v>
      </c>
    </row>
    <row r="593" spans="1:24" x14ac:dyDescent="0.3">
      <c r="A593" s="60" t="s">
        <v>2403</v>
      </c>
      <c r="B593" s="94" t="s">
        <v>239</v>
      </c>
      <c r="C593" s="2" t="s">
        <v>1</v>
      </c>
      <c r="D593" s="2">
        <v>47</v>
      </c>
      <c r="E593" s="9">
        <v>26331</v>
      </c>
      <c r="F593" s="10">
        <v>43718.534780092596</v>
      </c>
      <c r="G593" s="95" t="s">
        <v>4</v>
      </c>
      <c r="H593" s="2">
        <v>1876</v>
      </c>
      <c r="I593" s="11">
        <f t="shared" si="45"/>
        <v>15.633333333333333</v>
      </c>
      <c r="J593" s="2">
        <v>4.3250000000000002</v>
      </c>
      <c r="K593" s="2">
        <v>120</v>
      </c>
      <c r="L593" s="94">
        <v>515</v>
      </c>
      <c r="M593" s="11">
        <f t="shared" si="44"/>
        <v>4.291666666666667</v>
      </c>
      <c r="N593" s="2">
        <v>2.2389999999999999</v>
      </c>
      <c r="O593" s="95">
        <f t="shared" si="48"/>
        <v>120</v>
      </c>
      <c r="P593" s="12">
        <f t="shared" si="46"/>
        <v>3.6427184466019416</v>
      </c>
      <c r="Q593" s="104" t="s">
        <v>1112</v>
      </c>
      <c r="R593" s="2" t="s">
        <v>787</v>
      </c>
      <c r="S593" s="2"/>
      <c r="T593" s="2"/>
      <c r="U593" s="2"/>
      <c r="V593" s="109">
        <v>0.3840277777777778</v>
      </c>
      <c r="W593" s="110">
        <v>0.53472222222222221</v>
      </c>
      <c r="X593" s="115">
        <f t="shared" si="47"/>
        <v>0.15069444444444441</v>
      </c>
    </row>
    <row r="594" spans="1:24" x14ac:dyDescent="0.3">
      <c r="A594" s="60" t="s">
        <v>2641</v>
      </c>
      <c r="B594" s="94" t="s">
        <v>1184</v>
      </c>
      <c r="C594" s="2" t="s">
        <v>1</v>
      </c>
      <c r="D594" s="2">
        <v>34</v>
      </c>
      <c r="E594" s="9">
        <v>31223</v>
      </c>
      <c r="F594" s="10">
        <v>43718.547314814816</v>
      </c>
      <c r="G594" s="95" t="s">
        <v>4</v>
      </c>
      <c r="H594" s="2">
        <v>1831</v>
      </c>
      <c r="I594" s="11">
        <f t="shared" si="45"/>
        <v>10.898809523809524</v>
      </c>
      <c r="J594" s="2">
        <v>3.508</v>
      </c>
      <c r="K594" s="2">
        <v>168</v>
      </c>
      <c r="L594" s="94">
        <v>660</v>
      </c>
      <c r="M594" s="11">
        <f t="shared" si="44"/>
        <v>3.9285714285714284</v>
      </c>
      <c r="N594" s="2">
        <v>1.9750000000000001</v>
      </c>
      <c r="O594" s="95">
        <f t="shared" si="48"/>
        <v>168</v>
      </c>
      <c r="P594" s="12">
        <f t="shared" si="46"/>
        <v>2.7742424242424244</v>
      </c>
      <c r="Q594" s="104" t="s">
        <v>1112</v>
      </c>
      <c r="R594" s="2"/>
      <c r="S594" s="2"/>
      <c r="T594" s="2"/>
      <c r="U594" s="2"/>
      <c r="V594" s="109">
        <v>0.39583333333333331</v>
      </c>
      <c r="W594" s="110">
        <v>0.54861111111111105</v>
      </c>
      <c r="X594" s="115">
        <f t="shared" si="47"/>
        <v>0.15277777777777773</v>
      </c>
    </row>
    <row r="595" spans="1:24" x14ac:dyDescent="0.3">
      <c r="A595" s="60" t="s">
        <v>2642</v>
      </c>
      <c r="B595" s="94" t="s">
        <v>1185</v>
      </c>
      <c r="C595" s="2" t="s">
        <v>6</v>
      </c>
      <c r="D595" s="2">
        <v>41</v>
      </c>
      <c r="E595" s="9">
        <v>28528</v>
      </c>
      <c r="F595" s="10">
        <v>43718.56627314815</v>
      </c>
      <c r="G595" s="95" t="s">
        <v>4</v>
      </c>
      <c r="H595" s="2">
        <v>1604</v>
      </c>
      <c r="I595" s="11">
        <f t="shared" si="45"/>
        <v>10.025</v>
      </c>
      <c r="J595" s="2">
        <v>3.6269999999999998</v>
      </c>
      <c r="K595" s="2">
        <v>160</v>
      </c>
      <c r="L595" s="94">
        <v>526</v>
      </c>
      <c r="M595" s="11">
        <f t="shared" si="44"/>
        <v>3.2875000000000001</v>
      </c>
      <c r="N595" s="2">
        <v>1.728</v>
      </c>
      <c r="O595" s="95">
        <f t="shared" si="48"/>
        <v>160</v>
      </c>
      <c r="P595" s="12">
        <f t="shared" si="46"/>
        <v>3.0494296577946769</v>
      </c>
      <c r="Q595" s="104" t="s">
        <v>1112</v>
      </c>
      <c r="R595" s="2"/>
      <c r="S595" s="2"/>
      <c r="T595" s="2"/>
      <c r="U595" s="2"/>
      <c r="V595" s="109">
        <v>0.40347222222222223</v>
      </c>
      <c r="W595" s="110">
        <v>0.56944444444444442</v>
      </c>
      <c r="X595" s="115">
        <f t="shared" si="47"/>
        <v>0.16597222222222219</v>
      </c>
    </row>
    <row r="596" spans="1:24" x14ac:dyDescent="0.3">
      <c r="A596" s="60" t="s">
        <v>2643</v>
      </c>
      <c r="B596" s="94" t="s">
        <v>278</v>
      </c>
      <c r="C596" s="2" t="s">
        <v>6</v>
      </c>
      <c r="D596" s="2">
        <v>61</v>
      </c>
      <c r="E596" s="9">
        <v>21121</v>
      </c>
      <c r="F596" s="10">
        <v>43718.577974537038</v>
      </c>
      <c r="G596" s="95" t="s">
        <v>4</v>
      </c>
      <c r="H596" s="2">
        <v>1085</v>
      </c>
      <c r="I596" s="11">
        <f t="shared" si="45"/>
        <v>10.333333333333334</v>
      </c>
      <c r="J596" s="2">
        <v>3.347</v>
      </c>
      <c r="K596" s="2">
        <v>105</v>
      </c>
      <c r="L596" s="94">
        <v>403</v>
      </c>
      <c r="M596" s="11">
        <f t="shared" si="44"/>
        <v>3.8380952380952382</v>
      </c>
      <c r="N596" s="2">
        <v>2.153</v>
      </c>
      <c r="O596" s="95">
        <f t="shared" si="48"/>
        <v>105</v>
      </c>
      <c r="P596" s="12">
        <f t="shared" si="46"/>
        <v>2.6923076923076925</v>
      </c>
      <c r="Q596" s="104" t="s">
        <v>1112</v>
      </c>
      <c r="R596" s="2" t="s">
        <v>1186</v>
      </c>
      <c r="S596" s="2"/>
      <c r="T596" s="2"/>
      <c r="U596" s="2"/>
      <c r="V596" s="109">
        <v>0.40972222222222227</v>
      </c>
      <c r="W596" s="110">
        <v>0.58333333333333337</v>
      </c>
      <c r="X596" s="115">
        <f t="shared" si="47"/>
        <v>0.1736111111111111</v>
      </c>
    </row>
    <row r="597" spans="1:24" x14ac:dyDescent="0.3">
      <c r="A597" s="60" t="s">
        <v>2644</v>
      </c>
      <c r="B597" s="94" t="s">
        <v>1187</v>
      </c>
      <c r="C597" s="2" t="s">
        <v>1</v>
      </c>
      <c r="D597" s="2">
        <v>36</v>
      </c>
      <c r="E597" s="9">
        <v>30258</v>
      </c>
      <c r="F597" s="10">
        <v>43718.602372685185</v>
      </c>
      <c r="G597" s="95" t="s">
        <v>4</v>
      </c>
      <c r="H597" s="2">
        <v>2435</v>
      </c>
      <c r="I597" s="11">
        <f t="shared" si="45"/>
        <v>16.233333333333334</v>
      </c>
      <c r="J597" s="2">
        <v>4.2619999999999996</v>
      </c>
      <c r="K597" s="2">
        <v>150</v>
      </c>
      <c r="L597" s="94">
        <v>971</v>
      </c>
      <c r="M597" s="11">
        <f t="shared" si="44"/>
        <v>6.4733333333333336</v>
      </c>
      <c r="N597" s="2">
        <v>2.7109999999999999</v>
      </c>
      <c r="O597" s="95">
        <f t="shared" si="48"/>
        <v>150</v>
      </c>
      <c r="P597" s="12">
        <f t="shared" si="46"/>
        <v>2.5077239958805357</v>
      </c>
      <c r="Q597" s="104" t="s">
        <v>1112</v>
      </c>
      <c r="R597" s="2"/>
      <c r="S597" s="2"/>
      <c r="T597" s="2"/>
      <c r="U597" s="2"/>
      <c r="V597" s="109">
        <v>0.44166666666666665</v>
      </c>
      <c r="W597" s="110">
        <v>0.60416666666666663</v>
      </c>
      <c r="X597" s="115">
        <f t="shared" si="47"/>
        <v>0.16249999999999998</v>
      </c>
    </row>
    <row r="598" spans="1:24" x14ac:dyDescent="0.3">
      <c r="A598" s="60" t="s">
        <v>2645</v>
      </c>
      <c r="B598" s="94" t="s">
        <v>1188</v>
      </c>
      <c r="C598" s="2" t="s">
        <v>1</v>
      </c>
      <c r="D598" s="2">
        <v>48</v>
      </c>
      <c r="E598" s="9">
        <v>26080</v>
      </c>
      <c r="F598" s="10">
        <v>43718.615601851852</v>
      </c>
      <c r="G598" s="95" t="s">
        <v>4</v>
      </c>
      <c r="H598" s="2">
        <v>2397</v>
      </c>
      <c r="I598" s="11">
        <f t="shared" si="45"/>
        <v>15.365384615384615</v>
      </c>
      <c r="J598" s="2">
        <v>3.7930000000000001</v>
      </c>
      <c r="K598" s="2">
        <v>156</v>
      </c>
      <c r="L598" s="94">
        <v>773</v>
      </c>
      <c r="M598" s="11">
        <f t="shared" si="44"/>
        <v>4.9551282051282053</v>
      </c>
      <c r="N598" s="2">
        <v>2.548</v>
      </c>
      <c r="O598" s="95">
        <f t="shared" si="48"/>
        <v>156</v>
      </c>
      <c r="P598" s="12">
        <f t="shared" si="46"/>
        <v>3.1009055627425615</v>
      </c>
      <c r="Q598" s="104" t="s">
        <v>1112</v>
      </c>
      <c r="R598" s="2"/>
      <c r="S598" s="2"/>
      <c r="T598" s="2"/>
      <c r="U598" s="2"/>
      <c r="V598" s="109">
        <v>0.45624999999999999</v>
      </c>
      <c r="W598" s="110">
        <v>0.61805555555555558</v>
      </c>
      <c r="X598" s="115">
        <f t="shared" si="47"/>
        <v>0.16180555555555559</v>
      </c>
    </row>
    <row r="599" spans="1:24" x14ac:dyDescent="0.3">
      <c r="A599" s="60" t="s">
        <v>2646</v>
      </c>
      <c r="B599" s="94" t="s">
        <v>370</v>
      </c>
      <c r="C599" s="2" t="s">
        <v>1</v>
      </c>
      <c r="D599" s="2">
        <v>47</v>
      </c>
      <c r="E599" s="9">
        <v>26396</v>
      </c>
      <c r="F599" s="10">
        <v>43718.630324074074</v>
      </c>
      <c r="G599" s="95" t="s">
        <v>4</v>
      </c>
      <c r="H599" s="2">
        <v>1565</v>
      </c>
      <c r="I599" s="11">
        <f t="shared" si="45"/>
        <v>12.038461538461538</v>
      </c>
      <c r="J599" s="2">
        <v>3.5449999999999999</v>
      </c>
      <c r="K599" s="2">
        <v>130</v>
      </c>
      <c r="L599" s="94">
        <v>552</v>
      </c>
      <c r="M599" s="11">
        <f t="shared" si="44"/>
        <v>4.2461538461538462</v>
      </c>
      <c r="N599" s="2">
        <v>2.1389999999999998</v>
      </c>
      <c r="O599" s="95">
        <f t="shared" si="48"/>
        <v>130</v>
      </c>
      <c r="P599" s="12">
        <f t="shared" si="46"/>
        <v>2.8351449275362319</v>
      </c>
      <c r="Q599" s="104" t="s">
        <v>1112</v>
      </c>
      <c r="R599" s="2"/>
      <c r="S599" s="2"/>
      <c r="T599" s="2"/>
      <c r="U599" s="2"/>
      <c r="V599" s="109">
        <v>0.46736111111111112</v>
      </c>
      <c r="W599" s="110">
        <v>0.63194444444444442</v>
      </c>
      <c r="X599" s="115">
        <f t="shared" si="47"/>
        <v>0.1645833333333333</v>
      </c>
    </row>
    <row r="600" spans="1:24" x14ac:dyDescent="0.3">
      <c r="A600" s="60" t="s">
        <v>2647</v>
      </c>
      <c r="B600" s="94" t="s">
        <v>1189</v>
      </c>
      <c r="C600" s="2" t="s">
        <v>1</v>
      </c>
      <c r="D600" s="2">
        <v>45</v>
      </c>
      <c r="E600" s="9">
        <v>27022</v>
      </c>
      <c r="F600" s="10">
        <v>43718.649085648147</v>
      </c>
      <c r="G600" s="95" t="s">
        <v>4</v>
      </c>
      <c r="H600" s="2">
        <v>1657</v>
      </c>
      <c r="I600" s="11">
        <f t="shared" si="45"/>
        <v>12.9453125</v>
      </c>
      <c r="J600" s="2">
        <v>3.9649999999999999</v>
      </c>
      <c r="K600" s="2">
        <v>128</v>
      </c>
      <c r="L600" s="94">
        <v>373</v>
      </c>
      <c r="M600" s="11">
        <f t="shared" si="44"/>
        <v>2.9140625</v>
      </c>
      <c r="N600" s="2">
        <v>1.702</v>
      </c>
      <c r="O600" s="95">
        <f t="shared" si="48"/>
        <v>128</v>
      </c>
      <c r="P600" s="12">
        <f t="shared" si="46"/>
        <v>4.4423592493297583</v>
      </c>
      <c r="Q600" s="104" t="s">
        <v>1112</v>
      </c>
      <c r="R600" s="2"/>
      <c r="S600" s="2"/>
      <c r="T600" s="2"/>
      <c r="U600" s="2"/>
      <c r="V600" s="109">
        <v>0.4777777777777778</v>
      </c>
      <c r="W600" s="110">
        <v>0.65277777777777779</v>
      </c>
      <c r="X600" s="115">
        <f t="shared" si="47"/>
        <v>0.17499999999999999</v>
      </c>
    </row>
    <row r="601" spans="1:24" x14ac:dyDescent="0.3">
      <c r="A601" s="60" t="s">
        <v>2648</v>
      </c>
      <c r="B601" s="94" t="s">
        <v>208</v>
      </c>
      <c r="C601" s="2" t="s">
        <v>1</v>
      </c>
      <c r="D601" s="2">
        <v>51</v>
      </c>
      <c r="E601" s="9">
        <v>25039</v>
      </c>
      <c r="F601" s="10">
        <v>43718.668703703705</v>
      </c>
      <c r="G601" s="95" t="s">
        <v>4</v>
      </c>
      <c r="H601" s="2">
        <v>1934</v>
      </c>
      <c r="I601" s="11">
        <f t="shared" si="45"/>
        <v>16.116666666666667</v>
      </c>
      <c r="J601" s="2">
        <v>4.4329999999999998</v>
      </c>
      <c r="K601" s="2">
        <v>120</v>
      </c>
      <c r="L601" s="94">
        <v>429</v>
      </c>
      <c r="M601" s="11">
        <f t="shared" si="44"/>
        <v>3.5750000000000002</v>
      </c>
      <c r="N601" s="2">
        <v>1.6739999999999999</v>
      </c>
      <c r="O601" s="95">
        <f t="shared" si="48"/>
        <v>120</v>
      </c>
      <c r="P601" s="12">
        <f t="shared" si="46"/>
        <v>4.508158508158508</v>
      </c>
      <c r="Q601" s="104" t="s">
        <v>1112</v>
      </c>
      <c r="R601" s="2"/>
      <c r="S601" s="2"/>
      <c r="T601" s="2"/>
      <c r="U601" s="2"/>
      <c r="V601" s="109">
        <v>0.5</v>
      </c>
      <c r="W601" s="110">
        <v>0.66666666666666663</v>
      </c>
      <c r="X601" s="115">
        <f t="shared" si="47"/>
        <v>0.16666666666666663</v>
      </c>
    </row>
    <row r="602" spans="1:24" x14ac:dyDescent="0.3">
      <c r="A602" s="60" t="s">
        <v>2649</v>
      </c>
      <c r="B602" s="94" t="s">
        <v>1190</v>
      </c>
      <c r="C602" s="2" t="s">
        <v>1</v>
      </c>
      <c r="D602" s="2">
        <v>55</v>
      </c>
      <c r="E602" s="9">
        <v>23588</v>
      </c>
      <c r="F602" s="10">
        <v>43718.682488425926</v>
      </c>
      <c r="G602" s="95" t="s">
        <v>4</v>
      </c>
      <c r="H602" s="2">
        <v>1966</v>
      </c>
      <c r="I602" s="11">
        <f t="shared" si="45"/>
        <v>14.893939393939394</v>
      </c>
      <c r="J602" s="2">
        <v>4.0990000000000002</v>
      </c>
      <c r="K602" s="2">
        <v>132</v>
      </c>
      <c r="L602" s="94">
        <v>364</v>
      </c>
      <c r="M602" s="11">
        <f t="shared" si="44"/>
        <v>2.7575757575757578</v>
      </c>
      <c r="N602" s="2">
        <v>1.681</v>
      </c>
      <c r="O602" s="95">
        <f t="shared" si="48"/>
        <v>132</v>
      </c>
      <c r="P602" s="12">
        <f t="shared" si="46"/>
        <v>5.4010989010989006</v>
      </c>
      <c r="Q602" s="104" t="s">
        <v>1112</v>
      </c>
      <c r="R602" s="2"/>
      <c r="S602" s="2"/>
      <c r="T602" s="2"/>
      <c r="U602" s="2"/>
      <c r="V602" s="109">
        <v>0.50972222222222219</v>
      </c>
      <c r="W602" s="110">
        <v>0.68055555555555547</v>
      </c>
      <c r="X602" s="115">
        <f t="shared" si="47"/>
        <v>0.17083333333333328</v>
      </c>
    </row>
    <row r="603" spans="1:24" x14ac:dyDescent="0.3">
      <c r="A603" s="60" t="s">
        <v>2650</v>
      </c>
      <c r="B603" s="94" t="s">
        <v>534</v>
      </c>
      <c r="C603" s="2" t="s">
        <v>1</v>
      </c>
      <c r="D603" s="2">
        <v>38</v>
      </c>
      <c r="E603" s="9">
        <v>29617</v>
      </c>
      <c r="F603" s="10">
        <v>43719.521493055552</v>
      </c>
      <c r="G603" s="95" t="s">
        <v>4</v>
      </c>
      <c r="H603" s="2">
        <v>897</v>
      </c>
      <c r="I603" s="11">
        <f t="shared" si="45"/>
        <v>11.802631578947368</v>
      </c>
      <c r="J603" s="2">
        <v>3.6219999999999999</v>
      </c>
      <c r="K603" s="2">
        <v>76</v>
      </c>
      <c r="L603" s="94">
        <v>266</v>
      </c>
      <c r="M603" s="11">
        <f t="shared" si="44"/>
        <v>3.5</v>
      </c>
      <c r="N603" s="2">
        <v>2.1629999999999998</v>
      </c>
      <c r="O603" s="95">
        <f t="shared" si="48"/>
        <v>76</v>
      </c>
      <c r="P603" s="12">
        <f t="shared" si="46"/>
        <v>3.3721804511278193</v>
      </c>
      <c r="Q603" s="104" t="s">
        <v>1112</v>
      </c>
      <c r="R603" s="2"/>
      <c r="S603" s="2"/>
      <c r="T603" s="2"/>
      <c r="U603" s="2"/>
      <c r="V603" s="109">
        <v>0.37361111111111112</v>
      </c>
      <c r="W603" s="110">
        <v>0.52083333333333337</v>
      </c>
      <c r="X603" s="115">
        <f t="shared" si="47"/>
        <v>0.14722222222222225</v>
      </c>
    </row>
    <row r="604" spans="1:24" x14ac:dyDescent="0.3">
      <c r="A604" s="60" t="s">
        <v>2651</v>
      </c>
      <c r="B604" s="94" t="s">
        <v>1191</v>
      </c>
      <c r="C604" s="2" t="s">
        <v>6</v>
      </c>
      <c r="D604" s="2">
        <v>47</v>
      </c>
      <c r="E604" s="9">
        <v>26225</v>
      </c>
      <c r="F604" s="10">
        <v>43719.532361111109</v>
      </c>
      <c r="G604" s="95" t="s">
        <v>4</v>
      </c>
      <c r="H604" s="2">
        <v>783</v>
      </c>
      <c r="I604" s="11">
        <f t="shared" si="45"/>
        <v>6.2640000000000002</v>
      </c>
      <c r="J604" s="2">
        <v>2.6890000000000001</v>
      </c>
      <c r="K604" s="2">
        <v>125</v>
      </c>
      <c r="L604" s="94">
        <v>523</v>
      </c>
      <c r="M604" s="11">
        <f t="shared" si="44"/>
        <v>4.1840000000000002</v>
      </c>
      <c r="N604" s="2">
        <v>1.829</v>
      </c>
      <c r="O604" s="95">
        <f t="shared" si="48"/>
        <v>125</v>
      </c>
      <c r="P604" s="12">
        <f t="shared" si="46"/>
        <v>1.497131931166348</v>
      </c>
      <c r="Q604" s="104" t="s">
        <v>1112</v>
      </c>
      <c r="R604" s="2" t="s">
        <v>810</v>
      </c>
      <c r="S604" s="2"/>
      <c r="T604" s="2"/>
      <c r="U604" s="2"/>
      <c r="V604" s="109">
        <v>0.37222222222222223</v>
      </c>
      <c r="W604" s="110">
        <v>0.53472222222222221</v>
      </c>
      <c r="X604" s="115">
        <f t="shared" si="47"/>
        <v>0.16249999999999998</v>
      </c>
    </row>
    <row r="605" spans="1:24" x14ac:dyDescent="0.3">
      <c r="A605" s="60" t="s">
        <v>2652</v>
      </c>
      <c r="B605" s="94" t="s">
        <v>1192</v>
      </c>
      <c r="C605" s="2" t="s">
        <v>1</v>
      </c>
      <c r="D605" s="2">
        <v>54</v>
      </c>
      <c r="E605" s="9">
        <v>23731</v>
      </c>
      <c r="F605" s="10">
        <v>43719.557858796295</v>
      </c>
      <c r="G605" s="95" t="s">
        <v>4</v>
      </c>
      <c r="H605" s="2">
        <v>1827</v>
      </c>
      <c r="I605" s="11">
        <f t="shared" si="45"/>
        <v>15.225</v>
      </c>
      <c r="J605" s="2">
        <v>4.1760000000000002</v>
      </c>
      <c r="K605" s="2">
        <v>120</v>
      </c>
      <c r="L605" s="94">
        <v>415</v>
      </c>
      <c r="M605" s="11">
        <f t="shared" si="44"/>
        <v>3.4583333333333335</v>
      </c>
      <c r="N605" s="2">
        <v>1.9</v>
      </c>
      <c r="O605" s="95">
        <f t="shared" si="48"/>
        <v>120</v>
      </c>
      <c r="P605" s="12">
        <f t="shared" si="46"/>
        <v>4.4024096385542162</v>
      </c>
      <c r="Q605" s="104" t="s">
        <v>1112</v>
      </c>
      <c r="R605" s="2"/>
      <c r="S605" s="2"/>
      <c r="T605" s="2"/>
      <c r="U605" s="2"/>
      <c r="V605" s="109">
        <v>0.3972222222222222</v>
      </c>
      <c r="W605" s="110">
        <v>0.55555555555555558</v>
      </c>
      <c r="X605" s="115">
        <f t="shared" si="47"/>
        <v>0.15833333333333338</v>
      </c>
    </row>
    <row r="606" spans="1:24" x14ac:dyDescent="0.3">
      <c r="A606" s="60" t="s">
        <v>2653</v>
      </c>
      <c r="B606" s="94" t="s">
        <v>1193</v>
      </c>
      <c r="C606" s="2" t="s">
        <v>1</v>
      </c>
      <c r="D606" s="2">
        <v>48</v>
      </c>
      <c r="E606" s="9">
        <v>26106</v>
      </c>
      <c r="F606" s="10">
        <v>43719.570324074077</v>
      </c>
      <c r="G606" s="95" t="s">
        <v>4</v>
      </c>
      <c r="H606" s="2">
        <v>1675</v>
      </c>
      <c r="I606" s="11">
        <f t="shared" si="45"/>
        <v>9.5714285714285712</v>
      </c>
      <c r="J606" s="2">
        <v>3.1850000000000001</v>
      </c>
      <c r="K606" s="2">
        <v>175</v>
      </c>
      <c r="L606" s="94">
        <v>471</v>
      </c>
      <c r="M606" s="11">
        <f t="shared" si="44"/>
        <v>2.6914285714285713</v>
      </c>
      <c r="N606" s="2">
        <v>1.504</v>
      </c>
      <c r="O606" s="95">
        <f t="shared" si="48"/>
        <v>175</v>
      </c>
      <c r="P606" s="12">
        <f t="shared" si="46"/>
        <v>3.5562632696390661</v>
      </c>
      <c r="Q606" s="104" t="s">
        <v>1112</v>
      </c>
      <c r="R606" s="2"/>
      <c r="S606" s="2"/>
      <c r="T606" s="2"/>
      <c r="U606" s="2"/>
      <c r="V606" s="109">
        <v>0.40069444444444446</v>
      </c>
      <c r="W606" s="110">
        <v>0.56944444444444442</v>
      </c>
      <c r="X606" s="115">
        <f t="shared" si="47"/>
        <v>0.16874999999999996</v>
      </c>
    </row>
    <row r="607" spans="1:24" x14ac:dyDescent="0.3">
      <c r="A607" s="60" t="s">
        <v>2654</v>
      </c>
      <c r="B607" s="94" t="s">
        <v>1194</v>
      </c>
      <c r="C607" s="2" t="s">
        <v>6</v>
      </c>
      <c r="D607" s="2">
        <v>79</v>
      </c>
      <c r="E607" s="9">
        <v>14842</v>
      </c>
      <c r="F607" s="10">
        <v>43719.584398148145</v>
      </c>
      <c r="G607" s="95" t="s">
        <v>4</v>
      </c>
      <c r="H607" s="2">
        <v>1632</v>
      </c>
      <c r="I607" s="11">
        <f t="shared" si="45"/>
        <v>15.542857142857143</v>
      </c>
      <c r="J607" s="2">
        <v>4.6820000000000004</v>
      </c>
      <c r="K607" s="2">
        <v>105</v>
      </c>
      <c r="L607" s="94">
        <v>306</v>
      </c>
      <c r="M607" s="11">
        <f t="shared" si="44"/>
        <v>2.9142857142857141</v>
      </c>
      <c r="N607" s="2">
        <v>1.722</v>
      </c>
      <c r="O607" s="95">
        <f t="shared" si="48"/>
        <v>105</v>
      </c>
      <c r="P607" s="12">
        <f t="shared" si="46"/>
        <v>5.3333333333333339</v>
      </c>
      <c r="Q607" s="104" t="s">
        <v>1112</v>
      </c>
      <c r="R607" s="2" t="s">
        <v>1186</v>
      </c>
      <c r="S607" s="2"/>
      <c r="T607" s="2"/>
      <c r="U607" s="2"/>
      <c r="V607" s="109">
        <v>0.4152777777777778</v>
      </c>
      <c r="W607" s="110">
        <v>0.58333333333333337</v>
      </c>
      <c r="X607" s="115">
        <f t="shared" si="47"/>
        <v>0.16805555555555557</v>
      </c>
    </row>
    <row r="608" spans="1:24" x14ac:dyDescent="0.3">
      <c r="A608" s="60" t="s">
        <v>2655</v>
      </c>
      <c r="B608" s="94" t="s">
        <v>1195</v>
      </c>
      <c r="C608" s="2" t="s">
        <v>1</v>
      </c>
      <c r="D608" s="2">
        <v>52</v>
      </c>
      <c r="E608" s="9">
        <v>24421</v>
      </c>
      <c r="F608" s="10">
        <v>43719.597210648149</v>
      </c>
      <c r="G608" s="95" t="s">
        <v>4</v>
      </c>
      <c r="H608" s="2">
        <v>1445</v>
      </c>
      <c r="I608" s="11">
        <f t="shared" si="45"/>
        <v>10.703703703703704</v>
      </c>
      <c r="J608" s="2">
        <v>3.7</v>
      </c>
      <c r="K608" s="2">
        <v>135</v>
      </c>
      <c r="L608" s="94">
        <v>334</v>
      </c>
      <c r="M608" s="11">
        <f t="shared" si="44"/>
        <v>2.4740740740740739</v>
      </c>
      <c r="N608" s="2">
        <v>1.8480000000000001</v>
      </c>
      <c r="O608" s="95">
        <f t="shared" si="48"/>
        <v>135</v>
      </c>
      <c r="P608" s="12">
        <f t="shared" si="46"/>
        <v>4.3263473053892225</v>
      </c>
      <c r="Q608" s="104" t="s">
        <v>1112</v>
      </c>
      <c r="R608" s="2"/>
      <c r="S608" s="2"/>
      <c r="T608" s="2"/>
      <c r="U608" s="2"/>
      <c r="V608" s="109">
        <v>0.4368055555555555</v>
      </c>
      <c r="W608" s="110">
        <v>0.59722222222222221</v>
      </c>
      <c r="X608" s="115">
        <f t="shared" si="47"/>
        <v>0.16041666666666671</v>
      </c>
    </row>
    <row r="609" spans="1:24" x14ac:dyDescent="0.3">
      <c r="A609" s="60" t="s">
        <v>2656</v>
      </c>
      <c r="B609" s="94" t="s">
        <v>1196</v>
      </c>
      <c r="C609" s="2" t="s">
        <v>1</v>
      </c>
      <c r="D609" s="2">
        <v>35</v>
      </c>
      <c r="E609" s="9">
        <v>30690</v>
      </c>
      <c r="F609" s="10">
        <v>43719.617083333331</v>
      </c>
      <c r="G609" s="95" t="s">
        <v>4</v>
      </c>
      <c r="H609" s="2">
        <v>731</v>
      </c>
      <c r="I609" s="11">
        <f t="shared" si="45"/>
        <v>8.7023809523809526</v>
      </c>
      <c r="J609" s="2">
        <v>3.1080000000000001</v>
      </c>
      <c r="K609" s="2">
        <v>84</v>
      </c>
      <c r="L609" s="94">
        <v>138</v>
      </c>
      <c r="M609" s="11">
        <f t="shared" si="44"/>
        <v>1.6428571428571428</v>
      </c>
      <c r="N609" s="2">
        <v>1.3939999999999999</v>
      </c>
      <c r="O609" s="95">
        <f t="shared" si="48"/>
        <v>84</v>
      </c>
      <c r="P609" s="12">
        <f t="shared" si="46"/>
        <v>5.2971014492753623</v>
      </c>
      <c r="Q609" s="104" t="s">
        <v>1112</v>
      </c>
      <c r="R609" s="2"/>
      <c r="S609" s="2"/>
      <c r="T609" s="2"/>
      <c r="U609" s="2"/>
      <c r="V609" s="109">
        <v>0.4465277777777778</v>
      </c>
      <c r="W609" s="110">
        <v>0.61805555555555558</v>
      </c>
      <c r="X609" s="115">
        <f t="shared" si="47"/>
        <v>0.17152777777777778</v>
      </c>
    </row>
    <row r="610" spans="1:24" x14ac:dyDescent="0.3">
      <c r="A610" s="60" t="s">
        <v>2657</v>
      </c>
      <c r="B610" s="94" t="s">
        <v>1197</v>
      </c>
      <c r="C610" s="2" t="s">
        <v>6</v>
      </c>
      <c r="D610" s="2">
        <v>41</v>
      </c>
      <c r="E610" s="9">
        <v>28657</v>
      </c>
      <c r="F610" s="10">
        <v>43719.632881944446</v>
      </c>
      <c r="G610" s="95" t="s">
        <v>4</v>
      </c>
      <c r="H610" s="2">
        <v>637</v>
      </c>
      <c r="I610" s="11">
        <f t="shared" si="45"/>
        <v>5.398305084745763</v>
      </c>
      <c r="J610" s="2">
        <v>2.4500000000000002</v>
      </c>
      <c r="K610" s="2">
        <v>118</v>
      </c>
      <c r="L610" s="94">
        <v>317</v>
      </c>
      <c r="M610" s="11">
        <f t="shared" si="44"/>
        <v>2.6864406779661016</v>
      </c>
      <c r="N610" s="2">
        <v>1.657</v>
      </c>
      <c r="O610" s="95">
        <f t="shared" si="48"/>
        <v>118</v>
      </c>
      <c r="P610" s="12">
        <f t="shared" si="46"/>
        <v>2.0094637223974763</v>
      </c>
      <c r="Q610" s="104" t="s">
        <v>1112</v>
      </c>
      <c r="R610" s="2" t="s">
        <v>1198</v>
      </c>
      <c r="S610" s="2"/>
      <c r="T610" s="2"/>
      <c r="U610" s="2"/>
      <c r="V610" s="109">
        <v>0.45624999999999999</v>
      </c>
      <c r="W610" s="110">
        <v>0.63194444444444442</v>
      </c>
      <c r="X610" s="115">
        <f t="shared" si="47"/>
        <v>0.17569444444444443</v>
      </c>
    </row>
    <row r="611" spans="1:24" x14ac:dyDescent="0.3">
      <c r="A611" s="60" t="s">
        <v>2658</v>
      </c>
      <c r="B611" s="94" t="s">
        <v>1199</v>
      </c>
      <c r="C611" s="2" t="s">
        <v>1</v>
      </c>
      <c r="D611" s="2">
        <v>49</v>
      </c>
      <c r="E611" s="9">
        <v>25820</v>
      </c>
      <c r="F611" s="10">
        <v>43719.648472222223</v>
      </c>
      <c r="G611" s="95" t="s">
        <v>4</v>
      </c>
      <c r="H611" s="2">
        <v>1772</v>
      </c>
      <c r="I611" s="11">
        <f t="shared" si="45"/>
        <v>13.63076923076923</v>
      </c>
      <c r="J611" s="2">
        <v>3.669</v>
      </c>
      <c r="K611" s="2">
        <v>130</v>
      </c>
      <c r="L611" s="94">
        <v>484</v>
      </c>
      <c r="M611" s="11">
        <f t="shared" si="44"/>
        <v>3.7230769230769232</v>
      </c>
      <c r="N611" s="2">
        <v>2.0310000000000001</v>
      </c>
      <c r="O611" s="95">
        <f t="shared" si="48"/>
        <v>130</v>
      </c>
      <c r="P611" s="12">
        <f t="shared" si="46"/>
        <v>3.661157024793388</v>
      </c>
      <c r="Q611" s="104" t="s">
        <v>1112</v>
      </c>
      <c r="R611" s="2"/>
      <c r="S611" s="2"/>
      <c r="T611" s="2"/>
      <c r="U611" s="2"/>
      <c r="V611" s="109">
        <v>0.47986111111111113</v>
      </c>
      <c r="W611" s="110">
        <v>0.64583333333333337</v>
      </c>
      <c r="X611" s="115">
        <f t="shared" si="47"/>
        <v>0.16597222222222224</v>
      </c>
    </row>
    <row r="612" spans="1:24" x14ac:dyDescent="0.3">
      <c r="A612" s="60" t="s">
        <v>2659</v>
      </c>
      <c r="B612" s="94" t="s">
        <v>1200</v>
      </c>
      <c r="C612" s="2" t="s">
        <v>1</v>
      </c>
      <c r="D612" s="2">
        <v>37</v>
      </c>
      <c r="E612" s="9">
        <v>29976</v>
      </c>
      <c r="F612" s="10">
        <v>43719.663784722223</v>
      </c>
      <c r="G612" s="95" t="s">
        <v>4</v>
      </c>
      <c r="H612" s="2">
        <v>1432</v>
      </c>
      <c r="I612" s="11">
        <f t="shared" si="45"/>
        <v>9.9444444444444446</v>
      </c>
      <c r="J612" s="2">
        <v>3.3149999999999999</v>
      </c>
      <c r="K612" s="2">
        <v>144</v>
      </c>
      <c r="L612" s="94">
        <v>448</v>
      </c>
      <c r="M612" s="11">
        <f t="shared" ref="M612:M675" si="49">L612/O612</f>
        <v>3.1111111111111112</v>
      </c>
      <c r="N612" s="2">
        <v>1.583</v>
      </c>
      <c r="O612" s="95">
        <f t="shared" si="48"/>
        <v>144</v>
      </c>
      <c r="P612" s="12">
        <f t="shared" si="46"/>
        <v>3.1964285714285716</v>
      </c>
      <c r="Q612" s="104" t="s">
        <v>1112</v>
      </c>
      <c r="R612" s="2"/>
      <c r="S612" s="2"/>
      <c r="T612" s="2"/>
      <c r="U612" s="2"/>
      <c r="V612" s="109">
        <v>0.5</v>
      </c>
      <c r="W612" s="110">
        <v>0.68055555555555547</v>
      </c>
      <c r="X612" s="115">
        <f t="shared" si="47"/>
        <v>0.18055555555555547</v>
      </c>
    </row>
    <row r="613" spans="1:24" x14ac:dyDescent="0.3">
      <c r="A613" s="60" t="s">
        <v>2660</v>
      </c>
      <c r="B613" s="94" t="s">
        <v>1201</v>
      </c>
      <c r="C613" s="2" t="s">
        <v>6</v>
      </c>
      <c r="D613" s="2">
        <v>56</v>
      </c>
      <c r="E613" s="9">
        <v>23176</v>
      </c>
      <c r="F613" s="10">
        <v>43719.675983796296</v>
      </c>
      <c r="G613" s="95" t="s">
        <v>4</v>
      </c>
      <c r="H613" s="2">
        <v>1366</v>
      </c>
      <c r="I613" s="11">
        <f t="shared" si="45"/>
        <v>7.2275132275132279</v>
      </c>
      <c r="J613" s="2">
        <v>2.887</v>
      </c>
      <c r="K613" s="2">
        <v>189</v>
      </c>
      <c r="L613" s="94">
        <v>480</v>
      </c>
      <c r="M613" s="11">
        <f t="shared" si="49"/>
        <v>2.5396825396825395</v>
      </c>
      <c r="N613" s="2">
        <v>1.649</v>
      </c>
      <c r="O613" s="95">
        <f t="shared" si="48"/>
        <v>189</v>
      </c>
      <c r="P613" s="12">
        <f t="shared" si="46"/>
        <v>2.8458333333333337</v>
      </c>
      <c r="Q613" s="104" t="s">
        <v>1120</v>
      </c>
      <c r="R613" s="2"/>
      <c r="S613" s="2"/>
      <c r="T613" s="2"/>
      <c r="U613" s="2"/>
      <c r="V613" s="109">
        <v>0.48194444444444445</v>
      </c>
      <c r="W613" s="110">
        <v>0.68055555555555547</v>
      </c>
      <c r="X613" s="115">
        <f t="shared" si="47"/>
        <v>0.19861111111111102</v>
      </c>
    </row>
    <row r="614" spans="1:24" x14ac:dyDescent="0.3">
      <c r="A614" s="60" t="s">
        <v>2661</v>
      </c>
      <c r="B614" s="94" t="s">
        <v>1202</v>
      </c>
      <c r="C614" s="2" t="s">
        <v>1</v>
      </c>
      <c r="D614" s="2">
        <v>56</v>
      </c>
      <c r="E614" s="9">
        <v>23081</v>
      </c>
      <c r="F614" s="10">
        <v>43724.520949074074</v>
      </c>
      <c r="G614" s="95" t="s">
        <v>4</v>
      </c>
      <c r="H614" s="2">
        <v>2429</v>
      </c>
      <c r="I614" s="11">
        <f t="shared" si="45"/>
        <v>18.401515151515152</v>
      </c>
      <c r="J614" s="2">
        <v>5.141</v>
      </c>
      <c r="K614" s="2">
        <v>132</v>
      </c>
      <c r="L614" s="94">
        <v>473</v>
      </c>
      <c r="M614" s="11">
        <f t="shared" si="49"/>
        <v>3.5833333333333335</v>
      </c>
      <c r="N614" s="2">
        <v>1.82</v>
      </c>
      <c r="O614" s="95">
        <f t="shared" si="48"/>
        <v>132</v>
      </c>
      <c r="P614" s="12">
        <f t="shared" si="46"/>
        <v>5.1353065539112048</v>
      </c>
      <c r="Q614" s="104" t="s">
        <v>1112</v>
      </c>
      <c r="R614" s="2"/>
      <c r="S614" s="2"/>
      <c r="T614" s="2"/>
      <c r="U614" s="2"/>
      <c r="V614" s="109">
        <v>0.37777777777777777</v>
      </c>
      <c r="W614" s="110">
        <v>0.52083333333333337</v>
      </c>
      <c r="X614" s="115">
        <f t="shared" si="47"/>
        <v>0.1430555555555556</v>
      </c>
    </row>
    <row r="615" spans="1:24" x14ac:dyDescent="0.3">
      <c r="A615" s="60" t="s">
        <v>2662</v>
      </c>
      <c r="B615" s="94" t="s">
        <v>1203</v>
      </c>
      <c r="C615" s="2" t="s">
        <v>1</v>
      </c>
      <c r="D615" s="2">
        <v>76</v>
      </c>
      <c r="E615" s="9">
        <v>15856</v>
      </c>
      <c r="F615" s="10">
        <v>43724.532858796294</v>
      </c>
      <c r="G615" s="95" t="s">
        <v>4</v>
      </c>
      <c r="H615" s="2">
        <v>1830</v>
      </c>
      <c r="I615" s="11">
        <f t="shared" si="45"/>
        <v>12.448979591836734</v>
      </c>
      <c r="J615" s="2">
        <v>4.0330000000000004</v>
      </c>
      <c r="K615" s="2">
        <v>147</v>
      </c>
      <c r="L615" s="94">
        <v>758</v>
      </c>
      <c r="M615" s="11">
        <f t="shared" si="49"/>
        <v>5.1564625850340136</v>
      </c>
      <c r="N615" s="2">
        <v>2.198</v>
      </c>
      <c r="O615" s="95">
        <f t="shared" si="48"/>
        <v>147</v>
      </c>
      <c r="P615" s="12">
        <f t="shared" si="46"/>
        <v>2.4142480211081794</v>
      </c>
      <c r="Q615" s="104" t="s">
        <v>1112</v>
      </c>
      <c r="R615" s="2"/>
      <c r="S615" s="2"/>
      <c r="T615" s="2"/>
      <c r="U615" s="2"/>
      <c r="V615" s="109">
        <v>0.3840277777777778</v>
      </c>
      <c r="W615" s="110">
        <v>0.53472222222222221</v>
      </c>
      <c r="X615" s="115">
        <f t="shared" si="47"/>
        <v>0.15069444444444441</v>
      </c>
    </row>
    <row r="616" spans="1:24" x14ac:dyDescent="0.3">
      <c r="A616" s="60" t="s">
        <v>2663</v>
      </c>
      <c r="B616" s="94" t="s">
        <v>1204</v>
      </c>
      <c r="C616" s="2" t="s">
        <v>6</v>
      </c>
      <c r="D616" s="2">
        <v>63</v>
      </c>
      <c r="E616" s="9">
        <v>20709</v>
      </c>
      <c r="F616" s="10">
        <v>43724.547395833331</v>
      </c>
      <c r="G616" s="95" t="s">
        <v>4</v>
      </c>
      <c r="H616" s="2">
        <v>1334</v>
      </c>
      <c r="I616" s="11">
        <f t="shared" si="45"/>
        <v>7.3296703296703294</v>
      </c>
      <c r="J616" s="2">
        <v>2.8029999999999999</v>
      </c>
      <c r="K616" s="2">
        <v>182</v>
      </c>
      <c r="L616" s="94">
        <v>554</v>
      </c>
      <c r="M616" s="11">
        <f t="shared" si="49"/>
        <v>3.0439560439560438</v>
      </c>
      <c r="N616" s="2">
        <v>1.671</v>
      </c>
      <c r="O616" s="95">
        <f t="shared" si="48"/>
        <v>182</v>
      </c>
      <c r="P616" s="12">
        <f t="shared" si="46"/>
        <v>2.407942238267148</v>
      </c>
      <c r="Q616" s="104" t="s">
        <v>1112</v>
      </c>
      <c r="R616" s="2"/>
      <c r="S616" s="2"/>
      <c r="T616" s="2"/>
      <c r="U616" s="2"/>
      <c r="V616" s="109">
        <v>0.39583333333333331</v>
      </c>
      <c r="W616" s="110">
        <v>0.54861111111111105</v>
      </c>
      <c r="X616" s="115">
        <f t="shared" si="47"/>
        <v>0.15277777777777773</v>
      </c>
    </row>
    <row r="617" spans="1:24" x14ac:dyDescent="0.3">
      <c r="A617" s="60" t="s">
        <v>2664</v>
      </c>
      <c r="B617" s="94" t="s">
        <v>1205</v>
      </c>
      <c r="C617" s="2" t="s">
        <v>1</v>
      </c>
      <c r="D617" s="2">
        <v>54</v>
      </c>
      <c r="E617" s="9">
        <v>23971</v>
      </c>
      <c r="F617" s="10">
        <v>43724.566388888888</v>
      </c>
      <c r="G617" s="95" t="s">
        <v>4</v>
      </c>
      <c r="H617" s="2">
        <v>2128</v>
      </c>
      <c r="I617" s="11">
        <f t="shared" si="45"/>
        <v>17.024000000000001</v>
      </c>
      <c r="J617" s="2">
        <v>4.3209999999999997</v>
      </c>
      <c r="K617" s="2">
        <v>125</v>
      </c>
      <c r="L617" s="94">
        <v>286</v>
      </c>
      <c r="M617" s="11">
        <f t="shared" si="49"/>
        <v>2.2879999999999998</v>
      </c>
      <c r="N617" s="2">
        <v>1.6060000000000001</v>
      </c>
      <c r="O617" s="95">
        <f t="shared" si="48"/>
        <v>125</v>
      </c>
      <c r="P617" s="12">
        <f t="shared" si="46"/>
        <v>7.4405594405594417</v>
      </c>
      <c r="Q617" s="104" t="s">
        <v>1112</v>
      </c>
      <c r="R617" s="2"/>
      <c r="S617" s="2"/>
      <c r="T617" s="2"/>
      <c r="U617" s="2"/>
      <c r="V617" s="109">
        <v>0.40208333333333335</v>
      </c>
      <c r="W617" s="110">
        <v>0.56944444444444442</v>
      </c>
      <c r="X617" s="115">
        <f t="shared" si="47"/>
        <v>0.16736111111111107</v>
      </c>
    </row>
    <row r="618" spans="1:24" x14ac:dyDescent="0.3">
      <c r="A618" s="60" t="s">
        <v>2665</v>
      </c>
      <c r="B618" s="94" t="s">
        <v>1206</v>
      </c>
      <c r="C618" s="2" t="s">
        <v>1</v>
      </c>
      <c r="D618" s="2">
        <v>45</v>
      </c>
      <c r="E618" s="9">
        <v>27026</v>
      </c>
      <c r="F618" s="10">
        <v>43724.582870370374</v>
      </c>
      <c r="G618" s="95" t="s">
        <v>4</v>
      </c>
      <c r="H618" s="2">
        <v>1351</v>
      </c>
      <c r="I618" s="11">
        <f t="shared" si="45"/>
        <v>10.007407407407408</v>
      </c>
      <c r="J618" s="2">
        <v>3.5880000000000001</v>
      </c>
      <c r="K618" s="2">
        <v>135</v>
      </c>
      <c r="L618" s="94">
        <v>417</v>
      </c>
      <c r="M618" s="11">
        <f t="shared" si="49"/>
        <v>3.088888888888889</v>
      </c>
      <c r="N618" s="2">
        <v>1.7170000000000001</v>
      </c>
      <c r="O618" s="95">
        <f t="shared" si="48"/>
        <v>135</v>
      </c>
      <c r="P618" s="12">
        <f t="shared" si="46"/>
        <v>3.2398081534772181</v>
      </c>
      <c r="Q618" s="104" t="s">
        <v>1112</v>
      </c>
      <c r="R618" s="2"/>
      <c r="S618" s="2"/>
      <c r="T618" s="2"/>
      <c r="U618" s="2"/>
      <c r="V618" s="109">
        <v>0.41875000000000001</v>
      </c>
      <c r="W618" s="110">
        <v>0.58333333333333337</v>
      </c>
      <c r="X618" s="115">
        <f t="shared" si="47"/>
        <v>0.16458333333333336</v>
      </c>
    </row>
    <row r="619" spans="1:24" x14ac:dyDescent="0.3">
      <c r="A619" s="60" t="s">
        <v>2666</v>
      </c>
      <c r="B619" s="94" t="s">
        <v>1207</v>
      </c>
      <c r="C619" s="2" t="s">
        <v>1</v>
      </c>
      <c r="D619" s="2">
        <v>78</v>
      </c>
      <c r="E619" s="9">
        <v>14930</v>
      </c>
      <c r="F619" s="10">
        <v>43724.599282407406</v>
      </c>
      <c r="G619" s="95" t="s">
        <v>4</v>
      </c>
      <c r="H619" s="2">
        <v>1065</v>
      </c>
      <c r="I619" s="11">
        <f t="shared" si="45"/>
        <v>10.65</v>
      </c>
      <c r="J619" s="2">
        <v>3.8780000000000001</v>
      </c>
      <c r="K619" s="2">
        <v>100</v>
      </c>
      <c r="L619" s="94">
        <v>523</v>
      </c>
      <c r="M619" s="11">
        <f t="shared" si="49"/>
        <v>5.23</v>
      </c>
      <c r="N619" s="2">
        <v>2.1070000000000002</v>
      </c>
      <c r="O619" s="95">
        <f t="shared" si="48"/>
        <v>100</v>
      </c>
      <c r="P619" s="12">
        <f t="shared" si="46"/>
        <v>2.0363288718929256</v>
      </c>
      <c r="Q619" s="104" t="s">
        <v>1112</v>
      </c>
      <c r="R619" s="2" t="s">
        <v>1208</v>
      </c>
      <c r="S619" s="2"/>
      <c r="T619" s="2"/>
      <c r="U619" s="2"/>
      <c r="V619" s="109">
        <v>0.41666666666666669</v>
      </c>
      <c r="W619" s="110">
        <v>0.59722222222222221</v>
      </c>
      <c r="X619" s="115">
        <f t="shared" si="47"/>
        <v>0.18055555555555552</v>
      </c>
    </row>
    <row r="620" spans="1:24" x14ac:dyDescent="0.3">
      <c r="A620" s="60" t="s">
        <v>2667</v>
      </c>
      <c r="B620" s="94" t="s">
        <v>1209</v>
      </c>
      <c r="C620" s="2" t="s">
        <v>6</v>
      </c>
      <c r="D620" s="2">
        <v>81</v>
      </c>
      <c r="E620" s="9">
        <v>13812</v>
      </c>
      <c r="F620" s="10">
        <v>43724.617881944447</v>
      </c>
      <c r="G620" s="95" t="s">
        <v>4</v>
      </c>
      <c r="H620" s="2">
        <v>3389</v>
      </c>
      <c r="I620" s="11">
        <f t="shared" si="45"/>
        <v>22.593333333333334</v>
      </c>
      <c r="J620" s="2">
        <v>4.8940000000000001</v>
      </c>
      <c r="K620" s="2">
        <v>150</v>
      </c>
      <c r="L620" s="94">
        <v>1003</v>
      </c>
      <c r="M620" s="11">
        <f t="shared" si="49"/>
        <v>6.6866666666666665</v>
      </c>
      <c r="N620" s="2">
        <v>2.8410000000000002</v>
      </c>
      <c r="O620" s="95">
        <f t="shared" si="48"/>
        <v>150</v>
      </c>
      <c r="P620" s="12">
        <f t="shared" si="46"/>
        <v>3.378863409770688</v>
      </c>
      <c r="Q620" s="104" t="s">
        <v>1112</v>
      </c>
      <c r="R620" s="2"/>
      <c r="S620" s="2"/>
      <c r="T620" s="2"/>
      <c r="U620" s="2"/>
      <c r="V620" s="109">
        <v>0.46180555555555558</v>
      </c>
      <c r="W620" s="110">
        <v>0.61805555555555558</v>
      </c>
      <c r="X620" s="115">
        <f t="shared" si="47"/>
        <v>0.15625</v>
      </c>
    </row>
    <row r="621" spans="1:24" x14ac:dyDescent="0.3">
      <c r="A621" s="60" t="s">
        <v>2668</v>
      </c>
      <c r="B621" s="94" t="s">
        <v>1210</v>
      </c>
      <c r="C621" s="2" t="s">
        <v>1</v>
      </c>
      <c r="D621" s="2">
        <v>6</v>
      </c>
      <c r="E621" s="9">
        <v>41281</v>
      </c>
      <c r="F621" s="10">
        <v>43724.632002314815</v>
      </c>
      <c r="G621" s="95" t="s">
        <v>4</v>
      </c>
      <c r="H621" s="2">
        <v>917</v>
      </c>
      <c r="I621" s="11">
        <f t="shared" si="45"/>
        <v>12.226666666666667</v>
      </c>
      <c r="J621" s="2">
        <v>3.9609999999999999</v>
      </c>
      <c r="K621" s="2">
        <v>75</v>
      </c>
      <c r="L621" s="94">
        <v>170</v>
      </c>
      <c r="M621" s="11">
        <f t="shared" si="49"/>
        <v>2.2666666666666666</v>
      </c>
      <c r="N621" s="2">
        <v>1.427</v>
      </c>
      <c r="O621" s="95">
        <f t="shared" si="48"/>
        <v>75</v>
      </c>
      <c r="P621" s="12">
        <f t="shared" si="46"/>
        <v>5.3941176470588239</v>
      </c>
      <c r="Q621" s="104" t="s">
        <v>1112</v>
      </c>
      <c r="R621" s="2"/>
      <c r="S621" s="2"/>
      <c r="T621" s="2"/>
      <c r="U621" s="2"/>
      <c r="V621" s="109">
        <v>0.46875</v>
      </c>
      <c r="W621" s="110">
        <v>0.63194444444444442</v>
      </c>
      <c r="X621" s="115">
        <f t="shared" si="47"/>
        <v>0.16319444444444442</v>
      </c>
    </row>
    <row r="622" spans="1:24" x14ac:dyDescent="0.3">
      <c r="A622" s="60" t="s">
        <v>2669</v>
      </c>
      <c r="B622" s="94" t="s">
        <v>321</v>
      </c>
      <c r="C622" s="2" t="s">
        <v>6</v>
      </c>
      <c r="D622" s="2">
        <v>73</v>
      </c>
      <c r="E622" s="9">
        <v>16966</v>
      </c>
      <c r="F622" s="10">
        <v>43724.648877314816</v>
      </c>
      <c r="G622" s="95" t="s">
        <v>4</v>
      </c>
      <c r="H622" s="2">
        <v>1666</v>
      </c>
      <c r="I622" s="11">
        <f t="shared" si="45"/>
        <v>10.096969696969698</v>
      </c>
      <c r="J622" s="2">
        <v>3.6829999999999998</v>
      </c>
      <c r="K622" s="2">
        <v>165</v>
      </c>
      <c r="L622" s="94">
        <v>537</v>
      </c>
      <c r="M622" s="11">
        <f t="shared" si="49"/>
        <v>3.2545454545454544</v>
      </c>
      <c r="N622" s="2">
        <v>1.8759999999999999</v>
      </c>
      <c r="O622" s="95">
        <f t="shared" si="48"/>
        <v>165</v>
      </c>
      <c r="P622" s="12">
        <f t="shared" si="46"/>
        <v>3.1024208566108009</v>
      </c>
      <c r="Q622" s="104" t="s">
        <v>1112</v>
      </c>
      <c r="R622" s="2" t="s">
        <v>1198</v>
      </c>
      <c r="S622" s="2"/>
      <c r="T622" s="2"/>
      <c r="U622" s="2"/>
      <c r="V622" s="109">
        <v>0.4777777777777778</v>
      </c>
      <c r="W622" s="110">
        <v>0.64930555555555558</v>
      </c>
      <c r="X622" s="115">
        <f t="shared" si="47"/>
        <v>0.17152777777777778</v>
      </c>
    </row>
    <row r="623" spans="1:24" x14ac:dyDescent="0.3">
      <c r="A623" s="60" t="s">
        <v>2670</v>
      </c>
      <c r="B623" s="94" t="s">
        <v>1211</v>
      </c>
      <c r="C623" s="2" t="s">
        <v>6</v>
      </c>
      <c r="D623" s="2">
        <v>61</v>
      </c>
      <c r="E623" s="9">
        <v>21362</v>
      </c>
      <c r="F623" s="10">
        <v>43724.664537037039</v>
      </c>
      <c r="G623" s="95" t="s">
        <v>4</v>
      </c>
      <c r="H623" s="2">
        <v>2344</v>
      </c>
      <c r="I623" s="11">
        <f t="shared" si="45"/>
        <v>11.161904761904761</v>
      </c>
      <c r="J623" s="2">
        <v>3.5920000000000001</v>
      </c>
      <c r="K623" s="2">
        <v>210</v>
      </c>
      <c r="L623" s="94">
        <v>904</v>
      </c>
      <c r="M623" s="11">
        <f t="shared" si="49"/>
        <v>4.3047619047619046</v>
      </c>
      <c r="N623" s="2">
        <v>2.1749999999999998</v>
      </c>
      <c r="O623" s="95">
        <f t="shared" si="48"/>
        <v>210</v>
      </c>
      <c r="P623" s="12">
        <f t="shared" si="46"/>
        <v>2.5929203539823007</v>
      </c>
      <c r="Q623" s="104" t="s">
        <v>1112</v>
      </c>
      <c r="R623" s="2"/>
      <c r="S623" s="2"/>
      <c r="T623" s="2"/>
      <c r="U623" s="2"/>
      <c r="V623" s="109">
        <v>0.47569444444444442</v>
      </c>
      <c r="W623" s="110">
        <v>0.66666666666666663</v>
      </c>
      <c r="X623" s="115">
        <f t="shared" si="47"/>
        <v>0.19097222222222221</v>
      </c>
    </row>
    <row r="624" spans="1:24" x14ac:dyDescent="0.3">
      <c r="A624" s="60" t="s">
        <v>2671</v>
      </c>
      <c r="B624" s="94" t="s">
        <v>1212</v>
      </c>
      <c r="C624" s="2" t="s">
        <v>6</v>
      </c>
      <c r="D624" s="2">
        <v>67</v>
      </c>
      <c r="E624" s="9">
        <v>19151</v>
      </c>
      <c r="F624" s="10">
        <v>43724.68377314815</v>
      </c>
      <c r="G624" s="95" t="s">
        <v>4</v>
      </c>
      <c r="H624" s="2">
        <v>4358</v>
      </c>
      <c r="I624" s="11">
        <f t="shared" si="45"/>
        <v>13.206060606060607</v>
      </c>
      <c r="J624" s="2">
        <v>4.0659999999999998</v>
      </c>
      <c r="K624" s="2">
        <v>330</v>
      </c>
      <c r="L624" s="94">
        <v>1521</v>
      </c>
      <c r="M624" s="11">
        <f t="shared" si="49"/>
        <v>4.6090909090909093</v>
      </c>
      <c r="N624" s="2">
        <v>2.2210000000000001</v>
      </c>
      <c r="O624" s="95">
        <f t="shared" si="48"/>
        <v>330</v>
      </c>
      <c r="P624" s="12">
        <f t="shared" si="46"/>
        <v>2.8652202498356343</v>
      </c>
      <c r="Q624" s="104" t="s">
        <v>1112</v>
      </c>
      <c r="R624" s="2"/>
      <c r="S624" s="2"/>
      <c r="T624" s="2"/>
      <c r="U624" s="2"/>
      <c r="V624" s="109">
        <v>0.50694444444444442</v>
      </c>
      <c r="W624" s="110">
        <v>0.68055555555555547</v>
      </c>
      <c r="X624" s="115">
        <f t="shared" si="47"/>
        <v>0.17361111111111105</v>
      </c>
    </row>
    <row r="625" spans="1:24" x14ac:dyDescent="0.3">
      <c r="A625" s="60" t="s">
        <v>2672</v>
      </c>
      <c r="B625" s="94" t="s">
        <v>1213</v>
      </c>
      <c r="C625" s="2" t="s">
        <v>1</v>
      </c>
      <c r="D625" s="2">
        <v>43</v>
      </c>
      <c r="E625" s="9">
        <v>27733</v>
      </c>
      <c r="F625" s="10">
        <v>43724.7109375</v>
      </c>
      <c r="G625" s="95" t="s">
        <v>4</v>
      </c>
      <c r="H625" s="2">
        <v>1096</v>
      </c>
      <c r="I625" s="11">
        <f t="shared" si="45"/>
        <v>7.8285714285714283</v>
      </c>
      <c r="J625" s="2">
        <v>3.1280000000000001</v>
      </c>
      <c r="K625" s="2">
        <v>140</v>
      </c>
      <c r="L625" s="94">
        <v>314</v>
      </c>
      <c r="M625" s="11">
        <f t="shared" si="49"/>
        <v>2.2428571428571429</v>
      </c>
      <c r="N625" s="2">
        <v>1.377</v>
      </c>
      <c r="O625" s="95">
        <f t="shared" si="48"/>
        <v>140</v>
      </c>
      <c r="P625" s="12">
        <f t="shared" si="46"/>
        <v>3.4904458598726111</v>
      </c>
      <c r="Q625" s="104" t="s">
        <v>1112</v>
      </c>
      <c r="R625" s="2"/>
      <c r="S625" s="2"/>
      <c r="T625" s="2"/>
      <c r="U625" s="2"/>
      <c r="V625" s="109">
        <v>0.53888888888888886</v>
      </c>
      <c r="W625" s="110">
        <v>0.70833333333333337</v>
      </c>
      <c r="X625" s="115">
        <f t="shared" si="47"/>
        <v>0.16944444444444451</v>
      </c>
    </row>
    <row r="626" spans="1:24" x14ac:dyDescent="0.3">
      <c r="A626" s="60" t="s">
        <v>2673</v>
      </c>
      <c r="B626" s="94" t="s">
        <v>1214</v>
      </c>
      <c r="C626" s="2" t="s">
        <v>6</v>
      </c>
      <c r="D626" s="2">
        <v>59</v>
      </c>
      <c r="E626" s="9">
        <v>22145</v>
      </c>
      <c r="F626" s="10">
        <v>43725.522303240738</v>
      </c>
      <c r="G626" s="95" t="s">
        <v>4</v>
      </c>
      <c r="H626" s="2">
        <v>3172</v>
      </c>
      <c r="I626" s="11">
        <f t="shared" si="45"/>
        <v>17.622222222222224</v>
      </c>
      <c r="J626" s="2">
        <v>4.2220000000000004</v>
      </c>
      <c r="K626" s="2">
        <v>180</v>
      </c>
      <c r="L626" s="94">
        <v>1173</v>
      </c>
      <c r="M626" s="11">
        <f t="shared" si="49"/>
        <v>6.5166666666666666</v>
      </c>
      <c r="N626" s="2">
        <v>2.7490000000000001</v>
      </c>
      <c r="O626" s="95">
        <f t="shared" si="48"/>
        <v>180</v>
      </c>
      <c r="P626" s="12">
        <f t="shared" si="46"/>
        <v>2.7041773231031545</v>
      </c>
      <c r="Q626" s="104" t="s">
        <v>1112</v>
      </c>
      <c r="R626" s="2"/>
      <c r="S626" s="2"/>
      <c r="T626" s="2"/>
      <c r="U626" s="2"/>
      <c r="V626" s="109">
        <v>0.37986111111111115</v>
      </c>
      <c r="W626" s="110">
        <v>0.52083333333333337</v>
      </c>
      <c r="X626" s="115">
        <f t="shared" si="47"/>
        <v>0.14097222222222222</v>
      </c>
    </row>
    <row r="627" spans="1:24" x14ac:dyDescent="0.3">
      <c r="A627" s="60" t="s">
        <v>2674</v>
      </c>
      <c r="B627" s="94" t="s">
        <v>1215</v>
      </c>
      <c r="C627" s="2" t="s">
        <v>1</v>
      </c>
      <c r="D627" s="2">
        <v>45</v>
      </c>
      <c r="E627" s="9">
        <v>27159</v>
      </c>
      <c r="F627" s="10">
        <v>43725.536319444444</v>
      </c>
      <c r="G627" s="95" t="s">
        <v>4</v>
      </c>
      <c r="H627" s="2">
        <v>2814</v>
      </c>
      <c r="I627" s="11">
        <f t="shared" si="45"/>
        <v>11.166666666666666</v>
      </c>
      <c r="J627" s="2">
        <v>3.6419999999999999</v>
      </c>
      <c r="K627" s="2">
        <v>252</v>
      </c>
      <c r="L627" s="94">
        <v>1118</v>
      </c>
      <c r="M627" s="11">
        <f t="shared" si="49"/>
        <v>4.4365079365079367</v>
      </c>
      <c r="N627" s="2">
        <v>2.2029999999999998</v>
      </c>
      <c r="O627" s="95">
        <f t="shared" si="48"/>
        <v>252</v>
      </c>
      <c r="P627" s="12">
        <f t="shared" si="46"/>
        <v>2.5169946332737028</v>
      </c>
      <c r="Q627" s="104" t="s">
        <v>1112</v>
      </c>
      <c r="R627" s="2"/>
      <c r="S627" s="2"/>
      <c r="T627" s="2"/>
      <c r="U627" s="2"/>
      <c r="V627" s="109">
        <v>0.39305555555555555</v>
      </c>
      <c r="W627" s="110">
        <v>0.53472222222222221</v>
      </c>
      <c r="X627" s="115">
        <f t="shared" si="47"/>
        <v>0.14166666666666666</v>
      </c>
    </row>
    <row r="628" spans="1:24" x14ac:dyDescent="0.3">
      <c r="A628" s="60" t="s">
        <v>2675</v>
      </c>
      <c r="B628" s="94" t="s">
        <v>1216</v>
      </c>
      <c r="C628" s="2" t="s">
        <v>1</v>
      </c>
      <c r="D628" s="2">
        <v>54</v>
      </c>
      <c r="E628" s="9">
        <v>23694</v>
      </c>
      <c r="F628" s="10">
        <v>43725.550104166665</v>
      </c>
      <c r="G628" s="95" t="s">
        <v>4</v>
      </c>
      <c r="H628" s="2">
        <v>2480</v>
      </c>
      <c r="I628" s="11">
        <f t="shared" si="45"/>
        <v>15.5</v>
      </c>
      <c r="J628" s="2">
        <v>4.407</v>
      </c>
      <c r="K628" s="2">
        <v>160</v>
      </c>
      <c r="L628" s="94">
        <v>495</v>
      </c>
      <c r="M628" s="11">
        <f t="shared" si="49"/>
        <v>3.09375</v>
      </c>
      <c r="N628" s="2">
        <v>1.825</v>
      </c>
      <c r="O628" s="95">
        <f t="shared" si="48"/>
        <v>160</v>
      </c>
      <c r="P628" s="12">
        <f t="shared" si="46"/>
        <v>5.0101010101010104</v>
      </c>
      <c r="Q628" s="104" t="s">
        <v>1112</v>
      </c>
      <c r="R628" s="2"/>
      <c r="S628" s="2"/>
      <c r="T628" s="2"/>
      <c r="U628" s="2"/>
      <c r="V628" s="109">
        <v>0.39930555555555558</v>
      </c>
      <c r="W628" s="110">
        <v>0.55208333333333337</v>
      </c>
      <c r="X628" s="115">
        <f t="shared" si="47"/>
        <v>0.15277777777777779</v>
      </c>
    </row>
    <row r="629" spans="1:24" x14ac:dyDescent="0.3">
      <c r="A629" s="60" t="s">
        <v>2676</v>
      </c>
      <c r="B629" s="94" t="s">
        <v>1217</v>
      </c>
      <c r="C629" s="2" t="s">
        <v>6</v>
      </c>
      <c r="D629" s="2">
        <v>70</v>
      </c>
      <c r="E629" s="9">
        <v>17888</v>
      </c>
      <c r="F629" s="10">
        <v>43725.573564814818</v>
      </c>
      <c r="G629" s="95" t="s">
        <v>4</v>
      </c>
      <c r="H629" s="2">
        <v>1328</v>
      </c>
      <c r="I629" s="11">
        <f t="shared" si="45"/>
        <v>14.434782608695652</v>
      </c>
      <c r="J629" s="2">
        <v>3.1739999999999999</v>
      </c>
      <c r="K629" s="2">
        <v>92</v>
      </c>
      <c r="L629" s="94">
        <v>419</v>
      </c>
      <c r="M629" s="11">
        <f t="shared" si="49"/>
        <v>4.5543478260869561</v>
      </c>
      <c r="N629" s="2">
        <v>1.98</v>
      </c>
      <c r="O629" s="95">
        <f t="shared" si="48"/>
        <v>92</v>
      </c>
      <c r="P629" s="12">
        <f t="shared" si="46"/>
        <v>3.1694510739856807</v>
      </c>
      <c r="Q629" s="104" t="s">
        <v>1112</v>
      </c>
      <c r="R629" s="2" t="s">
        <v>1218</v>
      </c>
      <c r="S629" s="2"/>
      <c r="T629" s="2"/>
      <c r="U629" s="2"/>
      <c r="V629" s="109">
        <v>0.40833333333333338</v>
      </c>
      <c r="W629" s="110">
        <v>0.57291666666666663</v>
      </c>
      <c r="X629" s="115">
        <f t="shared" si="47"/>
        <v>0.16458333333333325</v>
      </c>
    </row>
    <row r="630" spans="1:24" x14ac:dyDescent="0.3">
      <c r="A630" s="60" t="s">
        <v>2677</v>
      </c>
      <c r="B630" s="94" t="s">
        <v>291</v>
      </c>
      <c r="C630" s="2" t="s">
        <v>1</v>
      </c>
      <c r="D630" s="2">
        <v>53</v>
      </c>
      <c r="E630" s="9">
        <v>24302</v>
      </c>
      <c r="F630" s="10">
        <v>43725.585335648146</v>
      </c>
      <c r="G630" s="95" t="s">
        <v>4</v>
      </c>
      <c r="H630" s="2">
        <v>2056</v>
      </c>
      <c r="I630" s="11">
        <f t="shared" si="45"/>
        <v>12.691358024691358</v>
      </c>
      <c r="J630" s="2">
        <v>4.1109999999999998</v>
      </c>
      <c r="K630" s="2">
        <v>162</v>
      </c>
      <c r="L630" s="94">
        <v>542</v>
      </c>
      <c r="M630" s="11">
        <f t="shared" si="49"/>
        <v>3.3456790123456792</v>
      </c>
      <c r="N630" s="2">
        <v>1.9219999999999999</v>
      </c>
      <c r="O630" s="95">
        <f t="shared" si="48"/>
        <v>162</v>
      </c>
      <c r="P630" s="12">
        <f t="shared" si="46"/>
        <v>3.7933579335793355</v>
      </c>
      <c r="Q630" s="104" t="s">
        <v>1112</v>
      </c>
      <c r="R630" s="2"/>
      <c r="S630" s="2"/>
      <c r="T630" s="2"/>
      <c r="U630" s="2"/>
      <c r="V630" s="109">
        <v>0.4236111111111111</v>
      </c>
      <c r="W630" s="110">
        <v>0.58333333333333337</v>
      </c>
      <c r="X630" s="115">
        <f t="shared" si="47"/>
        <v>0.15972222222222227</v>
      </c>
    </row>
    <row r="631" spans="1:24" x14ac:dyDescent="0.3">
      <c r="A631" s="60" t="s">
        <v>2678</v>
      </c>
      <c r="B631" s="94" t="s">
        <v>1219</v>
      </c>
      <c r="C631" s="2" t="s">
        <v>6</v>
      </c>
      <c r="D631" s="2">
        <v>53</v>
      </c>
      <c r="E631" s="9">
        <v>24047</v>
      </c>
      <c r="F631" s="10">
        <v>43725.598391203705</v>
      </c>
      <c r="G631" s="95" t="s">
        <v>4</v>
      </c>
      <c r="H631" s="2">
        <v>1480</v>
      </c>
      <c r="I631" s="11">
        <f t="shared" si="45"/>
        <v>11.5625</v>
      </c>
      <c r="J631" s="2">
        <v>3.6749999999999998</v>
      </c>
      <c r="K631" s="2">
        <v>128</v>
      </c>
      <c r="L631" s="94">
        <v>771</v>
      </c>
      <c r="M631" s="11">
        <f t="shared" si="49"/>
        <v>6.0234375</v>
      </c>
      <c r="N631" s="2">
        <v>2.5110000000000001</v>
      </c>
      <c r="O631" s="95">
        <f t="shared" si="48"/>
        <v>128</v>
      </c>
      <c r="P631" s="12">
        <f t="shared" si="46"/>
        <v>1.9195849546044099</v>
      </c>
      <c r="Q631" s="104" t="s">
        <v>1112</v>
      </c>
      <c r="R631" s="2"/>
      <c r="S631" s="2"/>
      <c r="T631" s="2"/>
      <c r="U631" s="2"/>
      <c r="V631" s="109">
        <v>0.44305555555555554</v>
      </c>
      <c r="W631" s="110">
        <v>0.59722222222222221</v>
      </c>
      <c r="X631" s="115">
        <f t="shared" si="47"/>
        <v>0.15416666666666667</v>
      </c>
    </row>
    <row r="632" spans="1:24" x14ac:dyDescent="0.3">
      <c r="A632" s="60" t="s">
        <v>2679</v>
      </c>
      <c r="B632" s="94" t="s">
        <v>1220</v>
      </c>
      <c r="C632" s="2" t="s">
        <v>6</v>
      </c>
      <c r="D632" s="2">
        <v>64</v>
      </c>
      <c r="E632" s="9">
        <v>20098</v>
      </c>
      <c r="F632" s="10">
        <v>43725.616296296299</v>
      </c>
      <c r="G632" s="95" t="s">
        <v>4</v>
      </c>
      <c r="H632" s="2">
        <v>2132</v>
      </c>
      <c r="I632" s="11">
        <f t="shared" si="45"/>
        <v>12.182857142857143</v>
      </c>
      <c r="J632" s="2">
        <v>3.8969999999999998</v>
      </c>
      <c r="K632" s="2">
        <v>175</v>
      </c>
      <c r="L632" s="94">
        <v>860</v>
      </c>
      <c r="M632" s="11">
        <f t="shared" si="49"/>
        <v>4.9142857142857146</v>
      </c>
      <c r="N632" s="2">
        <v>2.2970000000000002</v>
      </c>
      <c r="O632" s="95">
        <f t="shared" si="48"/>
        <v>175</v>
      </c>
      <c r="P632" s="12">
        <f t="shared" si="46"/>
        <v>2.4790697674418603</v>
      </c>
      <c r="Q632" s="104" t="s">
        <v>1112</v>
      </c>
      <c r="R632" s="2"/>
      <c r="S632" s="2"/>
      <c r="T632" s="2"/>
      <c r="U632" s="2"/>
      <c r="V632" s="109">
        <v>0.46875</v>
      </c>
      <c r="W632" s="110">
        <v>0.61805555555555558</v>
      </c>
      <c r="X632" s="115">
        <f t="shared" si="47"/>
        <v>0.14930555555555558</v>
      </c>
    </row>
    <row r="633" spans="1:24" x14ac:dyDescent="0.3">
      <c r="A633" s="60" t="s">
        <v>2680</v>
      </c>
      <c r="B633" s="94" t="s">
        <v>1221</v>
      </c>
      <c r="C633" s="2" t="s">
        <v>1</v>
      </c>
      <c r="D633" s="2">
        <v>55</v>
      </c>
      <c r="E633" s="9">
        <v>23377</v>
      </c>
      <c r="F633" s="10">
        <v>43725.633518518516</v>
      </c>
      <c r="G633" s="95" t="s">
        <v>4</v>
      </c>
      <c r="H633" s="2">
        <v>992</v>
      </c>
      <c r="I633" s="11">
        <f t="shared" si="45"/>
        <v>7.9359999999999999</v>
      </c>
      <c r="J633" s="2">
        <v>3.177</v>
      </c>
      <c r="K633" s="2">
        <v>125</v>
      </c>
      <c r="L633" s="94">
        <v>165</v>
      </c>
      <c r="M633" s="11">
        <f t="shared" si="49"/>
        <v>1.32</v>
      </c>
      <c r="N633" s="2">
        <v>1.242</v>
      </c>
      <c r="O633" s="95">
        <f t="shared" si="48"/>
        <v>125</v>
      </c>
      <c r="P633" s="12">
        <f t="shared" si="46"/>
        <v>6.0121212121212118</v>
      </c>
      <c r="Q633" s="104" t="s">
        <v>1112</v>
      </c>
      <c r="R633" s="2" t="s">
        <v>837</v>
      </c>
      <c r="S633" s="2"/>
      <c r="T633" s="2"/>
      <c r="U633" s="2"/>
      <c r="V633" s="109">
        <v>0.46666666666666662</v>
      </c>
      <c r="W633" s="110">
        <v>0.63194444444444442</v>
      </c>
      <c r="X633" s="115">
        <f t="shared" si="47"/>
        <v>0.1652777777777778</v>
      </c>
    </row>
    <row r="634" spans="1:24" x14ac:dyDescent="0.3">
      <c r="A634" s="60" t="s">
        <v>2681</v>
      </c>
      <c r="B634" s="94" t="s">
        <v>1222</v>
      </c>
      <c r="C634" s="2" t="s">
        <v>1</v>
      </c>
      <c r="D634" s="2">
        <v>52</v>
      </c>
      <c r="E634" s="9">
        <v>24632</v>
      </c>
      <c r="F634" s="10">
        <v>43725.647592592592</v>
      </c>
      <c r="G634" s="95" t="s">
        <v>4</v>
      </c>
      <c r="H634" s="2">
        <v>3199</v>
      </c>
      <c r="I634" s="11">
        <f t="shared" si="45"/>
        <v>16.661458333333332</v>
      </c>
      <c r="J634" s="2">
        <v>4.8070000000000004</v>
      </c>
      <c r="K634" s="2">
        <v>192</v>
      </c>
      <c r="L634" s="94">
        <v>700</v>
      </c>
      <c r="M634" s="11">
        <f t="shared" si="49"/>
        <v>3.6458333333333335</v>
      </c>
      <c r="N634" s="2">
        <v>2.0129999999999999</v>
      </c>
      <c r="O634" s="95">
        <f t="shared" si="48"/>
        <v>192</v>
      </c>
      <c r="P634" s="12">
        <f t="shared" si="46"/>
        <v>4.5699999999999994</v>
      </c>
      <c r="Q634" s="104" t="s">
        <v>1112</v>
      </c>
      <c r="R634" s="2"/>
      <c r="S634" s="2"/>
      <c r="T634" s="2"/>
      <c r="U634" s="2"/>
      <c r="V634" s="109">
        <v>0.50555555555555554</v>
      </c>
      <c r="W634" s="110">
        <v>0.65277777777777779</v>
      </c>
      <c r="X634" s="115">
        <f t="shared" si="47"/>
        <v>0.14722222222222225</v>
      </c>
    </row>
    <row r="635" spans="1:24" x14ac:dyDescent="0.3">
      <c r="A635" s="60" t="s">
        <v>2682</v>
      </c>
      <c r="B635" s="94" t="s">
        <v>1223</v>
      </c>
      <c r="C635" s="2" t="s">
        <v>6</v>
      </c>
      <c r="D635" s="2">
        <v>54</v>
      </c>
      <c r="E635" s="9">
        <v>23761</v>
      </c>
      <c r="F635" s="10">
        <v>43725.663993055554</v>
      </c>
      <c r="G635" s="95" t="s">
        <v>4</v>
      </c>
      <c r="H635" s="2">
        <v>2101</v>
      </c>
      <c r="I635" s="11">
        <f t="shared" si="45"/>
        <v>12.005714285714285</v>
      </c>
      <c r="J635" s="2">
        <v>3.8330000000000002</v>
      </c>
      <c r="K635" s="2">
        <v>175</v>
      </c>
      <c r="L635" s="94">
        <v>568</v>
      </c>
      <c r="M635" s="11">
        <f t="shared" si="49"/>
        <v>3.2457142857142856</v>
      </c>
      <c r="N635" s="2">
        <v>1.919</v>
      </c>
      <c r="O635" s="95">
        <f t="shared" si="48"/>
        <v>175</v>
      </c>
      <c r="P635" s="12">
        <f t="shared" si="46"/>
        <v>3.698943661971831</v>
      </c>
      <c r="Q635" s="104" t="s">
        <v>1120</v>
      </c>
      <c r="R635" s="2"/>
      <c r="S635" s="2"/>
      <c r="T635" s="2"/>
      <c r="U635" s="2"/>
      <c r="V635" s="109">
        <v>0.51736111111111105</v>
      </c>
      <c r="W635" s="110">
        <v>0.66666666666666663</v>
      </c>
      <c r="X635" s="115">
        <f t="shared" si="47"/>
        <v>0.14930555555555558</v>
      </c>
    </row>
    <row r="636" spans="1:24" x14ac:dyDescent="0.3">
      <c r="A636" s="60" t="s">
        <v>2683</v>
      </c>
      <c r="B636" s="94" t="s">
        <v>1224</v>
      </c>
      <c r="C636" s="2" t="s">
        <v>6</v>
      </c>
      <c r="D636" s="2">
        <v>45</v>
      </c>
      <c r="E636" s="9">
        <v>27066</v>
      </c>
      <c r="F636" s="10">
        <v>43725.700729166667</v>
      </c>
      <c r="G636" s="95" t="s">
        <v>4</v>
      </c>
      <c r="H636" s="2">
        <v>1485</v>
      </c>
      <c r="I636" s="11">
        <f t="shared" si="45"/>
        <v>9.5192307692307701</v>
      </c>
      <c r="J636" s="2">
        <v>3.4239999999999999</v>
      </c>
      <c r="K636" s="2">
        <v>156</v>
      </c>
      <c r="L636" s="94">
        <v>417</v>
      </c>
      <c r="M636" s="11">
        <f t="shared" si="49"/>
        <v>2.6730769230769229</v>
      </c>
      <c r="N636" s="2">
        <v>1.587</v>
      </c>
      <c r="O636" s="95">
        <f t="shared" si="48"/>
        <v>156</v>
      </c>
      <c r="P636" s="12">
        <f t="shared" si="46"/>
        <v>3.5611510791366912</v>
      </c>
      <c r="Q636" s="104" t="s">
        <v>1120</v>
      </c>
      <c r="R636" s="2"/>
      <c r="S636" s="2"/>
      <c r="T636" s="2"/>
      <c r="U636" s="2"/>
      <c r="V636" s="109">
        <v>0.5083333333333333</v>
      </c>
      <c r="W636" s="110">
        <v>0.68055555555555547</v>
      </c>
      <c r="X636" s="115">
        <f t="shared" si="47"/>
        <v>0.17222222222222217</v>
      </c>
    </row>
    <row r="637" spans="1:24" x14ac:dyDescent="0.3">
      <c r="A637" s="60" t="s">
        <v>2684</v>
      </c>
      <c r="B637" s="94" t="s">
        <v>1225</v>
      </c>
      <c r="C637" s="2" t="s">
        <v>1</v>
      </c>
      <c r="D637" s="2">
        <v>51</v>
      </c>
      <c r="E637" s="9">
        <v>25070</v>
      </c>
      <c r="F637" s="10">
        <v>43726.524409722224</v>
      </c>
      <c r="G637" s="95" t="s">
        <v>4</v>
      </c>
      <c r="H637" s="2">
        <v>2488</v>
      </c>
      <c r="I637" s="11">
        <f t="shared" si="45"/>
        <v>16.586666666666666</v>
      </c>
      <c r="J637" s="2">
        <v>4.8010000000000002</v>
      </c>
      <c r="K637" s="2">
        <v>150</v>
      </c>
      <c r="L637" s="94">
        <v>741</v>
      </c>
      <c r="M637" s="11">
        <f t="shared" si="49"/>
        <v>4.9400000000000004</v>
      </c>
      <c r="N637" s="2">
        <v>2.306</v>
      </c>
      <c r="O637" s="95">
        <f t="shared" si="48"/>
        <v>150</v>
      </c>
      <c r="P637" s="12">
        <f t="shared" si="46"/>
        <v>3.3576248313090415</v>
      </c>
      <c r="Q637" s="104" t="s">
        <v>1226</v>
      </c>
      <c r="R637" s="2"/>
      <c r="S637" s="2"/>
      <c r="T637" s="2"/>
      <c r="U637" s="2"/>
      <c r="V637" s="109">
        <v>0.38750000000000001</v>
      </c>
      <c r="W637" s="110">
        <v>0.52083333333333337</v>
      </c>
      <c r="X637" s="115">
        <f t="shared" si="47"/>
        <v>0.13333333333333336</v>
      </c>
    </row>
    <row r="638" spans="1:24" x14ac:dyDescent="0.3">
      <c r="A638" s="60" t="s">
        <v>2685</v>
      </c>
      <c r="B638" s="94" t="s">
        <v>1227</v>
      </c>
      <c r="C638" s="2" t="s">
        <v>1</v>
      </c>
      <c r="D638" s="2">
        <v>58</v>
      </c>
      <c r="E638" s="9">
        <v>22459</v>
      </c>
      <c r="F638" s="10">
        <v>43726.537222222221</v>
      </c>
      <c r="G638" s="95" t="s">
        <v>4</v>
      </c>
      <c r="H638" s="2">
        <v>3349</v>
      </c>
      <c r="I638" s="11">
        <f t="shared" si="45"/>
        <v>22.326666666666668</v>
      </c>
      <c r="J638" s="2">
        <v>5.0229999999999997</v>
      </c>
      <c r="K638" s="2">
        <v>150</v>
      </c>
      <c r="L638" s="94">
        <v>528</v>
      </c>
      <c r="M638" s="11">
        <f t="shared" si="49"/>
        <v>3.52</v>
      </c>
      <c r="N638" s="2">
        <v>1.71</v>
      </c>
      <c r="O638" s="95">
        <f t="shared" si="48"/>
        <v>150</v>
      </c>
      <c r="P638" s="12">
        <f t="shared" si="46"/>
        <v>6.3428030303030303</v>
      </c>
      <c r="Q638" s="104" t="s">
        <v>1228</v>
      </c>
      <c r="R638" s="2" t="s">
        <v>1229</v>
      </c>
      <c r="S638" s="2"/>
      <c r="T638" s="2"/>
      <c r="U638" s="2"/>
      <c r="V638" s="109">
        <v>0.37847222222222227</v>
      </c>
      <c r="W638" s="110">
        <v>0.53472222222222221</v>
      </c>
      <c r="X638" s="115">
        <f t="shared" si="47"/>
        <v>0.15624999999999994</v>
      </c>
    </row>
    <row r="639" spans="1:24" x14ac:dyDescent="0.3">
      <c r="A639" s="60" t="s">
        <v>2686</v>
      </c>
      <c r="B639" s="94" t="s">
        <v>1230</v>
      </c>
      <c r="C639" s="2" t="s">
        <v>6</v>
      </c>
      <c r="D639" s="2">
        <v>66</v>
      </c>
      <c r="E639" s="9">
        <v>19351</v>
      </c>
      <c r="F639" s="10">
        <v>43726.55127314815</v>
      </c>
      <c r="G639" s="95" t="s">
        <v>4</v>
      </c>
      <c r="H639" s="2">
        <v>1172</v>
      </c>
      <c r="I639" s="11">
        <f t="shared" si="45"/>
        <v>11.72</v>
      </c>
      <c r="J639" s="2">
        <v>3.613</v>
      </c>
      <c r="K639" s="2">
        <v>100</v>
      </c>
      <c r="L639" s="94">
        <v>871</v>
      </c>
      <c r="M639" s="11">
        <f t="shared" si="49"/>
        <v>8.7100000000000009</v>
      </c>
      <c r="N639" s="2">
        <v>3.367</v>
      </c>
      <c r="O639" s="95">
        <f t="shared" si="48"/>
        <v>100</v>
      </c>
      <c r="P639" s="12">
        <f t="shared" si="46"/>
        <v>1.3455797933409872</v>
      </c>
      <c r="Q639" s="104" t="s">
        <v>1231</v>
      </c>
      <c r="R639" s="2"/>
      <c r="S639" s="2"/>
      <c r="T639" s="2"/>
      <c r="U639" s="2"/>
      <c r="V639" s="109">
        <v>0.375</v>
      </c>
      <c r="W639" s="110">
        <v>0.54861111111111105</v>
      </c>
      <c r="X639" s="115">
        <f t="shared" si="47"/>
        <v>0.17361111111111105</v>
      </c>
    </row>
    <row r="640" spans="1:24" x14ac:dyDescent="0.3">
      <c r="A640" s="60" t="s">
        <v>2687</v>
      </c>
      <c r="B640" s="94" t="s">
        <v>1232</v>
      </c>
      <c r="C640" s="2" t="s">
        <v>1</v>
      </c>
      <c r="D640" s="2">
        <v>43</v>
      </c>
      <c r="E640" s="9">
        <v>27970</v>
      </c>
      <c r="F640" s="10">
        <v>43726.571446759262</v>
      </c>
      <c r="G640" s="95" t="s">
        <v>4</v>
      </c>
      <c r="H640" s="2">
        <v>2827</v>
      </c>
      <c r="I640" s="11">
        <f t="shared" si="45"/>
        <v>17.450617283950617</v>
      </c>
      <c r="J640" s="2">
        <v>4.1779999999999999</v>
      </c>
      <c r="K640" s="2">
        <v>162</v>
      </c>
      <c r="L640" s="94">
        <v>571</v>
      </c>
      <c r="M640" s="11">
        <f t="shared" si="49"/>
        <v>3.5246913580246915</v>
      </c>
      <c r="N640" s="2">
        <v>1.8759999999999999</v>
      </c>
      <c r="O640" s="95">
        <f t="shared" si="48"/>
        <v>162</v>
      </c>
      <c r="P640" s="12">
        <f t="shared" si="46"/>
        <v>4.9509632224168127</v>
      </c>
      <c r="Q640" s="104" t="s">
        <v>1233</v>
      </c>
      <c r="R640" s="2"/>
      <c r="S640" s="2"/>
      <c r="T640" s="2"/>
      <c r="U640" s="2"/>
      <c r="V640" s="109">
        <v>0.42708333333333331</v>
      </c>
      <c r="W640" s="110">
        <v>0.56944444444444442</v>
      </c>
      <c r="X640" s="115">
        <f t="shared" si="47"/>
        <v>0.1423611111111111</v>
      </c>
    </row>
    <row r="641" spans="1:24" x14ac:dyDescent="0.3">
      <c r="A641" s="60" t="s">
        <v>2688</v>
      </c>
      <c r="B641" s="94" t="s">
        <v>1234</v>
      </c>
      <c r="C641" s="2" t="s">
        <v>1</v>
      </c>
      <c r="D641" s="2">
        <v>49</v>
      </c>
      <c r="E641" s="9">
        <v>25559</v>
      </c>
      <c r="F641" s="10">
        <v>43726.586354166669</v>
      </c>
      <c r="G641" s="95" t="s">
        <v>4</v>
      </c>
      <c r="H641" s="2">
        <v>2376</v>
      </c>
      <c r="I641" s="11">
        <f t="shared" si="45"/>
        <v>17.600000000000001</v>
      </c>
      <c r="J641" s="2">
        <v>4.8380000000000001</v>
      </c>
      <c r="K641" s="2">
        <v>135</v>
      </c>
      <c r="L641" s="94">
        <v>591</v>
      </c>
      <c r="M641" s="11">
        <f t="shared" si="49"/>
        <v>4.3777777777777782</v>
      </c>
      <c r="N641" s="2">
        <v>1.9430000000000001</v>
      </c>
      <c r="O641" s="95">
        <f t="shared" si="48"/>
        <v>135</v>
      </c>
      <c r="P641" s="12">
        <f t="shared" si="46"/>
        <v>4.0203045685279184</v>
      </c>
      <c r="Q641" s="104" t="s">
        <v>1235</v>
      </c>
      <c r="R641" s="2"/>
      <c r="S641" s="2"/>
      <c r="T641" s="2"/>
      <c r="U641" s="2"/>
      <c r="V641" s="109">
        <v>0.43055555555555558</v>
      </c>
      <c r="W641" s="110">
        <v>0.58333333333333337</v>
      </c>
      <c r="X641" s="115">
        <f t="shared" si="47"/>
        <v>0.15277777777777779</v>
      </c>
    </row>
    <row r="642" spans="1:24" x14ac:dyDescent="0.3">
      <c r="A642" s="60" t="s">
        <v>2689</v>
      </c>
      <c r="B642" s="94" t="s">
        <v>1236</v>
      </c>
      <c r="C642" s="2" t="s">
        <v>1</v>
      </c>
      <c r="D642" s="2">
        <v>69</v>
      </c>
      <c r="E642" s="9">
        <v>18495</v>
      </c>
      <c r="F642" s="10">
        <v>43726.599282407406</v>
      </c>
      <c r="G642" s="95" t="s">
        <v>4</v>
      </c>
      <c r="H642" s="2">
        <v>2218</v>
      </c>
      <c r="I642" s="11">
        <f t="shared" si="45"/>
        <v>19.120689655172413</v>
      </c>
      <c r="J642" s="2">
        <v>4.2699999999999996</v>
      </c>
      <c r="K642" s="2">
        <v>116</v>
      </c>
      <c r="L642" s="94">
        <v>572</v>
      </c>
      <c r="M642" s="11">
        <f t="shared" si="49"/>
        <v>4.931034482758621</v>
      </c>
      <c r="N642" s="2">
        <v>2.1779999999999999</v>
      </c>
      <c r="O642" s="95">
        <f t="shared" si="48"/>
        <v>116</v>
      </c>
      <c r="P642" s="12">
        <f t="shared" si="46"/>
        <v>3.877622377622377</v>
      </c>
      <c r="Q642" s="104" t="s">
        <v>1237</v>
      </c>
      <c r="R642" s="2"/>
      <c r="S642" s="2"/>
      <c r="T642" s="2"/>
      <c r="U642" s="2"/>
      <c r="V642" s="109">
        <v>0.44236111111111115</v>
      </c>
      <c r="W642" s="110">
        <v>0.60069444444444442</v>
      </c>
      <c r="X642" s="115">
        <f t="shared" si="47"/>
        <v>0.15833333333333327</v>
      </c>
    </row>
    <row r="643" spans="1:24" x14ac:dyDescent="0.3">
      <c r="A643" s="60" t="s">
        <v>2690</v>
      </c>
      <c r="B643" s="94" t="s">
        <v>1238</v>
      </c>
      <c r="C643" s="2" t="s">
        <v>1</v>
      </c>
      <c r="D643" s="2">
        <v>80</v>
      </c>
      <c r="E643" s="9">
        <v>14244</v>
      </c>
      <c r="F643" s="10">
        <v>43726.615439814814</v>
      </c>
      <c r="G643" s="95" t="s">
        <v>4</v>
      </c>
      <c r="H643" s="2">
        <v>3246</v>
      </c>
      <c r="I643" s="11">
        <f t="shared" ref="I643:I706" si="50">H643/K643</f>
        <v>24.59090909090909</v>
      </c>
      <c r="J643" s="2">
        <v>5.0049999999999999</v>
      </c>
      <c r="K643" s="2">
        <v>132</v>
      </c>
      <c r="L643" s="94">
        <v>1213</v>
      </c>
      <c r="M643" s="11">
        <f t="shared" si="49"/>
        <v>9.1893939393939394</v>
      </c>
      <c r="N643" s="2">
        <v>3.343</v>
      </c>
      <c r="O643" s="95">
        <f t="shared" si="48"/>
        <v>132</v>
      </c>
      <c r="P643" s="12">
        <f t="shared" ref="P643:P706" si="51">I643/M643</f>
        <v>2.6760098928276999</v>
      </c>
      <c r="Q643" s="104" t="s">
        <v>1239</v>
      </c>
      <c r="R643" s="2"/>
      <c r="S643" s="2"/>
      <c r="T643" s="2"/>
      <c r="U643" s="2"/>
      <c r="V643" s="109">
        <v>0.46527777777777773</v>
      </c>
      <c r="W643" s="110">
        <v>0.61805555555555558</v>
      </c>
      <c r="X643" s="115">
        <f t="shared" ref="X643:X706" si="52">IF(AND(W643&lt;&gt;0,V643&lt;&gt;0),W643-V643,"No Data")</f>
        <v>0.15277777777777785</v>
      </c>
    </row>
    <row r="644" spans="1:24" x14ac:dyDescent="0.3">
      <c r="A644" s="60" t="s">
        <v>2691</v>
      </c>
      <c r="B644" s="94" t="s">
        <v>739</v>
      </c>
      <c r="C644" s="2" t="s">
        <v>1</v>
      </c>
      <c r="D644" s="2">
        <v>58</v>
      </c>
      <c r="E644" s="9">
        <v>22529</v>
      </c>
      <c r="F644" s="10">
        <v>43726.627824074072</v>
      </c>
      <c r="G644" s="95" t="s">
        <v>4</v>
      </c>
      <c r="H644" s="2">
        <v>3915</v>
      </c>
      <c r="I644" s="11">
        <f t="shared" si="50"/>
        <v>27.1875</v>
      </c>
      <c r="J644" s="2">
        <v>5.7969999999999997</v>
      </c>
      <c r="K644" s="2">
        <v>144</v>
      </c>
      <c r="L644" s="94">
        <v>535</v>
      </c>
      <c r="M644" s="11">
        <f t="shared" si="49"/>
        <v>3.7152777777777777</v>
      </c>
      <c r="N644" s="2">
        <v>2.0710000000000002</v>
      </c>
      <c r="O644" s="95">
        <f t="shared" si="48"/>
        <v>144</v>
      </c>
      <c r="P644" s="12">
        <f t="shared" si="51"/>
        <v>7.3177570093457946</v>
      </c>
      <c r="Q644" s="104" t="s">
        <v>1240</v>
      </c>
      <c r="R644" s="2"/>
      <c r="S644" s="2"/>
      <c r="T644" s="2"/>
      <c r="U644" s="2"/>
      <c r="V644" s="109">
        <v>0.47430555555555554</v>
      </c>
      <c r="W644" s="110">
        <v>0.63194444444444442</v>
      </c>
      <c r="X644" s="115">
        <f t="shared" si="52"/>
        <v>0.15763888888888888</v>
      </c>
    </row>
    <row r="645" spans="1:24" x14ac:dyDescent="0.3">
      <c r="A645" s="60" t="s">
        <v>2692</v>
      </c>
      <c r="B645" s="94" t="s">
        <v>1241</v>
      </c>
      <c r="C645" s="2" t="s">
        <v>1</v>
      </c>
      <c r="D645" s="2">
        <v>62</v>
      </c>
      <c r="E645" s="9">
        <v>20924</v>
      </c>
      <c r="F645" s="10">
        <v>43726.646215277775</v>
      </c>
      <c r="G645" s="95" t="s">
        <v>4</v>
      </c>
      <c r="H645" s="2">
        <v>2450</v>
      </c>
      <c r="I645" s="11">
        <f t="shared" si="50"/>
        <v>20.416666666666668</v>
      </c>
      <c r="J645" s="2">
        <v>4.6459999999999999</v>
      </c>
      <c r="K645" s="2">
        <v>120</v>
      </c>
      <c r="L645" s="94">
        <v>719</v>
      </c>
      <c r="M645" s="11">
        <f t="shared" si="49"/>
        <v>5.9916666666666663</v>
      </c>
      <c r="N645" s="2">
        <v>2.1869999999999998</v>
      </c>
      <c r="O645" s="95">
        <f t="shared" si="48"/>
        <v>120</v>
      </c>
      <c r="P645" s="12">
        <f t="shared" si="51"/>
        <v>3.4075104311543813</v>
      </c>
      <c r="Q645" s="104" t="s">
        <v>1242</v>
      </c>
      <c r="R645" s="2"/>
      <c r="S645" s="2"/>
      <c r="T645" s="2"/>
      <c r="U645" s="2"/>
      <c r="V645" s="109">
        <v>0.5</v>
      </c>
      <c r="W645" s="110">
        <v>0.64583333333333337</v>
      </c>
      <c r="X645" s="115">
        <f t="shared" si="52"/>
        <v>0.14583333333333337</v>
      </c>
    </row>
    <row r="646" spans="1:24" x14ac:dyDescent="0.3">
      <c r="A646" s="60" t="s">
        <v>2693</v>
      </c>
      <c r="B646" s="94" t="s">
        <v>1243</v>
      </c>
      <c r="C646" s="2" t="s">
        <v>6</v>
      </c>
      <c r="D646" s="2">
        <v>59</v>
      </c>
      <c r="E646" s="9">
        <v>21956</v>
      </c>
      <c r="F646" s="10">
        <v>43726.670729166668</v>
      </c>
      <c r="G646" s="95" t="s">
        <v>4</v>
      </c>
      <c r="H646" s="2">
        <v>1909</v>
      </c>
      <c r="I646" s="11">
        <f t="shared" si="50"/>
        <v>13.256944444444445</v>
      </c>
      <c r="J646" s="2">
        <v>3.7429999999999999</v>
      </c>
      <c r="K646" s="2">
        <v>144</v>
      </c>
      <c r="L646" s="94">
        <v>846</v>
      </c>
      <c r="M646" s="11">
        <f t="shared" si="49"/>
        <v>5.875</v>
      </c>
      <c r="N646" s="2">
        <v>2.585</v>
      </c>
      <c r="O646" s="95">
        <f t="shared" si="48"/>
        <v>144</v>
      </c>
      <c r="P646" s="12">
        <f t="shared" si="51"/>
        <v>2.2565011820330971</v>
      </c>
      <c r="Q646" s="104" t="s">
        <v>1120</v>
      </c>
      <c r="R646" s="2"/>
      <c r="S646" s="2"/>
      <c r="T646" s="2"/>
      <c r="U646" s="2"/>
      <c r="V646" s="109">
        <v>0.50694444444444442</v>
      </c>
      <c r="W646" s="110">
        <v>0.66666666666666663</v>
      </c>
      <c r="X646" s="115">
        <f t="shared" si="52"/>
        <v>0.15972222222222221</v>
      </c>
    </row>
    <row r="647" spans="1:24" x14ac:dyDescent="0.3">
      <c r="A647" s="60" t="s">
        <v>2694</v>
      </c>
      <c r="B647" s="94" t="s">
        <v>1244</v>
      </c>
      <c r="C647" s="2" t="s">
        <v>6</v>
      </c>
      <c r="D647" s="2">
        <v>60</v>
      </c>
      <c r="E647" s="9">
        <v>21484</v>
      </c>
      <c r="F647" s="10">
        <v>43727.421168981484</v>
      </c>
      <c r="G647" s="95" t="s">
        <v>71</v>
      </c>
      <c r="H647" s="2">
        <v>2532</v>
      </c>
      <c r="I647" s="11">
        <f t="shared" si="50"/>
        <v>16.441558441558442</v>
      </c>
      <c r="J647" s="2">
        <v>4.2409999999999997</v>
      </c>
      <c r="K647" s="2">
        <v>154</v>
      </c>
      <c r="L647" s="94">
        <v>508</v>
      </c>
      <c r="M647" s="11">
        <f t="shared" si="49"/>
        <v>3.2987012987012987</v>
      </c>
      <c r="N647" s="2">
        <v>1.9410000000000001</v>
      </c>
      <c r="O647" s="95">
        <f t="shared" si="48"/>
        <v>154</v>
      </c>
      <c r="P647" s="12">
        <f t="shared" si="51"/>
        <v>4.984251968503937</v>
      </c>
      <c r="Q647" s="104" t="s">
        <v>1245</v>
      </c>
      <c r="R647" s="2" t="s">
        <v>1246</v>
      </c>
      <c r="S647" s="2"/>
      <c r="T647" s="2"/>
      <c r="U647" s="2"/>
      <c r="V647" s="109">
        <v>0.4201388888888889</v>
      </c>
      <c r="W647" s="110">
        <v>0.56944444444444442</v>
      </c>
      <c r="X647" s="115">
        <f t="shared" si="52"/>
        <v>0.14930555555555552</v>
      </c>
    </row>
    <row r="648" spans="1:24" x14ac:dyDescent="0.3">
      <c r="A648" s="60" t="s">
        <v>2695</v>
      </c>
      <c r="B648" s="94" t="s">
        <v>1247</v>
      </c>
      <c r="C648" s="2" t="s">
        <v>6</v>
      </c>
      <c r="D648" s="2">
        <v>87</v>
      </c>
      <c r="E648" s="9">
        <v>11597</v>
      </c>
      <c r="F648" s="10">
        <v>43727.523055555554</v>
      </c>
      <c r="G648" s="95" t="s">
        <v>4</v>
      </c>
      <c r="H648" s="2">
        <v>3692</v>
      </c>
      <c r="I648" s="11">
        <f t="shared" si="50"/>
        <v>20.065217391304348</v>
      </c>
      <c r="J648" s="2">
        <v>4.0780000000000003</v>
      </c>
      <c r="K648" s="2">
        <v>184</v>
      </c>
      <c r="L648" s="94">
        <v>1734</v>
      </c>
      <c r="M648" s="11">
        <f t="shared" si="49"/>
        <v>9.4239130434782616</v>
      </c>
      <c r="N648" s="2">
        <v>3.484</v>
      </c>
      <c r="O648" s="95">
        <f t="shared" ref="O648:O711" si="53">K648</f>
        <v>184</v>
      </c>
      <c r="P648" s="12">
        <f t="shared" si="51"/>
        <v>2.1291810841983851</v>
      </c>
      <c r="Q648" s="104" t="s">
        <v>1245</v>
      </c>
      <c r="R648" s="2"/>
      <c r="S648" s="2"/>
      <c r="T648" s="2"/>
      <c r="U648" s="2"/>
      <c r="V648" s="109">
        <v>0.37847222222222227</v>
      </c>
      <c r="W648" s="110">
        <v>0.52083333333333337</v>
      </c>
      <c r="X648" s="115">
        <f t="shared" si="52"/>
        <v>0.1423611111111111</v>
      </c>
    </row>
    <row r="649" spans="1:24" x14ac:dyDescent="0.3">
      <c r="A649" s="60" t="s">
        <v>2696</v>
      </c>
      <c r="B649" s="94" t="s">
        <v>1248</v>
      </c>
      <c r="C649" s="2" t="s">
        <v>6</v>
      </c>
      <c r="D649" s="2">
        <v>42</v>
      </c>
      <c r="E649" s="9">
        <v>28216</v>
      </c>
      <c r="F649" s="10">
        <v>43727.537534722222</v>
      </c>
      <c r="G649" s="95" t="s">
        <v>4</v>
      </c>
      <c r="H649" s="2">
        <v>2541</v>
      </c>
      <c r="I649" s="11">
        <f t="shared" si="50"/>
        <v>13.234375</v>
      </c>
      <c r="J649" s="2">
        <v>3.6930000000000001</v>
      </c>
      <c r="K649" s="2">
        <v>192</v>
      </c>
      <c r="L649" s="94">
        <v>762</v>
      </c>
      <c r="M649" s="11">
        <f t="shared" si="49"/>
        <v>3.96875</v>
      </c>
      <c r="N649" s="2">
        <v>1.9790000000000001</v>
      </c>
      <c r="O649" s="95">
        <f t="shared" si="53"/>
        <v>192</v>
      </c>
      <c r="P649" s="12">
        <f t="shared" si="51"/>
        <v>3.3346456692913384</v>
      </c>
      <c r="Q649" s="104" t="s">
        <v>1245</v>
      </c>
      <c r="R649" s="2"/>
      <c r="S649" s="2"/>
      <c r="T649" s="2"/>
      <c r="U649" s="2"/>
      <c r="V649" s="109">
        <v>0.40277777777777773</v>
      </c>
      <c r="W649" s="110">
        <v>0.54166666666666663</v>
      </c>
      <c r="X649" s="115">
        <f t="shared" si="52"/>
        <v>0.1388888888888889</v>
      </c>
    </row>
    <row r="650" spans="1:24" x14ac:dyDescent="0.3">
      <c r="A650" s="60" t="s">
        <v>2697</v>
      </c>
      <c r="B650" s="94" t="s">
        <v>1249</v>
      </c>
      <c r="C650" s="2" t="s">
        <v>1</v>
      </c>
      <c r="D650" s="2">
        <v>67</v>
      </c>
      <c r="E650" s="9">
        <v>18916</v>
      </c>
      <c r="F650" s="10">
        <v>43727.583854166667</v>
      </c>
      <c r="G650" s="95" t="s">
        <v>4</v>
      </c>
      <c r="H650" s="2">
        <v>2223</v>
      </c>
      <c r="I650" s="11">
        <f t="shared" si="50"/>
        <v>15.4375</v>
      </c>
      <c r="J650" s="2">
        <v>4.2190000000000003</v>
      </c>
      <c r="K650" s="2">
        <v>144</v>
      </c>
      <c r="L650" s="94">
        <v>809</v>
      </c>
      <c r="M650" s="11">
        <f t="shared" si="49"/>
        <v>5.6180555555555554</v>
      </c>
      <c r="N650" s="2">
        <v>2.266</v>
      </c>
      <c r="O650" s="95">
        <f t="shared" si="53"/>
        <v>144</v>
      </c>
      <c r="P650" s="12">
        <f t="shared" si="51"/>
        <v>2.7478368355995055</v>
      </c>
      <c r="Q650" s="104" t="s">
        <v>1245</v>
      </c>
      <c r="R650" s="2"/>
      <c r="S650" s="2"/>
      <c r="T650" s="2"/>
      <c r="U650" s="2"/>
      <c r="V650" s="109">
        <v>0.43055555555555558</v>
      </c>
      <c r="W650" s="110">
        <v>0.58333333333333337</v>
      </c>
      <c r="X650" s="115">
        <f t="shared" si="52"/>
        <v>0.15277777777777779</v>
      </c>
    </row>
    <row r="651" spans="1:24" x14ac:dyDescent="0.3">
      <c r="A651" s="60" t="s">
        <v>2698</v>
      </c>
      <c r="B651" s="94" t="s">
        <v>1250</v>
      </c>
      <c r="C651" s="2" t="s">
        <v>1</v>
      </c>
      <c r="D651" s="2">
        <v>57</v>
      </c>
      <c r="E651" s="9">
        <v>22790</v>
      </c>
      <c r="F651" s="10">
        <v>43727.597754629627</v>
      </c>
      <c r="G651" s="95" t="s">
        <v>4</v>
      </c>
      <c r="H651" s="2">
        <v>2525</v>
      </c>
      <c r="I651" s="11">
        <f t="shared" si="50"/>
        <v>14.511494252873563</v>
      </c>
      <c r="J651" s="2">
        <v>3.9180000000000001</v>
      </c>
      <c r="K651" s="2">
        <v>174</v>
      </c>
      <c r="L651" s="94">
        <v>491</v>
      </c>
      <c r="M651" s="11">
        <f t="shared" si="49"/>
        <v>2.8218390804597702</v>
      </c>
      <c r="N651" s="2">
        <v>1.6819999999999999</v>
      </c>
      <c r="O651" s="95">
        <f t="shared" si="53"/>
        <v>174</v>
      </c>
      <c r="P651" s="12">
        <f t="shared" si="51"/>
        <v>5.1425661914460283</v>
      </c>
      <c r="Q651" s="104" t="s">
        <v>1245</v>
      </c>
      <c r="R651" s="2"/>
      <c r="S651" s="2"/>
      <c r="T651" s="2"/>
      <c r="U651" s="2"/>
      <c r="V651" s="109">
        <v>0.45694444444444443</v>
      </c>
      <c r="W651" s="110">
        <v>0.59722222222222221</v>
      </c>
      <c r="X651" s="115">
        <f t="shared" si="52"/>
        <v>0.14027777777777778</v>
      </c>
    </row>
    <row r="652" spans="1:24" x14ac:dyDescent="0.3">
      <c r="A652" s="60" t="s">
        <v>2699</v>
      </c>
      <c r="B652" s="94" t="s">
        <v>1251</v>
      </c>
      <c r="C652" s="2" t="s">
        <v>6</v>
      </c>
      <c r="D652" s="2">
        <v>64</v>
      </c>
      <c r="E652" s="9">
        <v>20053</v>
      </c>
      <c r="F652" s="10">
        <v>43727.626562500001</v>
      </c>
      <c r="G652" s="95" t="s">
        <v>4</v>
      </c>
      <c r="H652" s="2">
        <v>3867</v>
      </c>
      <c r="I652" s="11">
        <f t="shared" si="50"/>
        <v>24.168749999999999</v>
      </c>
      <c r="J652" s="2">
        <v>5.2279999999999998</v>
      </c>
      <c r="K652" s="2">
        <v>160</v>
      </c>
      <c r="L652" s="94">
        <v>902</v>
      </c>
      <c r="M652" s="11">
        <f t="shared" si="49"/>
        <v>5.6375000000000002</v>
      </c>
      <c r="N652" s="2">
        <v>2.5139999999999998</v>
      </c>
      <c r="O652" s="95">
        <f t="shared" si="53"/>
        <v>160</v>
      </c>
      <c r="P652" s="12">
        <f t="shared" si="51"/>
        <v>4.2871396895787139</v>
      </c>
      <c r="Q652" s="104" t="s">
        <v>1245</v>
      </c>
      <c r="R652" s="2"/>
      <c r="S652" s="2"/>
      <c r="T652" s="2"/>
      <c r="U652" s="2"/>
      <c r="V652" s="109">
        <v>0.47222222222222227</v>
      </c>
      <c r="W652" s="110">
        <v>0.625</v>
      </c>
      <c r="X652" s="115">
        <f t="shared" si="52"/>
        <v>0.15277777777777773</v>
      </c>
    </row>
    <row r="653" spans="1:24" x14ac:dyDescent="0.3">
      <c r="A653" s="60" t="s">
        <v>2700</v>
      </c>
      <c r="B653" s="94" t="s">
        <v>1252</v>
      </c>
      <c r="C653" s="2" t="s">
        <v>1</v>
      </c>
      <c r="D653" s="2">
        <v>46</v>
      </c>
      <c r="E653" s="9">
        <v>26737</v>
      </c>
      <c r="F653" s="10">
        <v>43727.649293981478</v>
      </c>
      <c r="G653" s="95" t="s">
        <v>4</v>
      </c>
      <c r="H653" s="2">
        <v>1870</v>
      </c>
      <c r="I653" s="11">
        <f t="shared" si="50"/>
        <v>13.851851851851851</v>
      </c>
      <c r="J653" s="2">
        <v>3.5230000000000001</v>
      </c>
      <c r="K653" s="2">
        <v>135</v>
      </c>
      <c r="L653" s="94">
        <v>440</v>
      </c>
      <c r="M653" s="11">
        <f t="shared" si="49"/>
        <v>3.2592592592592591</v>
      </c>
      <c r="N653" s="2">
        <v>1.7829999999999999</v>
      </c>
      <c r="O653" s="95">
        <f t="shared" si="53"/>
        <v>135</v>
      </c>
      <c r="P653" s="12">
        <f t="shared" si="51"/>
        <v>4.25</v>
      </c>
      <c r="Q653" s="104" t="s">
        <v>1245</v>
      </c>
      <c r="R653" s="2"/>
      <c r="S653" s="2"/>
      <c r="T653" s="2"/>
      <c r="U653" s="2"/>
      <c r="V653" s="109">
        <v>0.49652777777777773</v>
      </c>
      <c r="W653" s="110">
        <v>0.64583333333333337</v>
      </c>
      <c r="X653" s="115">
        <f t="shared" si="52"/>
        <v>0.14930555555555564</v>
      </c>
    </row>
    <row r="654" spans="1:24" x14ac:dyDescent="0.3">
      <c r="A654" s="60" t="s">
        <v>2701</v>
      </c>
      <c r="B654" s="94" t="s">
        <v>1253</v>
      </c>
      <c r="C654" s="2" t="s">
        <v>6</v>
      </c>
      <c r="D654" s="2">
        <v>61</v>
      </c>
      <c r="E654" s="9">
        <v>21315</v>
      </c>
      <c r="F654" s="10">
        <v>43727.665451388886</v>
      </c>
      <c r="G654" s="95" t="s">
        <v>4</v>
      </c>
      <c r="H654" s="2">
        <v>3501</v>
      </c>
      <c r="I654" s="11">
        <f t="shared" si="50"/>
        <v>19.236263736263737</v>
      </c>
      <c r="J654" s="2">
        <v>4.5670000000000002</v>
      </c>
      <c r="K654" s="2">
        <v>182</v>
      </c>
      <c r="L654" s="94">
        <v>1655</v>
      </c>
      <c r="M654" s="11">
        <f t="shared" si="49"/>
        <v>9.0934065934065931</v>
      </c>
      <c r="N654" s="2">
        <v>3.2730000000000001</v>
      </c>
      <c r="O654" s="95">
        <f t="shared" si="53"/>
        <v>182</v>
      </c>
      <c r="P654" s="12">
        <f t="shared" si="51"/>
        <v>2.1154078549848943</v>
      </c>
      <c r="Q654" s="104" t="s">
        <v>1245</v>
      </c>
      <c r="R654" s="2"/>
      <c r="S654" s="2"/>
      <c r="T654" s="2"/>
      <c r="U654" s="2"/>
      <c r="V654" s="109">
        <v>0.50555555555555554</v>
      </c>
      <c r="W654" s="110">
        <v>0.66666666666666663</v>
      </c>
      <c r="X654" s="115">
        <f t="shared" si="52"/>
        <v>0.16111111111111109</v>
      </c>
    </row>
    <row r="655" spans="1:24" x14ac:dyDescent="0.3">
      <c r="A655" s="60" t="s">
        <v>2702</v>
      </c>
      <c r="B655" s="94" t="s">
        <v>1254</v>
      </c>
      <c r="C655" s="2" t="s">
        <v>1</v>
      </c>
      <c r="D655" s="2">
        <v>68</v>
      </c>
      <c r="E655" s="9">
        <v>18546</v>
      </c>
      <c r="F655" s="10">
        <v>43728.529236111113</v>
      </c>
      <c r="G655" s="95" t="s">
        <v>4</v>
      </c>
      <c r="H655" s="2">
        <v>4184</v>
      </c>
      <c r="I655" s="11">
        <f t="shared" si="50"/>
        <v>18.678571428571427</v>
      </c>
      <c r="J655" s="2">
        <v>4.3940000000000001</v>
      </c>
      <c r="K655" s="2">
        <v>224</v>
      </c>
      <c r="L655" s="94">
        <v>1275</v>
      </c>
      <c r="M655" s="11">
        <f t="shared" si="49"/>
        <v>5.6919642857142856</v>
      </c>
      <c r="N655" s="2">
        <v>2.4140000000000001</v>
      </c>
      <c r="O655" s="95">
        <f t="shared" si="53"/>
        <v>224</v>
      </c>
      <c r="P655" s="12">
        <f t="shared" si="51"/>
        <v>3.2815686274509801</v>
      </c>
      <c r="Q655" s="104" t="s">
        <v>1120</v>
      </c>
      <c r="R655" s="2"/>
      <c r="S655" s="2"/>
      <c r="T655" s="2"/>
      <c r="U655" s="2"/>
      <c r="V655" s="109">
        <v>0.37708333333333338</v>
      </c>
      <c r="W655" s="110">
        <v>0.53472222222222221</v>
      </c>
      <c r="X655" s="115">
        <f t="shared" si="52"/>
        <v>0.15763888888888883</v>
      </c>
    </row>
    <row r="656" spans="1:24" x14ac:dyDescent="0.3">
      <c r="A656" s="60" t="s">
        <v>2703</v>
      </c>
      <c r="B656" s="94" t="s">
        <v>1255</v>
      </c>
      <c r="C656" s="2" t="s">
        <v>1</v>
      </c>
      <c r="D656" s="2">
        <v>55</v>
      </c>
      <c r="E656" s="9">
        <v>23449</v>
      </c>
      <c r="F656" s="10">
        <v>43728.559756944444</v>
      </c>
      <c r="G656" s="95" t="s">
        <v>4</v>
      </c>
      <c r="H656" s="2">
        <v>3101</v>
      </c>
      <c r="I656" s="11">
        <f t="shared" si="50"/>
        <v>18.458333333333332</v>
      </c>
      <c r="J656" s="2">
        <v>4.8529999999999998</v>
      </c>
      <c r="K656" s="2">
        <v>168</v>
      </c>
      <c r="L656" s="94">
        <v>630</v>
      </c>
      <c r="M656" s="11">
        <f t="shared" si="49"/>
        <v>3.75</v>
      </c>
      <c r="N656" s="2">
        <v>1.853</v>
      </c>
      <c r="O656" s="95">
        <f t="shared" si="53"/>
        <v>168</v>
      </c>
      <c r="P656" s="12">
        <f t="shared" si="51"/>
        <v>4.9222222222222216</v>
      </c>
      <c r="Q656" s="104" t="s">
        <v>1245</v>
      </c>
      <c r="R656" s="2"/>
      <c r="S656" s="2"/>
      <c r="T656" s="2"/>
      <c r="U656" s="2"/>
      <c r="V656" s="109">
        <v>0.4236111111111111</v>
      </c>
      <c r="W656" s="110">
        <v>0.5625</v>
      </c>
      <c r="X656" s="115">
        <f t="shared" si="52"/>
        <v>0.1388888888888889</v>
      </c>
    </row>
    <row r="657" spans="1:24" x14ac:dyDescent="0.3">
      <c r="A657" s="60" t="s">
        <v>2704</v>
      </c>
      <c r="B657" s="94" t="s">
        <v>1256</v>
      </c>
      <c r="C657" s="2" t="s">
        <v>6</v>
      </c>
      <c r="D657" s="2">
        <v>60</v>
      </c>
      <c r="E657" s="9">
        <v>21759</v>
      </c>
      <c r="F657" s="10">
        <v>43728.570069444446</v>
      </c>
      <c r="G657" s="95" t="s">
        <v>4</v>
      </c>
      <c r="H657" s="2">
        <v>2316</v>
      </c>
      <c r="I657" s="11">
        <f t="shared" si="50"/>
        <v>15.972413793103449</v>
      </c>
      <c r="J657" s="2">
        <v>4.492</v>
      </c>
      <c r="K657" s="2">
        <v>145</v>
      </c>
      <c r="L657" s="94">
        <v>730</v>
      </c>
      <c r="M657" s="11">
        <f t="shared" si="49"/>
        <v>5.0344827586206895</v>
      </c>
      <c r="N657" s="2">
        <v>2.3260000000000001</v>
      </c>
      <c r="O657" s="95">
        <f t="shared" si="53"/>
        <v>145</v>
      </c>
      <c r="P657" s="12">
        <f t="shared" si="51"/>
        <v>3.1726027397260275</v>
      </c>
      <c r="Q657" s="104" t="s">
        <v>1245</v>
      </c>
      <c r="R657" s="2"/>
      <c r="S657" s="2"/>
      <c r="T657" s="2"/>
      <c r="U657" s="2"/>
      <c r="V657" s="109">
        <v>0.43263888888888885</v>
      </c>
      <c r="W657" s="110">
        <v>0.58333333333333337</v>
      </c>
      <c r="X657" s="115">
        <f t="shared" si="52"/>
        <v>0.15069444444444452</v>
      </c>
    </row>
    <row r="658" spans="1:24" x14ac:dyDescent="0.3">
      <c r="A658" s="60" t="s">
        <v>2705</v>
      </c>
      <c r="B658" s="94" t="s">
        <v>1257</v>
      </c>
      <c r="C658" s="2" t="s">
        <v>6</v>
      </c>
      <c r="D658" s="2">
        <v>43</v>
      </c>
      <c r="E658" s="9">
        <v>27966</v>
      </c>
      <c r="F658" s="10">
        <v>43728.585787037038</v>
      </c>
      <c r="G658" s="95" t="s">
        <v>4</v>
      </c>
      <c r="H658" s="2">
        <v>1535</v>
      </c>
      <c r="I658" s="11">
        <f t="shared" si="50"/>
        <v>6.9144144144144146</v>
      </c>
      <c r="J658" s="2">
        <v>2.8530000000000002</v>
      </c>
      <c r="K658" s="2">
        <v>222</v>
      </c>
      <c r="L658" s="94">
        <v>615</v>
      </c>
      <c r="M658" s="11">
        <f t="shared" si="49"/>
        <v>2.7702702702702702</v>
      </c>
      <c r="N658" s="2">
        <v>1.7889999999999999</v>
      </c>
      <c r="O658" s="95">
        <f t="shared" si="53"/>
        <v>222</v>
      </c>
      <c r="P658" s="12">
        <f t="shared" si="51"/>
        <v>2.4959349593495936</v>
      </c>
      <c r="Q658" s="104" t="s">
        <v>1245</v>
      </c>
      <c r="R658" s="2"/>
      <c r="S658" s="2"/>
      <c r="T658" s="2"/>
      <c r="U658" s="2"/>
      <c r="V658" s="109">
        <v>0.45416666666666666</v>
      </c>
      <c r="W658" s="110">
        <v>0.59722222222222221</v>
      </c>
      <c r="X658" s="115">
        <f t="shared" si="52"/>
        <v>0.14305555555555555</v>
      </c>
    </row>
    <row r="659" spans="1:24" x14ac:dyDescent="0.3">
      <c r="A659" s="60" t="s">
        <v>2706</v>
      </c>
      <c r="B659" s="94" t="s">
        <v>1258</v>
      </c>
      <c r="C659" s="2" t="s">
        <v>1</v>
      </c>
      <c r="D659" s="2">
        <v>52</v>
      </c>
      <c r="E659" s="9">
        <v>24421</v>
      </c>
      <c r="F659" s="10">
        <v>43728.600474537037</v>
      </c>
      <c r="G659" s="95" t="s">
        <v>4</v>
      </c>
      <c r="H659" s="2">
        <v>2203</v>
      </c>
      <c r="I659" s="11">
        <f t="shared" si="50"/>
        <v>18.358333333333334</v>
      </c>
      <c r="J659" s="2">
        <v>4.6829999999999998</v>
      </c>
      <c r="K659" s="2">
        <v>120</v>
      </c>
      <c r="L659" s="94">
        <v>560</v>
      </c>
      <c r="M659" s="11">
        <f t="shared" si="49"/>
        <v>4.666666666666667</v>
      </c>
      <c r="N659" s="2">
        <v>2.4510000000000001</v>
      </c>
      <c r="O659" s="95">
        <f t="shared" si="53"/>
        <v>120</v>
      </c>
      <c r="P659" s="12">
        <f t="shared" si="51"/>
        <v>3.9339285714285714</v>
      </c>
      <c r="Q659" s="104" t="s">
        <v>1245</v>
      </c>
      <c r="R659" s="2"/>
      <c r="S659" s="2"/>
      <c r="T659" s="2"/>
      <c r="U659" s="2"/>
      <c r="V659" s="109">
        <v>0.4597222222222222</v>
      </c>
      <c r="W659" s="110">
        <v>0.61111111111111105</v>
      </c>
      <c r="X659" s="115">
        <f t="shared" si="52"/>
        <v>0.15138888888888885</v>
      </c>
    </row>
    <row r="660" spans="1:24" x14ac:dyDescent="0.3">
      <c r="A660" s="60" t="s">
        <v>2707</v>
      </c>
      <c r="B660" s="94" t="s">
        <v>1259</v>
      </c>
      <c r="C660" s="2" t="s">
        <v>1</v>
      </c>
      <c r="D660" s="2">
        <v>41</v>
      </c>
      <c r="E660" s="9">
        <v>28484</v>
      </c>
      <c r="F660" s="10">
        <v>43728.614976851852</v>
      </c>
      <c r="G660" s="95" t="s">
        <v>4</v>
      </c>
      <c r="H660" s="2">
        <v>909</v>
      </c>
      <c r="I660" s="11">
        <f t="shared" si="50"/>
        <v>6.9923076923076923</v>
      </c>
      <c r="J660" s="2">
        <v>2.6840000000000002</v>
      </c>
      <c r="K660" s="2">
        <v>130</v>
      </c>
      <c r="L660" s="94">
        <v>550</v>
      </c>
      <c r="M660" s="11">
        <f t="shared" si="49"/>
        <v>4.2307692307692308</v>
      </c>
      <c r="N660" s="2">
        <v>2.1150000000000002</v>
      </c>
      <c r="O660" s="95">
        <f t="shared" si="53"/>
        <v>130</v>
      </c>
      <c r="P660" s="12">
        <f t="shared" si="51"/>
        <v>1.6527272727272726</v>
      </c>
      <c r="Q660" s="104" t="s">
        <v>1245</v>
      </c>
      <c r="R660" s="2" t="s">
        <v>1260</v>
      </c>
      <c r="S660" s="2"/>
      <c r="T660" s="2"/>
      <c r="U660" s="2"/>
      <c r="V660" s="109">
        <v>0.4909722222222222</v>
      </c>
      <c r="W660" s="110">
        <v>0.625</v>
      </c>
      <c r="X660" s="115">
        <f t="shared" si="52"/>
        <v>0.1340277777777778</v>
      </c>
    </row>
    <row r="661" spans="1:24" x14ac:dyDescent="0.3">
      <c r="A661" s="60" t="s">
        <v>2708</v>
      </c>
      <c r="B661" s="94" t="s">
        <v>1261</v>
      </c>
      <c r="C661" s="2" t="s">
        <v>1</v>
      </c>
      <c r="D661" s="2">
        <v>29</v>
      </c>
      <c r="E661" s="9">
        <v>32842</v>
      </c>
      <c r="F661" s="10">
        <v>43728.631979166668</v>
      </c>
      <c r="G661" s="95" t="s">
        <v>4</v>
      </c>
      <c r="H661" s="2">
        <v>1458</v>
      </c>
      <c r="I661" s="11">
        <f t="shared" si="50"/>
        <v>10.414285714285715</v>
      </c>
      <c r="J661" s="2">
        <v>3.302</v>
      </c>
      <c r="K661" s="2">
        <v>140</v>
      </c>
      <c r="L661" s="94">
        <v>468</v>
      </c>
      <c r="M661" s="11">
        <f t="shared" si="49"/>
        <v>3.342857142857143</v>
      </c>
      <c r="N661" s="2">
        <v>1.861</v>
      </c>
      <c r="O661" s="95">
        <f t="shared" si="53"/>
        <v>140</v>
      </c>
      <c r="P661" s="12">
        <f t="shared" si="51"/>
        <v>3.1153846153846154</v>
      </c>
      <c r="Q661" s="104" t="s">
        <v>1245</v>
      </c>
      <c r="R661" s="2"/>
      <c r="S661" s="2"/>
      <c r="T661" s="2"/>
      <c r="U661" s="2"/>
      <c r="V661" s="109">
        <v>0.49305555555555558</v>
      </c>
      <c r="W661" s="110">
        <v>0.64583333333333337</v>
      </c>
      <c r="X661" s="115">
        <f t="shared" si="52"/>
        <v>0.15277777777777779</v>
      </c>
    </row>
    <row r="662" spans="1:24" x14ac:dyDescent="0.3">
      <c r="A662" s="60" t="s">
        <v>2709</v>
      </c>
      <c r="B662" s="94" t="s">
        <v>1262</v>
      </c>
      <c r="C662" s="2" t="s">
        <v>6</v>
      </c>
      <c r="D662" s="2">
        <v>62</v>
      </c>
      <c r="E662" s="9">
        <v>20842</v>
      </c>
      <c r="F662" s="10">
        <v>43728.652638888889</v>
      </c>
      <c r="G662" s="95" t="s">
        <v>4</v>
      </c>
      <c r="H662" s="2">
        <v>1920</v>
      </c>
      <c r="I662" s="11">
        <f t="shared" si="50"/>
        <v>6.881720430107527</v>
      </c>
      <c r="J662" s="2">
        <v>2.5379999999999998</v>
      </c>
      <c r="K662" s="2">
        <v>279</v>
      </c>
      <c r="L662" s="94">
        <v>958</v>
      </c>
      <c r="M662" s="11">
        <f t="shared" si="49"/>
        <v>3.4336917562724016</v>
      </c>
      <c r="N662" s="2">
        <v>1.897</v>
      </c>
      <c r="O662" s="95">
        <f t="shared" si="53"/>
        <v>279</v>
      </c>
      <c r="P662" s="12">
        <f t="shared" si="51"/>
        <v>2.0041753653444676</v>
      </c>
      <c r="Q662" s="104" t="s">
        <v>1245</v>
      </c>
      <c r="R662" s="2"/>
      <c r="S662" s="2"/>
      <c r="T662" s="2"/>
      <c r="U662" s="2"/>
      <c r="V662" s="109">
        <v>0.51041666666666663</v>
      </c>
      <c r="W662" s="110">
        <v>0.66666666666666663</v>
      </c>
      <c r="X662" s="115">
        <f t="shared" si="52"/>
        <v>0.15625</v>
      </c>
    </row>
    <row r="663" spans="1:24" x14ac:dyDescent="0.3">
      <c r="A663" s="60" t="s">
        <v>2710</v>
      </c>
      <c r="B663" s="94" t="s">
        <v>1263</v>
      </c>
      <c r="C663" s="2" t="s">
        <v>6</v>
      </c>
      <c r="D663" s="2">
        <v>69</v>
      </c>
      <c r="E663" s="9">
        <v>18252</v>
      </c>
      <c r="F663" s="10">
        <v>43731.541956018518</v>
      </c>
      <c r="G663" s="95" t="s">
        <v>4</v>
      </c>
      <c r="H663" s="2">
        <v>3234</v>
      </c>
      <c r="I663" s="11">
        <f t="shared" si="50"/>
        <v>17.111111111111111</v>
      </c>
      <c r="J663" s="2">
        <v>4.3460000000000001</v>
      </c>
      <c r="K663" s="2">
        <v>189</v>
      </c>
      <c r="L663" s="94">
        <v>640</v>
      </c>
      <c r="M663" s="11">
        <f t="shared" si="49"/>
        <v>3.3862433862433861</v>
      </c>
      <c r="N663" s="2">
        <v>1.8580000000000001</v>
      </c>
      <c r="O663" s="95">
        <f t="shared" si="53"/>
        <v>189</v>
      </c>
      <c r="P663" s="12">
        <f t="shared" si="51"/>
        <v>5.0531250000000005</v>
      </c>
      <c r="Q663" s="104" t="s">
        <v>1245</v>
      </c>
      <c r="R663" s="2"/>
      <c r="S663" s="2"/>
      <c r="T663" s="2"/>
      <c r="U663" s="2"/>
      <c r="V663" s="109">
        <v>0.37847222222222227</v>
      </c>
      <c r="W663" s="110">
        <v>0.54166666666666663</v>
      </c>
      <c r="X663" s="115">
        <f t="shared" si="52"/>
        <v>0.16319444444444436</v>
      </c>
    </row>
    <row r="664" spans="1:24" x14ac:dyDescent="0.3">
      <c r="A664" s="60" t="s">
        <v>2711</v>
      </c>
      <c r="B664" s="94" t="s">
        <v>1264</v>
      </c>
      <c r="C664" s="2" t="s">
        <v>1</v>
      </c>
      <c r="D664" s="2">
        <v>51</v>
      </c>
      <c r="E664" s="9">
        <v>24791</v>
      </c>
      <c r="F664" s="10">
        <v>43731.55574074074</v>
      </c>
      <c r="G664" s="95" t="s">
        <v>4</v>
      </c>
      <c r="H664" s="2">
        <v>2396</v>
      </c>
      <c r="I664" s="11">
        <f t="shared" si="50"/>
        <v>16.524137931034481</v>
      </c>
      <c r="J664" s="2">
        <v>4.3840000000000003</v>
      </c>
      <c r="K664" s="2">
        <v>145</v>
      </c>
      <c r="L664" s="94">
        <v>501</v>
      </c>
      <c r="M664" s="11">
        <f t="shared" si="49"/>
        <v>3.4551724137931035</v>
      </c>
      <c r="N664" s="2">
        <v>1.915</v>
      </c>
      <c r="O664" s="95">
        <f t="shared" si="53"/>
        <v>145</v>
      </c>
      <c r="P664" s="12">
        <f t="shared" si="51"/>
        <v>4.7824351297405183</v>
      </c>
      <c r="Q664" s="104" t="s">
        <v>1237</v>
      </c>
      <c r="R664" s="2"/>
      <c r="S664" s="2"/>
      <c r="T664" s="2"/>
      <c r="U664" s="2"/>
      <c r="V664" s="109">
        <v>0.40138888888888885</v>
      </c>
      <c r="W664" s="110">
        <v>0.55555555555555558</v>
      </c>
      <c r="X664" s="115">
        <f t="shared" si="52"/>
        <v>0.15416666666666673</v>
      </c>
    </row>
    <row r="665" spans="1:24" x14ac:dyDescent="0.3">
      <c r="A665" s="60" t="s">
        <v>2712</v>
      </c>
      <c r="B665" s="94" t="s">
        <v>1265</v>
      </c>
      <c r="C665" s="2" t="s">
        <v>1</v>
      </c>
      <c r="D665" s="2">
        <v>48</v>
      </c>
      <c r="E665" s="9">
        <v>25908</v>
      </c>
      <c r="F665" s="10">
        <v>43731.584513888891</v>
      </c>
      <c r="G665" s="95" t="s">
        <v>4</v>
      </c>
      <c r="H665" s="2">
        <v>2641</v>
      </c>
      <c r="I665" s="11">
        <f t="shared" si="50"/>
        <v>20.007575757575758</v>
      </c>
      <c r="J665" s="2">
        <v>4.9800000000000004</v>
      </c>
      <c r="K665" s="2">
        <v>132</v>
      </c>
      <c r="L665" s="94">
        <v>427</v>
      </c>
      <c r="M665" s="11">
        <f t="shared" si="49"/>
        <v>3.2348484848484849</v>
      </c>
      <c r="N665" s="2">
        <v>2.0369999999999999</v>
      </c>
      <c r="O665" s="95">
        <f t="shared" si="53"/>
        <v>132</v>
      </c>
      <c r="P665" s="12">
        <f t="shared" si="51"/>
        <v>6.1850117096018735</v>
      </c>
      <c r="Q665" s="104" t="s">
        <v>1266</v>
      </c>
      <c r="R665" s="2"/>
      <c r="S665" s="2"/>
      <c r="T665" s="2"/>
      <c r="U665" s="2"/>
      <c r="V665" s="109">
        <v>0.42638888888888887</v>
      </c>
      <c r="W665" s="110">
        <v>0.59027777777777779</v>
      </c>
      <c r="X665" s="115">
        <f t="shared" si="52"/>
        <v>0.16388888888888892</v>
      </c>
    </row>
    <row r="666" spans="1:24" x14ac:dyDescent="0.3">
      <c r="A666" s="60" t="s">
        <v>2713</v>
      </c>
      <c r="B666" s="94" t="s">
        <v>549</v>
      </c>
      <c r="C666" s="2" t="s">
        <v>6</v>
      </c>
      <c r="D666" s="2">
        <v>72</v>
      </c>
      <c r="E666" s="9">
        <v>17311</v>
      </c>
      <c r="F666" s="10">
        <v>43731.613877314812</v>
      </c>
      <c r="G666" s="95" t="s">
        <v>4</v>
      </c>
      <c r="H666" s="2">
        <v>1309</v>
      </c>
      <c r="I666" s="11">
        <f t="shared" si="50"/>
        <v>8.0802469135802468</v>
      </c>
      <c r="J666" s="2">
        <v>2.7770000000000001</v>
      </c>
      <c r="K666" s="2">
        <v>162</v>
      </c>
      <c r="L666" s="94">
        <v>924</v>
      </c>
      <c r="M666" s="11">
        <f t="shared" si="49"/>
        <v>5.7037037037037033</v>
      </c>
      <c r="N666" s="2">
        <v>2.7480000000000002</v>
      </c>
      <c r="O666" s="95">
        <f t="shared" si="53"/>
        <v>162</v>
      </c>
      <c r="P666" s="12">
        <f t="shared" si="51"/>
        <v>1.4166666666666667</v>
      </c>
      <c r="Q666" s="104" t="s">
        <v>1120</v>
      </c>
      <c r="R666" s="2"/>
      <c r="S666" s="2"/>
      <c r="T666" s="2"/>
      <c r="U666" s="2"/>
      <c r="V666" s="109">
        <v>0.43055555555555558</v>
      </c>
      <c r="W666" s="110">
        <v>0.61458333333333337</v>
      </c>
      <c r="X666" s="115">
        <f t="shared" si="52"/>
        <v>0.18402777777777779</v>
      </c>
    </row>
    <row r="667" spans="1:24" x14ac:dyDescent="0.3">
      <c r="A667" s="60" t="s">
        <v>2714</v>
      </c>
      <c r="B667" s="94" t="s">
        <v>1267</v>
      </c>
      <c r="C667" s="2" t="s">
        <v>1</v>
      </c>
      <c r="D667" s="2">
        <v>76</v>
      </c>
      <c r="E667" s="9">
        <v>15963</v>
      </c>
      <c r="F667" s="10">
        <v>43731.626331018517</v>
      </c>
      <c r="G667" s="95" t="s">
        <v>4</v>
      </c>
      <c r="H667" s="2">
        <v>3573</v>
      </c>
      <c r="I667" s="11">
        <f t="shared" si="50"/>
        <v>29.774999999999999</v>
      </c>
      <c r="J667" s="2">
        <v>6.7290000000000001</v>
      </c>
      <c r="K667" s="2">
        <v>120</v>
      </c>
      <c r="L667" s="94">
        <v>915</v>
      </c>
      <c r="M667" s="11">
        <f t="shared" si="49"/>
        <v>7.625</v>
      </c>
      <c r="N667" s="2">
        <v>2.976</v>
      </c>
      <c r="O667" s="95">
        <f t="shared" si="53"/>
        <v>120</v>
      </c>
      <c r="P667" s="12">
        <f t="shared" si="51"/>
        <v>3.9049180327868851</v>
      </c>
      <c r="Q667" s="104" t="s">
        <v>1266</v>
      </c>
      <c r="R667" s="2" t="s">
        <v>1268</v>
      </c>
      <c r="S667" s="2"/>
      <c r="T667" s="2"/>
      <c r="U667" s="2"/>
      <c r="V667" s="109">
        <v>0.46388888888888885</v>
      </c>
      <c r="W667" s="110">
        <v>0.625</v>
      </c>
      <c r="X667" s="115">
        <f t="shared" si="52"/>
        <v>0.16111111111111115</v>
      </c>
    </row>
    <row r="668" spans="1:24" x14ac:dyDescent="0.3">
      <c r="A668" s="60" t="s">
        <v>2715</v>
      </c>
      <c r="B668" s="94" t="s">
        <v>1269</v>
      </c>
      <c r="C668" s="2" t="s">
        <v>1</v>
      </c>
      <c r="D668" s="2">
        <v>61</v>
      </c>
      <c r="E668" s="9">
        <v>21410</v>
      </c>
      <c r="F668" s="10">
        <v>43731.641365740739</v>
      </c>
      <c r="G668" s="95" t="s">
        <v>4</v>
      </c>
      <c r="H668" s="2">
        <v>1898</v>
      </c>
      <c r="I668" s="11">
        <f t="shared" si="50"/>
        <v>13.557142857142857</v>
      </c>
      <c r="J668" s="2">
        <v>3.7919999999999998</v>
      </c>
      <c r="K668" s="2">
        <v>140</v>
      </c>
      <c r="L668" s="94">
        <v>457</v>
      </c>
      <c r="M668" s="11">
        <f t="shared" si="49"/>
        <v>3.2642857142857142</v>
      </c>
      <c r="N668" s="2">
        <v>1.8140000000000001</v>
      </c>
      <c r="O668" s="95">
        <f t="shared" si="53"/>
        <v>140</v>
      </c>
      <c r="P668" s="12">
        <f t="shared" si="51"/>
        <v>4.1531728665207881</v>
      </c>
      <c r="Q668" s="104" t="s">
        <v>1233</v>
      </c>
      <c r="R668" s="2"/>
      <c r="S668" s="2"/>
      <c r="T668" s="2"/>
      <c r="U668" s="2"/>
      <c r="V668" s="109">
        <v>0.4694444444444445</v>
      </c>
      <c r="W668" s="110">
        <v>0.63194444444444442</v>
      </c>
      <c r="X668" s="115">
        <f t="shared" si="52"/>
        <v>0.16249999999999992</v>
      </c>
    </row>
    <row r="669" spans="1:24" x14ac:dyDescent="0.3">
      <c r="A669" s="60" t="s">
        <v>2716</v>
      </c>
      <c r="B669" s="94" t="s">
        <v>1270</v>
      </c>
      <c r="C669" s="2" t="s">
        <v>1</v>
      </c>
      <c r="D669" s="2">
        <v>52</v>
      </c>
      <c r="E669" s="9">
        <v>24629</v>
      </c>
      <c r="F669" s="10">
        <v>43731.653657407405</v>
      </c>
      <c r="G669" s="95" t="s">
        <v>4</v>
      </c>
      <c r="H669" s="2">
        <v>1505</v>
      </c>
      <c r="I669" s="11">
        <f t="shared" si="50"/>
        <v>13.086956521739131</v>
      </c>
      <c r="J669" s="2">
        <v>3.7919999999999998</v>
      </c>
      <c r="K669" s="2">
        <v>115</v>
      </c>
      <c r="L669" s="94">
        <v>455</v>
      </c>
      <c r="M669" s="11">
        <f t="shared" si="49"/>
        <v>3.9565217391304346</v>
      </c>
      <c r="N669" s="2">
        <v>1.9890000000000001</v>
      </c>
      <c r="O669" s="95">
        <f t="shared" si="53"/>
        <v>115</v>
      </c>
      <c r="P669" s="12">
        <f t="shared" si="51"/>
        <v>3.3076923076923079</v>
      </c>
      <c r="Q669" s="104" t="s">
        <v>1271</v>
      </c>
      <c r="R669" s="2"/>
      <c r="S669" s="2"/>
      <c r="T669" s="2"/>
      <c r="U669" s="2"/>
      <c r="V669" s="109">
        <v>0.4861111111111111</v>
      </c>
      <c r="W669" s="110">
        <v>0.65625</v>
      </c>
      <c r="X669" s="115">
        <f t="shared" si="52"/>
        <v>0.1701388888888889</v>
      </c>
    </row>
    <row r="670" spans="1:24" x14ac:dyDescent="0.3">
      <c r="A670" s="60" t="s">
        <v>2717</v>
      </c>
      <c r="B670" s="94" t="s">
        <v>1272</v>
      </c>
      <c r="C670" s="2" t="s">
        <v>1</v>
      </c>
      <c r="D670" s="2">
        <v>46</v>
      </c>
      <c r="E670" s="9">
        <v>26709</v>
      </c>
      <c r="F670" s="10">
        <v>43731.666261574072</v>
      </c>
      <c r="G670" s="95" t="s">
        <v>4</v>
      </c>
      <c r="H670" s="2">
        <v>2792</v>
      </c>
      <c r="I670" s="11">
        <f t="shared" si="50"/>
        <v>19.524475524475523</v>
      </c>
      <c r="J670" s="2">
        <v>5.5789999999999997</v>
      </c>
      <c r="K670" s="2">
        <v>143</v>
      </c>
      <c r="L670" s="94">
        <v>564</v>
      </c>
      <c r="M670" s="11">
        <f t="shared" si="49"/>
        <v>3.9440559440559442</v>
      </c>
      <c r="N670" s="2">
        <v>1.9850000000000001</v>
      </c>
      <c r="O670" s="95">
        <f t="shared" si="53"/>
        <v>143</v>
      </c>
      <c r="P670" s="12">
        <f t="shared" si="51"/>
        <v>4.9503546099290778</v>
      </c>
      <c r="Q670" s="104" t="s">
        <v>1273</v>
      </c>
      <c r="R670" s="2"/>
      <c r="S670" s="2"/>
      <c r="T670" s="2"/>
      <c r="U670" s="2"/>
      <c r="V670" s="109">
        <v>0.49305555555555558</v>
      </c>
      <c r="W670" s="110">
        <v>0.66666666666666663</v>
      </c>
      <c r="X670" s="115">
        <f t="shared" si="52"/>
        <v>0.17361111111111105</v>
      </c>
    </row>
    <row r="671" spans="1:24" x14ac:dyDescent="0.3">
      <c r="A671" s="60" t="s">
        <v>2718</v>
      </c>
      <c r="B671" s="94" t="s">
        <v>1274</v>
      </c>
      <c r="C671" s="2" t="s">
        <v>6</v>
      </c>
      <c r="D671" s="2">
        <v>30</v>
      </c>
      <c r="E671" s="9">
        <v>32727</v>
      </c>
      <c r="F671" s="10">
        <v>43731.679282407407</v>
      </c>
      <c r="G671" s="95" t="s">
        <v>4</v>
      </c>
      <c r="H671" s="2">
        <v>1260</v>
      </c>
      <c r="I671" s="11">
        <f t="shared" si="50"/>
        <v>6.2068965517241379</v>
      </c>
      <c r="J671" s="2">
        <v>2.6320000000000001</v>
      </c>
      <c r="K671" s="2">
        <v>203</v>
      </c>
      <c r="L671" s="94">
        <v>328</v>
      </c>
      <c r="M671" s="11">
        <f t="shared" si="49"/>
        <v>1.6157635467980296</v>
      </c>
      <c r="N671" s="2">
        <v>1.202</v>
      </c>
      <c r="O671" s="95">
        <f t="shared" si="53"/>
        <v>203</v>
      </c>
      <c r="P671" s="12">
        <f t="shared" si="51"/>
        <v>3.8414634146341462</v>
      </c>
      <c r="Q671" s="104" t="s">
        <v>1120</v>
      </c>
      <c r="R671" s="2"/>
      <c r="S671" s="2"/>
      <c r="T671" s="2"/>
      <c r="U671" s="2"/>
      <c r="V671" s="109">
        <v>0.49722222222222223</v>
      </c>
      <c r="W671" s="110">
        <v>0.6875</v>
      </c>
      <c r="X671" s="115">
        <f t="shared" si="52"/>
        <v>0.19027777777777777</v>
      </c>
    </row>
    <row r="672" spans="1:24" x14ac:dyDescent="0.3">
      <c r="A672" s="60" t="s">
        <v>2719</v>
      </c>
      <c r="B672" s="94" t="s">
        <v>1278</v>
      </c>
      <c r="C672" s="2" t="s">
        <v>1</v>
      </c>
      <c r="D672" s="2">
        <v>67</v>
      </c>
      <c r="E672" s="9">
        <v>19186</v>
      </c>
      <c r="F672" s="10">
        <v>43732.521886574075</v>
      </c>
      <c r="G672" s="95" t="s">
        <v>4</v>
      </c>
      <c r="H672" s="2">
        <v>3310</v>
      </c>
      <c r="I672" s="11">
        <f t="shared" si="50"/>
        <v>22.827586206896552</v>
      </c>
      <c r="J672" s="2">
        <v>4.8369999999999997</v>
      </c>
      <c r="K672" s="2">
        <v>145</v>
      </c>
      <c r="L672" s="94">
        <v>753</v>
      </c>
      <c r="M672" s="11">
        <f t="shared" si="49"/>
        <v>5.1931034482758625</v>
      </c>
      <c r="N672" s="2">
        <v>2.2559999999999998</v>
      </c>
      <c r="O672" s="95">
        <f t="shared" si="53"/>
        <v>145</v>
      </c>
      <c r="P672" s="12">
        <f t="shared" si="51"/>
        <v>4.3957503320053117</v>
      </c>
      <c r="Q672" s="104" t="s">
        <v>1279</v>
      </c>
      <c r="R672" s="2"/>
      <c r="S672" s="2"/>
      <c r="T672" s="2"/>
      <c r="U672" s="2"/>
      <c r="V672" s="109">
        <v>0.37986111111111115</v>
      </c>
      <c r="W672" s="110">
        <v>0.52083333333333337</v>
      </c>
      <c r="X672" s="115">
        <f t="shared" si="52"/>
        <v>0.14097222222222222</v>
      </c>
    </row>
    <row r="673" spans="1:24" x14ac:dyDescent="0.3">
      <c r="A673" s="60" t="s">
        <v>2720</v>
      </c>
      <c r="B673" s="94" t="s">
        <v>1280</v>
      </c>
      <c r="C673" s="2" t="s">
        <v>1</v>
      </c>
      <c r="D673" s="2">
        <v>42</v>
      </c>
      <c r="E673" s="9">
        <v>28139</v>
      </c>
      <c r="F673" s="10">
        <v>43732.535879629628</v>
      </c>
      <c r="G673" s="95" t="s">
        <v>4</v>
      </c>
      <c r="H673" s="2">
        <v>1712</v>
      </c>
      <c r="I673" s="11">
        <f t="shared" si="50"/>
        <v>15.285714285714286</v>
      </c>
      <c r="J673" s="2">
        <v>3.9079999999999999</v>
      </c>
      <c r="K673" s="2">
        <v>112</v>
      </c>
      <c r="L673" s="94">
        <v>518</v>
      </c>
      <c r="M673" s="11">
        <f t="shared" si="49"/>
        <v>4.625</v>
      </c>
      <c r="N673" s="2">
        <v>2.08</v>
      </c>
      <c r="O673" s="95">
        <f t="shared" si="53"/>
        <v>112</v>
      </c>
      <c r="P673" s="12">
        <f t="shared" si="51"/>
        <v>3.3050193050193051</v>
      </c>
      <c r="Q673" s="104" t="s">
        <v>1120</v>
      </c>
      <c r="R673" s="2"/>
      <c r="S673" s="2"/>
      <c r="T673" s="2"/>
      <c r="U673" s="2"/>
      <c r="V673" s="109">
        <v>0.38750000000000001</v>
      </c>
      <c r="W673" s="110">
        <v>0.53472222222222221</v>
      </c>
      <c r="X673" s="115">
        <f t="shared" si="52"/>
        <v>0.1472222222222222</v>
      </c>
    </row>
    <row r="674" spans="1:24" x14ac:dyDescent="0.3">
      <c r="A674" s="60" t="s">
        <v>2721</v>
      </c>
      <c r="B674" s="94" t="s">
        <v>616</v>
      </c>
      <c r="C674" s="2" t="s">
        <v>6</v>
      </c>
      <c r="D674" s="2">
        <v>82</v>
      </c>
      <c r="E674" s="9">
        <v>13764</v>
      </c>
      <c r="F674" s="10">
        <v>43732.547465277778</v>
      </c>
      <c r="G674" s="95" t="s">
        <v>4</v>
      </c>
      <c r="H674" s="2">
        <v>2927</v>
      </c>
      <c r="I674" s="11">
        <f t="shared" si="50"/>
        <v>18.067901234567902</v>
      </c>
      <c r="J674" s="2">
        <v>4.3129999999999997</v>
      </c>
      <c r="K674" s="2">
        <v>162</v>
      </c>
      <c r="L674" s="94">
        <v>1230</v>
      </c>
      <c r="M674" s="11">
        <f t="shared" si="49"/>
        <v>7.5925925925925926</v>
      </c>
      <c r="N674" s="2">
        <v>2.9769999999999999</v>
      </c>
      <c r="O674" s="95">
        <f t="shared" si="53"/>
        <v>162</v>
      </c>
      <c r="P674" s="12">
        <f t="shared" si="51"/>
        <v>2.3796747967479677</v>
      </c>
      <c r="Q674" s="104" t="s">
        <v>1120</v>
      </c>
      <c r="R674" s="2"/>
      <c r="S674" s="2"/>
      <c r="T674" s="2"/>
      <c r="U674" s="2"/>
      <c r="V674" s="109">
        <v>0.39305555555555555</v>
      </c>
      <c r="W674" s="110">
        <v>0.54861111111111105</v>
      </c>
      <c r="X674" s="115">
        <f t="shared" si="52"/>
        <v>0.1555555555555555</v>
      </c>
    </row>
    <row r="675" spans="1:24" x14ac:dyDescent="0.3">
      <c r="A675" s="60" t="s">
        <v>2722</v>
      </c>
      <c r="B675" s="94" t="s">
        <v>1281</v>
      </c>
      <c r="C675" s="2" t="s">
        <v>1</v>
      </c>
      <c r="D675" s="2">
        <v>48</v>
      </c>
      <c r="E675" s="9">
        <v>25840</v>
      </c>
      <c r="F675" s="10">
        <v>43732.582731481481</v>
      </c>
      <c r="G675" s="95" t="s">
        <v>4</v>
      </c>
      <c r="H675" s="2">
        <v>1950</v>
      </c>
      <c r="I675" s="11">
        <f t="shared" si="50"/>
        <v>15.983606557377049</v>
      </c>
      <c r="J675" s="2">
        <v>4.4630000000000001</v>
      </c>
      <c r="K675" s="2">
        <v>122</v>
      </c>
      <c r="L675" s="94">
        <v>372</v>
      </c>
      <c r="M675" s="11">
        <f t="shared" si="49"/>
        <v>3.0491803278688523</v>
      </c>
      <c r="N675" s="2">
        <v>1.748</v>
      </c>
      <c r="O675" s="95">
        <f t="shared" si="53"/>
        <v>122</v>
      </c>
      <c r="P675" s="12">
        <f t="shared" si="51"/>
        <v>5.241935483870968</v>
      </c>
      <c r="Q675" s="104" t="s">
        <v>1245</v>
      </c>
      <c r="R675" s="2"/>
      <c r="S675" s="2"/>
      <c r="T675" s="2"/>
      <c r="U675" s="2"/>
      <c r="V675" s="109">
        <v>0.43611111111111112</v>
      </c>
      <c r="W675" s="110">
        <v>0.58333333333333337</v>
      </c>
      <c r="X675" s="115">
        <f t="shared" si="52"/>
        <v>0.14722222222222225</v>
      </c>
    </row>
    <row r="676" spans="1:24" x14ac:dyDescent="0.3">
      <c r="A676" s="60" t="s">
        <v>2723</v>
      </c>
      <c r="B676" s="94" t="s">
        <v>1282</v>
      </c>
      <c r="C676" s="2" t="s">
        <v>1</v>
      </c>
      <c r="D676" s="2">
        <v>80</v>
      </c>
      <c r="E676" s="9">
        <v>14332</v>
      </c>
      <c r="F676" s="10">
        <v>43732.596932870372</v>
      </c>
      <c r="G676" s="95" t="s">
        <v>4</v>
      </c>
      <c r="H676" s="2">
        <v>2868</v>
      </c>
      <c r="I676" s="11">
        <f t="shared" si="50"/>
        <v>17.813664596273291</v>
      </c>
      <c r="J676" s="2">
        <v>4.1849999999999996</v>
      </c>
      <c r="K676" s="2">
        <v>161</v>
      </c>
      <c r="L676" s="94">
        <v>1848</v>
      </c>
      <c r="M676" s="11">
        <f t="shared" ref="M676:M739" si="54">L676/O676</f>
        <v>11.478260869565217</v>
      </c>
      <c r="N676" s="2">
        <v>3.1579999999999999</v>
      </c>
      <c r="O676" s="95">
        <f t="shared" si="53"/>
        <v>161</v>
      </c>
      <c r="P676" s="12">
        <f t="shared" si="51"/>
        <v>1.551948051948052</v>
      </c>
      <c r="Q676" s="104" t="s">
        <v>1245</v>
      </c>
      <c r="R676" s="2"/>
      <c r="S676" s="2"/>
      <c r="T676" s="2"/>
      <c r="U676" s="2"/>
      <c r="V676" s="109">
        <v>0.43402777777777773</v>
      </c>
      <c r="W676" s="110">
        <v>0.59722222222222221</v>
      </c>
      <c r="X676" s="115">
        <f t="shared" si="52"/>
        <v>0.16319444444444448</v>
      </c>
    </row>
    <row r="677" spans="1:24" x14ac:dyDescent="0.3">
      <c r="A677" s="60" t="s">
        <v>2724</v>
      </c>
      <c r="B677" s="94" t="s">
        <v>1283</v>
      </c>
      <c r="C677" s="2" t="s">
        <v>1</v>
      </c>
      <c r="D677" s="2">
        <v>50</v>
      </c>
      <c r="E677" s="9">
        <v>25425</v>
      </c>
      <c r="F677" s="10">
        <v>43732.615949074076</v>
      </c>
      <c r="G677" s="95" t="s">
        <v>4</v>
      </c>
      <c r="H677" s="2">
        <v>2485</v>
      </c>
      <c r="I677" s="11">
        <f t="shared" si="50"/>
        <v>19.4140625</v>
      </c>
      <c r="J677" s="2">
        <v>4.5060000000000002</v>
      </c>
      <c r="K677" s="2">
        <v>128</v>
      </c>
      <c r="L677" s="94">
        <v>496</v>
      </c>
      <c r="M677" s="11">
        <f t="shared" si="54"/>
        <v>3.875</v>
      </c>
      <c r="N677" s="2">
        <v>1.9359999999999999</v>
      </c>
      <c r="O677" s="95">
        <f t="shared" si="53"/>
        <v>128</v>
      </c>
      <c r="P677" s="12">
        <f t="shared" si="51"/>
        <v>5.01008064516129</v>
      </c>
      <c r="Q677" s="104" t="s">
        <v>1273</v>
      </c>
      <c r="R677" s="2"/>
      <c r="S677" s="2"/>
      <c r="T677" s="2"/>
      <c r="U677" s="2"/>
      <c r="V677" s="109">
        <v>0.4513888888888889</v>
      </c>
      <c r="W677" s="110">
        <v>0.61805555555555558</v>
      </c>
      <c r="X677" s="115">
        <f t="shared" si="52"/>
        <v>0.16666666666666669</v>
      </c>
    </row>
    <row r="678" spans="1:24" x14ac:dyDescent="0.3">
      <c r="A678" s="60" t="s">
        <v>2725</v>
      </c>
      <c r="B678" s="94" t="s">
        <v>1284</v>
      </c>
      <c r="C678" s="2" t="s">
        <v>1</v>
      </c>
      <c r="D678" s="2">
        <v>64</v>
      </c>
      <c r="E678" s="9">
        <v>20071</v>
      </c>
      <c r="F678" s="10">
        <v>43732.628298611111</v>
      </c>
      <c r="G678" s="95" t="s">
        <v>4</v>
      </c>
      <c r="H678" s="2">
        <v>2199</v>
      </c>
      <c r="I678" s="11">
        <f t="shared" si="50"/>
        <v>17.591999999999999</v>
      </c>
      <c r="J678" s="2">
        <v>4.75</v>
      </c>
      <c r="K678" s="2">
        <v>125</v>
      </c>
      <c r="L678" s="94">
        <v>539</v>
      </c>
      <c r="M678" s="11">
        <f t="shared" si="54"/>
        <v>4.3120000000000003</v>
      </c>
      <c r="N678" s="2">
        <v>2.1680000000000001</v>
      </c>
      <c r="O678" s="95">
        <f t="shared" si="53"/>
        <v>125</v>
      </c>
      <c r="P678" s="12">
        <f t="shared" si="51"/>
        <v>4.0797773654916503</v>
      </c>
      <c r="Q678" s="104" t="s">
        <v>1120</v>
      </c>
      <c r="R678" s="2"/>
      <c r="S678" s="2"/>
      <c r="T678" s="2"/>
      <c r="U678" s="2"/>
      <c r="V678" s="109">
        <v>0.46319444444444446</v>
      </c>
      <c r="W678" s="110">
        <v>0.63194444444444442</v>
      </c>
      <c r="X678" s="115">
        <f t="shared" si="52"/>
        <v>0.16874999999999996</v>
      </c>
    </row>
    <row r="679" spans="1:24" x14ac:dyDescent="0.3">
      <c r="A679" s="60" t="s">
        <v>2726</v>
      </c>
      <c r="B679" s="94" t="s">
        <v>1285</v>
      </c>
      <c r="C679" s="2" t="s">
        <v>1</v>
      </c>
      <c r="D679" s="2">
        <v>59</v>
      </c>
      <c r="E679" s="9">
        <v>21872</v>
      </c>
      <c r="F679" s="10">
        <v>43732.648113425923</v>
      </c>
      <c r="G679" s="95" t="s">
        <v>4</v>
      </c>
      <c r="H679" s="2">
        <v>3397</v>
      </c>
      <c r="I679" s="11">
        <f t="shared" si="50"/>
        <v>21.099378881987576</v>
      </c>
      <c r="J679" s="2">
        <v>5.1769999999999996</v>
      </c>
      <c r="K679" s="2">
        <v>161</v>
      </c>
      <c r="L679" s="94">
        <v>843</v>
      </c>
      <c r="M679" s="11">
        <f t="shared" si="54"/>
        <v>5.2360248447204967</v>
      </c>
      <c r="N679" s="2">
        <v>2.5339999999999998</v>
      </c>
      <c r="O679" s="95">
        <f t="shared" si="53"/>
        <v>161</v>
      </c>
      <c r="P679" s="12">
        <f t="shared" si="51"/>
        <v>4.0296559905100828</v>
      </c>
      <c r="Q679" s="104" t="s">
        <v>1240</v>
      </c>
      <c r="R679" s="2"/>
      <c r="S679" s="2"/>
      <c r="T679" s="2"/>
      <c r="U679" s="2"/>
      <c r="V679" s="109">
        <v>0.48749999999999999</v>
      </c>
      <c r="W679" s="110">
        <v>0.65277777777777779</v>
      </c>
      <c r="X679" s="115">
        <f t="shared" si="52"/>
        <v>0.1652777777777778</v>
      </c>
    </row>
    <row r="680" spans="1:24" x14ac:dyDescent="0.3">
      <c r="A680" s="60" t="s">
        <v>2727</v>
      </c>
      <c r="B680" s="94" t="s">
        <v>1286</v>
      </c>
      <c r="C680" s="2" t="s">
        <v>1</v>
      </c>
      <c r="D680" s="2">
        <v>62</v>
      </c>
      <c r="E680" s="9">
        <v>21068</v>
      </c>
      <c r="F680" s="10">
        <v>43732.664386574077</v>
      </c>
      <c r="G680" s="95" t="s">
        <v>4</v>
      </c>
      <c r="H680" s="2">
        <v>2113</v>
      </c>
      <c r="I680" s="11">
        <f t="shared" si="50"/>
        <v>17.608333333333334</v>
      </c>
      <c r="J680" s="2">
        <v>3.8069999999999999</v>
      </c>
      <c r="K680" s="2">
        <v>120</v>
      </c>
      <c r="L680" s="94">
        <v>729</v>
      </c>
      <c r="M680" s="11">
        <f t="shared" si="54"/>
        <v>6.0750000000000002</v>
      </c>
      <c r="N680" s="2">
        <v>2.9710000000000001</v>
      </c>
      <c r="O680" s="95">
        <f t="shared" si="53"/>
        <v>120</v>
      </c>
      <c r="P680" s="12">
        <f t="shared" si="51"/>
        <v>2.898491083676269</v>
      </c>
      <c r="Q680" s="104" t="s">
        <v>1242</v>
      </c>
      <c r="R680" s="2"/>
      <c r="S680" s="2"/>
      <c r="T680" s="2"/>
      <c r="U680" s="2"/>
      <c r="V680" s="109">
        <v>0.50138888888888888</v>
      </c>
      <c r="W680" s="110">
        <v>0.66666666666666663</v>
      </c>
      <c r="X680" s="115">
        <f t="shared" si="52"/>
        <v>0.16527777777777775</v>
      </c>
    </row>
    <row r="681" spans="1:24" x14ac:dyDescent="0.3">
      <c r="A681" s="60" t="s">
        <v>2728</v>
      </c>
      <c r="B681" s="94" t="s">
        <v>1287</v>
      </c>
      <c r="C681" s="2" t="s">
        <v>6</v>
      </c>
      <c r="D681" s="2">
        <v>85</v>
      </c>
      <c r="E681" s="9">
        <v>12465</v>
      </c>
      <c r="F681" s="10">
        <v>43732.680347222224</v>
      </c>
      <c r="G681" s="95" t="s">
        <v>4</v>
      </c>
      <c r="H681" s="2">
        <v>1391</v>
      </c>
      <c r="I681" s="11">
        <f t="shared" si="50"/>
        <v>12.095652173913043</v>
      </c>
      <c r="J681" s="2">
        <v>3.472</v>
      </c>
      <c r="K681" s="2">
        <v>115</v>
      </c>
      <c r="L681" s="94">
        <v>638</v>
      </c>
      <c r="M681" s="11">
        <f t="shared" si="54"/>
        <v>5.5478260869565217</v>
      </c>
      <c r="N681" s="2">
        <v>2.573</v>
      </c>
      <c r="O681" s="95">
        <f t="shared" si="53"/>
        <v>115</v>
      </c>
      <c r="P681" s="12">
        <f t="shared" si="51"/>
        <v>2.1802507836990594</v>
      </c>
      <c r="Q681" s="104" t="s">
        <v>1288</v>
      </c>
      <c r="R681" s="2"/>
      <c r="S681" s="2"/>
      <c r="T681" s="2"/>
      <c r="U681" s="2"/>
      <c r="V681" s="109">
        <v>0.52777777777777779</v>
      </c>
      <c r="W681" s="110">
        <v>0.68055555555555547</v>
      </c>
      <c r="X681" s="115">
        <f t="shared" si="52"/>
        <v>0.15277777777777768</v>
      </c>
    </row>
    <row r="682" spans="1:24" x14ac:dyDescent="0.3">
      <c r="A682" s="60" t="s">
        <v>2729</v>
      </c>
      <c r="B682" s="94" t="s">
        <v>291</v>
      </c>
      <c r="C682" s="2" t="s">
        <v>1</v>
      </c>
      <c r="D682" s="2">
        <v>55</v>
      </c>
      <c r="E682" s="9">
        <v>23313</v>
      </c>
      <c r="F682" s="10">
        <v>43732.704398148147</v>
      </c>
      <c r="G682" s="95" t="s">
        <v>4</v>
      </c>
      <c r="H682" s="2">
        <v>2664</v>
      </c>
      <c r="I682" s="11">
        <f t="shared" si="50"/>
        <v>19.304347826086957</v>
      </c>
      <c r="J682" s="2">
        <v>4.6760000000000002</v>
      </c>
      <c r="K682" s="2">
        <v>138</v>
      </c>
      <c r="L682" s="94">
        <v>519</v>
      </c>
      <c r="M682" s="11">
        <f t="shared" si="54"/>
        <v>3.7608695652173911</v>
      </c>
      <c r="N682" s="2">
        <v>1.786</v>
      </c>
      <c r="O682" s="95">
        <f t="shared" si="53"/>
        <v>138</v>
      </c>
      <c r="P682" s="12">
        <f t="shared" si="51"/>
        <v>5.1329479768786133</v>
      </c>
      <c r="Q682" s="104" t="s">
        <v>1120</v>
      </c>
      <c r="R682" s="2"/>
      <c r="S682" s="2"/>
      <c r="T682" s="2"/>
      <c r="U682" s="2"/>
      <c r="V682" s="109">
        <v>0.53402777777777777</v>
      </c>
      <c r="W682" s="110">
        <v>0.70486111111111116</v>
      </c>
      <c r="X682" s="115">
        <f t="shared" si="52"/>
        <v>0.17083333333333339</v>
      </c>
    </row>
    <row r="683" spans="1:24" x14ac:dyDescent="0.3">
      <c r="A683" s="60" t="s">
        <v>2730</v>
      </c>
      <c r="B683" s="94" t="s">
        <v>1289</v>
      </c>
      <c r="C683" s="2" t="s">
        <v>1</v>
      </c>
      <c r="D683" s="2">
        <v>44</v>
      </c>
      <c r="E683" s="9">
        <v>27614</v>
      </c>
      <c r="F683" s="10">
        <v>43732.71534722222</v>
      </c>
      <c r="G683" s="95" t="s">
        <v>4</v>
      </c>
      <c r="H683" s="2">
        <v>2048</v>
      </c>
      <c r="I683" s="11">
        <f t="shared" si="50"/>
        <v>14.628571428571428</v>
      </c>
      <c r="J683" s="2">
        <v>4.1210000000000004</v>
      </c>
      <c r="K683" s="2">
        <v>140</v>
      </c>
      <c r="L683" s="94">
        <v>519</v>
      </c>
      <c r="M683" s="11">
        <f t="shared" si="54"/>
        <v>3.7071428571428573</v>
      </c>
      <c r="N683" s="2">
        <v>1.91</v>
      </c>
      <c r="O683" s="95">
        <f t="shared" si="53"/>
        <v>140</v>
      </c>
      <c r="P683" s="12">
        <f t="shared" si="51"/>
        <v>3.9460500963391132</v>
      </c>
      <c r="Q683" s="104" t="s">
        <v>1120</v>
      </c>
      <c r="R683" s="2"/>
      <c r="S683" s="2"/>
      <c r="T683" s="2"/>
      <c r="U683" s="2"/>
      <c r="V683" s="109">
        <v>0.5444444444444444</v>
      </c>
      <c r="W683" s="110">
        <v>0.71527777777777779</v>
      </c>
      <c r="X683" s="115">
        <f t="shared" si="52"/>
        <v>0.17083333333333339</v>
      </c>
    </row>
    <row r="684" spans="1:24" x14ac:dyDescent="0.3">
      <c r="A684" s="60" t="s">
        <v>2731</v>
      </c>
      <c r="B684" s="94" t="s">
        <v>1290</v>
      </c>
      <c r="C684" s="2" t="s">
        <v>6</v>
      </c>
      <c r="D684" s="2">
        <v>60</v>
      </c>
      <c r="E684" s="9">
        <v>21703</v>
      </c>
      <c r="F684" s="10">
        <v>43732.737060185187</v>
      </c>
      <c r="G684" s="95" t="s">
        <v>4</v>
      </c>
      <c r="H684" s="2">
        <v>1936</v>
      </c>
      <c r="I684" s="11">
        <f t="shared" si="50"/>
        <v>10.755555555555556</v>
      </c>
      <c r="J684" s="2">
        <v>3.766</v>
      </c>
      <c r="K684" s="2">
        <v>180</v>
      </c>
      <c r="L684" s="94">
        <v>481</v>
      </c>
      <c r="M684" s="11">
        <f t="shared" si="54"/>
        <v>2.6722222222222221</v>
      </c>
      <c r="N684" s="2">
        <v>1.806</v>
      </c>
      <c r="O684" s="95">
        <f t="shared" si="53"/>
        <v>180</v>
      </c>
      <c r="P684" s="12">
        <f t="shared" si="51"/>
        <v>4.0249480249480252</v>
      </c>
      <c r="Q684" s="104" t="s">
        <v>1120</v>
      </c>
      <c r="R684" s="2" t="s">
        <v>149</v>
      </c>
      <c r="S684" s="2"/>
      <c r="T684" s="2"/>
      <c r="U684" s="2"/>
      <c r="V684" s="109">
        <v>0.52083333333333337</v>
      </c>
      <c r="W684" s="110">
        <v>0.73611111111111116</v>
      </c>
      <c r="X684" s="115">
        <f t="shared" si="52"/>
        <v>0.21527777777777779</v>
      </c>
    </row>
    <row r="685" spans="1:24" x14ac:dyDescent="0.3">
      <c r="A685" s="60" t="s">
        <v>2732</v>
      </c>
      <c r="B685" s="94" t="s">
        <v>643</v>
      </c>
      <c r="C685" s="2" t="s">
        <v>1</v>
      </c>
      <c r="D685" s="2">
        <v>53</v>
      </c>
      <c r="E685" s="9">
        <v>24183</v>
      </c>
      <c r="F685" s="10">
        <v>43733.519583333335</v>
      </c>
      <c r="G685" s="95" t="s">
        <v>4</v>
      </c>
      <c r="H685" s="2">
        <v>2085</v>
      </c>
      <c r="I685" s="11">
        <f t="shared" si="50"/>
        <v>14.479166666666666</v>
      </c>
      <c r="J685" s="2">
        <v>4.0999999999999996</v>
      </c>
      <c r="K685" s="2">
        <v>144</v>
      </c>
      <c r="L685" s="94">
        <v>687</v>
      </c>
      <c r="M685" s="11">
        <f t="shared" si="54"/>
        <v>4.770833333333333</v>
      </c>
      <c r="N685" s="2">
        <v>2.2709999999999999</v>
      </c>
      <c r="O685" s="95">
        <f t="shared" si="53"/>
        <v>144</v>
      </c>
      <c r="P685" s="12">
        <f t="shared" si="51"/>
        <v>3.034934497816594</v>
      </c>
      <c r="Q685" s="104" t="s">
        <v>1120</v>
      </c>
      <c r="R685" s="2"/>
      <c r="S685" s="2"/>
      <c r="T685" s="2"/>
      <c r="U685" s="2"/>
      <c r="V685" s="109">
        <v>0.37847222222222227</v>
      </c>
      <c r="W685" s="110">
        <v>0.52083333333333337</v>
      </c>
      <c r="X685" s="115">
        <f t="shared" si="52"/>
        <v>0.1423611111111111</v>
      </c>
    </row>
    <row r="686" spans="1:24" x14ac:dyDescent="0.3">
      <c r="A686" s="60" t="s">
        <v>2733</v>
      </c>
      <c r="B686" s="94" t="s">
        <v>1291</v>
      </c>
      <c r="C686" s="2" t="s">
        <v>6</v>
      </c>
      <c r="D686" s="2">
        <v>54</v>
      </c>
      <c r="E686" s="9">
        <v>24003</v>
      </c>
      <c r="F686" s="10">
        <v>43733.536932870367</v>
      </c>
      <c r="G686" s="95" t="s">
        <v>4</v>
      </c>
      <c r="H686" s="2">
        <v>2102</v>
      </c>
      <c r="I686" s="11">
        <f t="shared" si="50"/>
        <v>11.301075268817204</v>
      </c>
      <c r="J686" s="2">
        <v>3.7029999999999998</v>
      </c>
      <c r="K686" s="2">
        <v>186</v>
      </c>
      <c r="L686" s="94">
        <v>825</v>
      </c>
      <c r="M686" s="11">
        <f t="shared" si="54"/>
        <v>4.435483870967742</v>
      </c>
      <c r="N686" s="2">
        <v>2.0499999999999998</v>
      </c>
      <c r="O686" s="95">
        <f t="shared" si="53"/>
        <v>186</v>
      </c>
      <c r="P686" s="12">
        <f t="shared" si="51"/>
        <v>2.5478787878787879</v>
      </c>
      <c r="Q686" s="104" t="s">
        <v>1245</v>
      </c>
      <c r="R686" s="2"/>
      <c r="S686" s="2"/>
      <c r="T686" s="2"/>
      <c r="U686" s="2"/>
      <c r="V686" s="109">
        <v>0.38194444444444442</v>
      </c>
      <c r="W686" s="110">
        <v>0.53472222222222221</v>
      </c>
      <c r="X686" s="115">
        <f t="shared" si="52"/>
        <v>0.15277777777777779</v>
      </c>
    </row>
    <row r="687" spans="1:24" x14ac:dyDescent="0.3">
      <c r="A687" s="60" t="s">
        <v>2734</v>
      </c>
      <c r="B687" s="94" t="s">
        <v>1292</v>
      </c>
      <c r="C687" s="2" t="s">
        <v>6</v>
      </c>
      <c r="D687" s="2">
        <v>29</v>
      </c>
      <c r="E687" s="9">
        <v>33125</v>
      </c>
      <c r="F687" s="10">
        <v>43733.557395833333</v>
      </c>
      <c r="G687" s="95" t="s">
        <v>4</v>
      </c>
      <c r="H687" s="2">
        <v>707</v>
      </c>
      <c r="I687" s="11">
        <f t="shared" si="50"/>
        <v>3.4827586206896552</v>
      </c>
      <c r="J687" s="2">
        <v>1.8839999999999999</v>
      </c>
      <c r="K687" s="2">
        <v>203</v>
      </c>
      <c r="L687" s="94">
        <v>304</v>
      </c>
      <c r="M687" s="11">
        <f t="shared" si="54"/>
        <v>1.4975369458128078</v>
      </c>
      <c r="N687" s="2">
        <v>1.208</v>
      </c>
      <c r="O687" s="95">
        <f t="shared" si="53"/>
        <v>203</v>
      </c>
      <c r="P687" s="12">
        <f t="shared" si="51"/>
        <v>2.325657894736842</v>
      </c>
      <c r="Q687" s="104" t="s">
        <v>1245</v>
      </c>
      <c r="R687" s="2"/>
      <c r="S687" s="2"/>
      <c r="T687" s="2"/>
      <c r="U687" s="2"/>
      <c r="V687" s="109">
        <v>0.375</v>
      </c>
      <c r="W687" s="110">
        <v>0.54861111111111105</v>
      </c>
      <c r="X687" s="115">
        <f t="shared" si="52"/>
        <v>0.17361111111111105</v>
      </c>
    </row>
    <row r="688" spans="1:24" x14ac:dyDescent="0.3">
      <c r="A688" s="60" t="s">
        <v>2735</v>
      </c>
      <c r="B688" s="94" t="s">
        <v>1293</v>
      </c>
      <c r="C688" s="2" t="s">
        <v>1</v>
      </c>
      <c r="D688" s="2">
        <v>45</v>
      </c>
      <c r="E688" s="9">
        <v>27075</v>
      </c>
      <c r="F688" s="10">
        <v>43733.570509259262</v>
      </c>
      <c r="G688" s="95" t="s">
        <v>4</v>
      </c>
      <c r="H688" s="2">
        <v>1987</v>
      </c>
      <c r="I688" s="11">
        <f t="shared" si="50"/>
        <v>12.418749999999999</v>
      </c>
      <c r="J688" s="2">
        <v>3.6970000000000001</v>
      </c>
      <c r="K688" s="2">
        <v>160</v>
      </c>
      <c r="L688" s="94">
        <v>430</v>
      </c>
      <c r="M688" s="11">
        <f t="shared" si="54"/>
        <v>2.6875</v>
      </c>
      <c r="N688" s="2">
        <v>1.716</v>
      </c>
      <c r="O688" s="95">
        <f t="shared" si="53"/>
        <v>160</v>
      </c>
      <c r="P688" s="12">
        <f t="shared" si="51"/>
        <v>4.6209302325581394</v>
      </c>
      <c r="Q688" s="104" t="s">
        <v>1245</v>
      </c>
      <c r="R688" s="2"/>
      <c r="S688" s="2"/>
      <c r="T688" s="2"/>
      <c r="U688" s="2"/>
      <c r="V688" s="109">
        <v>0.39444444444444443</v>
      </c>
      <c r="W688" s="110">
        <v>0.56944444444444442</v>
      </c>
      <c r="X688" s="115">
        <f t="shared" si="52"/>
        <v>0.17499999999999999</v>
      </c>
    </row>
    <row r="689" spans="1:24" x14ac:dyDescent="0.3">
      <c r="A689" s="60" t="s">
        <v>2736</v>
      </c>
      <c r="B689" s="94" t="s">
        <v>1294</v>
      </c>
      <c r="C689" s="2" t="s">
        <v>1</v>
      </c>
      <c r="D689" s="2">
        <v>66</v>
      </c>
      <c r="E689" s="9">
        <v>19404</v>
      </c>
      <c r="F689" s="10">
        <v>43733.585486111115</v>
      </c>
      <c r="G689" s="95" t="s">
        <v>4</v>
      </c>
      <c r="H689" s="2">
        <v>2183</v>
      </c>
      <c r="I689" s="11">
        <f t="shared" si="50"/>
        <v>17.60483870967742</v>
      </c>
      <c r="J689" s="2">
        <v>4.3330000000000002</v>
      </c>
      <c r="K689" s="2">
        <v>124</v>
      </c>
      <c r="L689" s="94">
        <v>471</v>
      </c>
      <c r="M689" s="11">
        <f t="shared" si="54"/>
        <v>3.7983870967741935</v>
      </c>
      <c r="N689" s="2">
        <v>1.9750000000000001</v>
      </c>
      <c r="O689" s="95">
        <f t="shared" si="53"/>
        <v>124</v>
      </c>
      <c r="P689" s="12">
        <f t="shared" si="51"/>
        <v>4.634819532908705</v>
      </c>
      <c r="Q689" s="104" t="s">
        <v>1245</v>
      </c>
      <c r="R689" s="2"/>
      <c r="S689" s="2"/>
      <c r="T689" s="2"/>
      <c r="U689" s="2"/>
      <c r="V689" s="109">
        <v>0.40972222222222227</v>
      </c>
      <c r="W689" s="110">
        <v>0.58333333333333337</v>
      </c>
      <c r="X689" s="115">
        <f t="shared" si="52"/>
        <v>0.1736111111111111</v>
      </c>
    </row>
    <row r="690" spans="1:24" x14ac:dyDescent="0.3">
      <c r="A690" s="60" t="s">
        <v>2737</v>
      </c>
      <c r="B690" s="94" t="s">
        <v>1295</v>
      </c>
      <c r="C690" s="2" t="s">
        <v>1</v>
      </c>
      <c r="D690" s="2">
        <v>42</v>
      </c>
      <c r="E690" s="9">
        <v>28337</v>
      </c>
      <c r="F690" s="10">
        <v>43733.597974537035</v>
      </c>
      <c r="G690" s="95" t="s">
        <v>4</v>
      </c>
      <c r="H690" s="2">
        <v>1349</v>
      </c>
      <c r="I690" s="11">
        <f t="shared" si="50"/>
        <v>12.044642857142858</v>
      </c>
      <c r="J690" s="2">
        <v>3.1549999999999998</v>
      </c>
      <c r="K690" s="2">
        <v>112</v>
      </c>
      <c r="L690" s="94">
        <v>332</v>
      </c>
      <c r="M690" s="11">
        <f t="shared" si="54"/>
        <v>2.9642857142857144</v>
      </c>
      <c r="N690" s="2">
        <v>1.76</v>
      </c>
      <c r="O690" s="95">
        <f t="shared" si="53"/>
        <v>112</v>
      </c>
      <c r="P690" s="12">
        <f t="shared" si="51"/>
        <v>4.0632530120481931</v>
      </c>
      <c r="Q690" s="104" t="s">
        <v>1245</v>
      </c>
      <c r="R690" s="2"/>
      <c r="S690" s="2"/>
      <c r="T690" s="2"/>
      <c r="U690" s="2"/>
      <c r="V690" s="109">
        <v>0.4291666666666667</v>
      </c>
      <c r="W690" s="110">
        <v>0.59722222222222221</v>
      </c>
      <c r="X690" s="115">
        <f t="shared" si="52"/>
        <v>0.16805555555555551</v>
      </c>
    </row>
    <row r="691" spans="1:24" x14ac:dyDescent="0.3">
      <c r="A691" s="60" t="s">
        <v>2738</v>
      </c>
      <c r="B691" s="94" t="s">
        <v>1296</v>
      </c>
      <c r="C691" s="2" t="s">
        <v>1</v>
      </c>
      <c r="D691" s="2">
        <v>59</v>
      </c>
      <c r="E691" s="9">
        <v>22011</v>
      </c>
      <c r="F691" s="10">
        <v>43733.621342592596</v>
      </c>
      <c r="G691" s="95" t="s">
        <v>4</v>
      </c>
      <c r="H691" s="2">
        <v>2068</v>
      </c>
      <c r="I691" s="11">
        <f t="shared" si="50"/>
        <v>15.907692307692308</v>
      </c>
      <c r="J691" s="2">
        <v>4.3140000000000001</v>
      </c>
      <c r="K691" s="2">
        <v>130</v>
      </c>
      <c r="L691" s="94">
        <v>411</v>
      </c>
      <c r="M691" s="11">
        <f t="shared" si="54"/>
        <v>3.1615384615384614</v>
      </c>
      <c r="N691" s="2">
        <v>1.956</v>
      </c>
      <c r="O691" s="95">
        <f t="shared" si="53"/>
        <v>130</v>
      </c>
      <c r="P691" s="12">
        <f t="shared" si="51"/>
        <v>5.0316301703163022</v>
      </c>
      <c r="Q691" s="104" t="s">
        <v>1245</v>
      </c>
      <c r="R691" s="2"/>
      <c r="S691" s="2"/>
      <c r="T691" s="2"/>
      <c r="U691" s="2"/>
      <c r="V691" s="109">
        <v>0.46458333333333335</v>
      </c>
      <c r="W691" s="110">
        <v>0.63194444444444442</v>
      </c>
      <c r="X691" s="115">
        <f t="shared" si="52"/>
        <v>0.16736111111111107</v>
      </c>
    </row>
    <row r="692" spans="1:24" x14ac:dyDescent="0.3">
      <c r="A692" s="60" t="s">
        <v>2739</v>
      </c>
      <c r="B692" s="94" t="s">
        <v>1297</v>
      </c>
      <c r="C692" s="2" t="s">
        <v>1</v>
      </c>
      <c r="D692" s="2">
        <v>50</v>
      </c>
      <c r="E692" s="9">
        <v>25313</v>
      </c>
      <c r="F692" s="10">
        <v>43733.634687500002</v>
      </c>
      <c r="G692" s="95" t="s">
        <v>4</v>
      </c>
      <c r="H692" s="2">
        <v>1862</v>
      </c>
      <c r="I692" s="11">
        <f t="shared" si="50"/>
        <v>9.5</v>
      </c>
      <c r="J692" s="2">
        <v>3.3460000000000001</v>
      </c>
      <c r="K692" s="2">
        <v>196</v>
      </c>
      <c r="L692" s="94">
        <v>655</v>
      </c>
      <c r="M692" s="11">
        <f t="shared" si="54"/>
        <v>3.3418367346938775</v>
      </c>
      <c r="N692" s="2">
        <v>1.806</v>
      </c>
      <c r="O692" s="95">
        <f t="shared" si="53"/>
        <v>196</v>
      </c>
      <c r="P692" s="12">
        <f t="shared" si="51"/>
        <v>2.8427480916030534</v>
      </c>
      <c r="Q692" s="104" t="s">
        <v>1245</v>
      </c>
      <c r="R692" s="2"/>
      <c r="S692" s="2"/>
      <c r="T692" s="2"/>
      <c r="U692" s="2"/>
      <c r="V692" s="109">
        <v>0.45833333333333331</v>
      </c>
      <c r="W692" s="110">
        <v>0.61805555555555558</v>
      </c>
      <c r="X692" s="115">
        <f t="shared" si="52"/>
        <v>0.15972222222222227</v>
      </c>
    </row>
    <row r="693" spans="1:24" x14ac:dyDescent="0.3">
      <c r="A693" s="60" t="s">
        <v>2740</v>
      </c>
      <c r="B693" s="94" t="s">
        <v>1298</v>
      </c>
      <c r="C693" s="2" t="s">
        <v>1</v>
      </c>
      <c r="D693" s="2">
        <v>51</v>
      </c>
      <c r="E693" s="9">
        <v>24832</v>
      </c>
      <c r="F693" s="10">
        <v>43733.65357638889</v>
      </c>
      <c r="G693" s="95" t="s">
        <v>4</v>
      </c>
      <c r="H693" s="2">
        <v>2112</v>
      </c>
      <c r="I693" s="11">
        <f t="shared" si="50"/>
        <v>18.206896551724139</v>
      </c>
      <c r="J693" s="2">
        <v>4.4669999999999996</v>
      </c>
      <c r="K693" s="2">
        <v>116</v>
      </c>
      <c r="L693" s="94">
        <v>432</v>
      </c>
      <c r="M693" s="11">
        <f t="shared" si="54"/>
        <v>3.7241379310344827</v>
      </c>
      <c r="N693" s="2">
        <v>2.153</v>
      </c>
      <c r="O693" s="95">
        <f t="shared" si="53"/>
        <v>116</v>
      </c>
      <c r="P693" s="12">
        <f t="shared" si="51"/>
        <v>4.8888888888888893</v>
      </c>
      <c r="Q693" s="104" t="s">
        <v>1245</v>
      </c>
      <c r="R693" s="2"/>
      <c r="S693" s="2"/>
      <c r="T693" s="2"/>
      <c r="U693" s="2"/>
      <c r="V693" s="109">
        <v>0.47916666666666669</v>
      </c>
      <c r="W693" s="110">
        <v>0.64583333333333337</v>
      </c>
      <c r="X693" s="115">
        <f t="shared" si="52"/>
        <v>0.16666666666666669</v>
      </c>
    </row>
    <row r="694" spans="1:24" x14ac:dyDescent="0.3">
      <c r="A694" s="60" t="s">
        <v>2741</v>
      </c>
      <c r="B694" s="94" t="s">
        <v>1299</v>
      </c>
      <c r="C694" s="2" t="s">
        <v>1</v>
      </c>
      <c r="D694" s="2">
        <v>53</v>
      </c>
      <c r="E694" s="9">
        <v>24279</v>
      </c>
      <c r="F694" s="10">
        <v>43733.667349537034</v>
      </c>
      <c r="G694" s="95" t="s">
        <v>4</v>
      </c>
      <c r="H694" s="2">
        <v>1766</v>
      </c>
      <c r="I694" s="11">
        <f t="shared" si="50"/>
        <v>13.584615384615384</v>
      </c>
      <c r="J694" s="2">
        <v>3.9980000000000002</v>
      </c>
      <c r="K694" s="2">
        <v>130</v>
      </c>
      <c r="L694" s="94">
        <v>499</v>
      </c>
      <c r="M694" s="11">
        <f t="shared" si="54"/>
        <v>3.8384615384615386</v>
      </c>
      <c r="N694" s="2">
        <v>2.0259999999999998</v>
      </c>
      <c r="O694" s="95">
        <f t="shared" si="53"/>
        <v>130</v>
      </c>
      <c r="P694" s="12">
        <f t="shared" si="51"/>
        <v>3.539078156312625</v>
      </c>
      <c r="Q694" s="104" t="s">
        <v>1120</v>
      </c>
      <c r="R694" s="2"/>
      <c r="S694" s="2"/>
      <c r="T694" s="2"/>
      <c r="U694" s="2"/>
      <c r="V694" s="109">
        <v>0.48958333333333331</v>
      </c>
      <c r="W694" s="110">
        <v>0.66666666666666663</v>
      </c>
      <c r="X694" s="115">
        <f t="shared" si="52"/>
        <v>0.17708333333333331</v>
      </c>
    </row>
    <row r="695" spans="1:24" x14ac:dyDescent="0.3">
      <c r="A695" s="60" t="s">
        <v>2742</v>
      </c>
      <c r="B695" s="94" t="s">
        <v>1300</v>
      </c>
      <c r="C695" s="2" t="s">
        <v>1</v>
      </c>
      <c r="D695" s="2">
        <v>58</v>
      </c>
      <c r="E695" s="9">
        <v>22199</v>
      </c>
      <c r="F695" s="10">
        <v>43733.684652777774</v>
      </c>
      <c r="G695" s="95" t="s">
        <v>4</v>
      </c>
      <c r="H695" s="2">
        <v>4334</v>
      </c>
      <c r="I695" s="11">
        <f t="shared" si="50"/>
        <v>28.893333333333334</v>
      </c>
      <c r="J695" s="2">
        <v>5.8789999999999996</v>
      </c>
      <c r="K695" s="2">
        <v>150</v>
      </c>
      <c r="L695" s="94">
        <v>772</v>
      </c>
      <c r="M695" s="11">
        <f t="shared" si="54"/>
        <v>5.1466666666666665</v>
      </c>
      <c r="N695" s="2">
        <v>1.9259999999999999</v>
      </c>
      <c r="O695" s="95">
        <f t="shared" si="53"/>
        <v>150</v>
      </c>
      <c r="P695" s="12">
        <f t="shared" si="51"/>
        <v>5.6139896373056999</v>
      </c>
      <c r="Q695" s="104" t="s">
        <v>1245</v>
      </c>
      <c r="R695" s="2"/>
      <c r="S695" s="2"/>
      <c r="T695" s="2"/>
      <c r="U695" s="2"/>
      <c r="V695" s="109">
        <v>0.51388888888888895</v>
      </c>
      <c r="W695" s="110">
        <v>0.68055555555555547</v>
      </c>
      <c r="X695" s="115">
        <f t="shared" si="52"/>
        <v>0.16666666666666652</v>
      </c>
    </row>
    <row r="696" spans="1:24" x14ac:dyDescent="0.3">
      <c r="A696" s="60" t="s">
        <v>2743</v>
      </c>
      <c r="B696" s="94" t="s">
        <v>1301</v>
      </c>
      <c r="C696" s="2" t="s">
        <v>1</v>
      </c>
      <c r="D696" s="2">
        <v>53</v>
      </c>
      <c r="E696" s="9">
        <v>24354</v>
      </c>
      <c r="F696" s="10">
        <v>43733.704606481479</v>
      </c>
      <c r="G696" s="95" t="s">
        <v>4</v>
      </c>
      <c r="H696" s="2">
        <v>2485</v>
      </c>
      <c r="I696" s="11">
        <f t="shared" si="50"/>
        <v>15.53125</v>
      </c>
      <c r="J696" s="2">
        <v>4.0609999999999999</v>
      </c>
      <c r="K696" s="2">
        <v>160</v>
      </c>
      <c r="L696" s="94">
        <v>408</v>
      </c>
      <c r="M696" s="11">
        <f t="shared" si="54"/>
        <v>2.5499999999999998</v>
      </c>
      <c r="N696" s="2">
        <v>1.667</v>
      </c>
      <c r="O696" s="95">
        <f t="shared" si="53"/>
        <v>160</v>
      </c>
      <c r="P696" s="12">
        <f t="shared" si="51"/>
        <v>6.090686274509804</v>
      </c>
      <c r="Q696" s="104" t="s">
        <v>1245</v>
      </c>
      <c r="R696" s="2"/>
      <c r="S696" s="2"/>
      <c r="T696" s="2"/>
      <c r="U696" s="2"/>
      <c r="V696" s="109">
        <v>0.53263888888888888</v>
      </c>
      <c r="W696" s="110">
        <v>0.70138888888888884</v>
      </c>
      <c r="X696" s="115">
        <f t="shared" si="52"/>
        <v>0.16874999999999996</v>
      </c>
    </row>
    <row r="697" spans="1:24" x14ac:dyDescent="0.3">
      <c r="A697" s="60" t="s">
        <v>2744</v>
      </c>
      <c r="B697" s="94" t="s">
        <v>1302</v>
      </c>
      <c r="C697" s="2" t="s">
        <v>1</v>
      </c>
      <c r="D697" s="2">
        <v>44</v>
      </c>
      <c r="E697" s="9">
        <v>27480</v>
      </c>
      <c r="F697" s="10">
        <v>43733.718333333331</v>
      </c>
      <c r="G697" s="95" t="s">
        <v>4</v>
      </c>
      <c r="H697" s="2">
        <v>904</v>
      </c>
      <c r="I697" s="11">
        <f t="shared" si="50"/>
        <v>8.3703703703703702</v>
      </c>
      <c r="J697" s="2">
        <v>3.2890000000000001</v>
      </c>
      <c r="K697" s="2">
        <v>108</v>
      </c>
      <c r="L697" s="94">
        <v>301</v>
      </c>
      <c r="M697" s="11">
        <f t="shared" si="54"/>
        <v>2.7870370370370372</v>
      </c>
      <c r="N697" s="2">
        <v>1.589</v>
      </c>
      <c r="O697" s="95">
        <f t="shared" si="53"/>
        <v>108</v>
      </c>
      <c r="P697" s="12">
        <f t="shared" si="51"/>
        <v>3.0033222591362123</v>
      </c>
      <c r="Q697" s="104" t="s">
        <v>1245</v>
      </c>
      <c r="R697" s="2"/>
      <c r="S697" s="2"/>
      <c r="T697" s="2"/>
      <c r="U697" s="2"/>
      <c r="V697" s="109">
        <v>0.53472222222222221</v>
      </c>
      <c r="W697" s="110">
        <v>0.71527777777777779</v>
      </c>
      <c r="X697" s="115">
        <f t="shared" si="52"/>
        <v>0.18055555555555558</v>
      </c>
    </row>
    <row r="698" spans="1:24" x14ac:dyDescent="0.3">
      <c r="A698" s="60" t="s">
        <v>2745</v>
      </c>
      <c r="B698" s="94" t="s">
        <v>1303</v>
      </c>
      <c r="C698" s="2" t="s">
        <v>1</v>
      </c>
      <c r="D698" s="2">
        <v>59</v>
      </c>
      <c r="E698" s="9">
        <v>22080</v>
      </c>
      <c r="F698" s="10">
        <v>43734.522696759261</v>
      </c>
      <c r="G698" s="95" t="s">
        <v>4</v>
      </c>
      <c r="H698" s="2">
        <v>2867</v>
      </c>
      <c r="I698" s="11">
        <f t="shared" si="50"/>
        <v>18.616883116883116</v>
      </c>
      <c r="J698" s="2">
        <v>4.5279999999999996</v>
      </c>
      <c r="K698" s="2">
        <v>154</v>
      </c>
      <c r="L698" s="94">
        <v>694</v>
      </c>
      <c r="M698" s="11">
        <f t="shared" si="54"/>
        <v>4.5064935064935066</v>
      </c>
      <c r="N698" s="2">
        <v>2.0590000000000002</v>
      </c>
      <c r="O698" s="95">
        <f t="shared" si="53"/>
        <v>154</v>
      </c>
      <c r="P698" s="12">
        <f t="shared" si="51"/>
        <v>4.1311239193083571</v>
      </c>
      <c r="Q698" s="104" t="s">
        <v>1245</v>
      </c>
      <c r="R698" s="2"/>
      <c r="S698" s="2"/>
      <c r="T698" s="2"/>
      <c r="U698" s="2"/>
      <c r="V698" s="109">
        <v>0.37847222222222227</v>
      </c>
      <c r="W698" s="110">
        <v>0.52083333333333337</v>
      </c>
      <c r="X698" s="115">
        <f t="shared" si="52"/>
        <v>0.1423611111111111</v>
      </c>
    </row>
    <row r="699" spans="1:24" x14ac:dyDescent="0.3">
      <c r="A699" s="60" t="s">
        <v>2746</v>
      </c>
      <c r="B699" s="94" t="s">
        <v>1304</v>
      </c>
      <c r="C699" s="2" t="s">
        <v>1</v>
      </c>
      <c r="D699" s="2">
        <v>52</v>
      </c>
      <c r="E699" s="9">
        <v>24577</v>
      </c>
      <c r="F699" s="10">
        <v>43734.538275462961</v>
      </c>
      <c r="G699" s="95" t="s">
        <v>4</v>
      </c>
      <c r="H699" s="2">
        <v>2345</v>
      </c>
      <c r="I699" s="11">
        <f t="shared" si="50"/>
        <v>15.738255033557047</v>
      </c>
      <c r="J699" s="2">
        <v>4.4580000000000002</v>
      </c>
      <c r="K699" s="2">
        <v>149</v>
      </c>
      <c r="L699" s="94">
        <v>525</v>
      </c>
      <c r="M699" s="11">
        <f t="shared" si="54"/>
        <v>3.523489932885906</v>
      </c>
      <c r="N699" s="2">
        <v>1.9470000000000001</v>
      </c>
      <c r="O699" s="95">
        <f t="shared" si="53"/>
        <v>149</v>
      </c>
      <c r="P699" s="12">
        <f t="shared" si="51"/>
        <v>4.4666666666666668</v>
      </c>
      <c r="Q699" s="104" t="s">
        <v>1245</v>
      </c>
      <c r="R699" s="2"/>
      <c r="S699" s="2"/>
      <c r="T699" s="2"/>
      <c r="U699" s="2"/>
      <c r="V699" s="109">
        <v>0.38125000000000003</v>
      </c>
      <c r="W699" s="110">
        <v>0.53472222222222221</v>
      </c>
      <c r="X699" s="115">
        <f t="shared" si="52"/>
        <v>0.15347222222222218</v>
      </c>
    </row>
    <row r="700" spans="1:24" x14ac:dyDescent="0.3">
      <c r="A700" s="60" t="s">
        <v>2747</v>
      </c>
      <c r="B700" s="94" t="s">
        <v>1305</v>
      </c>
      <c r="C700" s="2" t="s">
        <v>6</v>
      </c>
      <c r="D700" s="2">
        <v>54</v>
      </c>
      <c r="E700" s="9">
        <v>23740</v>
      </c>
      <c r="F700" s="10">
        <v>43734.554513888892</v>
      </c>
      <c r="G700" s="95" t="s">
        <v>4</v>
      </c>
      <c r="H700" s="2">
        <v>1433</v>
      </c>
      <c r="I700" s="11">
        <f t="shared" si="50"/>
        <v>8.2356321839080469</v>
      </c>
      <c r="J700" s="2">
        <v>2.8679999999999999</v>
      </c>
      <c r="K700" s="2">
        <v>174</v>
      </c>
      <c r="L700" s="94">
        <v>453</v>
      </c>
      <c r="M700" s="11">
        <f t="shared" si="54"/>
        <v>2.603448275862069</v>
      </c>
      <c r="N700" s="2">
        <v>1.706</v>
      </c>
      <c r="O700" s="95">
        <f t="shared" si="53"/>
        <v>174</v>
      </c>
      <c r="P700" s="12">
        <f t="shared" si="51"/>
        <v>3.1633554083885214</v>
      </c>
      <c r="Q700" s="104" t="s">
        <v>1245</v>
      </c>
      <c r="R700" s="2"/>
      <c r="S700" s="2"/>
      <c r="T700" s="2"/>
      <c r="U700" s="2"/>
      <c r="V700" s="109">
        <v>0.3888888888888889</v>
      </c>
      <c r="W700" s="110">
        <v>0.55555555555555558</v>
      </c>
      <c r="X700" s="115">
        <f t="shared" si="52"/>
        <v>0.16666666666666669</v>
      </c>
    </row>
    <row r="701" spans="1:24" x14ac:dyDescent="0.3">
      <c r="A701" s="60" t="s">
        <v>2748</v>
      </c>
      <c r="B701" s="94" t="s">
        <v>1306</v>
      </c>
      <c r="C701" s="2" t="s">
        <v>1</v>
      </c>
      <c r="D701" s="2">
        <v>43</v>
      </c>
      <c r="E701" s="9">
        <v>27815</v>
      </c>
      <c r="F701" s="10">
        <v>43734.572476851848</v>
      </c>
      <c r="G701" s="95" t="s">
        <v>4</v>
      </c>
      <c r="H701" s="2">
        <v>1351</v>
      </c>
      <c r="I701" s="11">
        <f t="shared" si="50"/>
        <v>12.990384615384615</v>
      </c>
      <c r="J701" s="2">
        <v>3.766</v>
      </c>
      <c r="K701" s="2">
        <v>104</v>
      </c>
      <c r="L701" s="94">
        <v>334</v>
      </c>
      <c r="M701" s="11">
        <f t="shared" si="54"/>
        <v>3.2115384615384617</v>
      </c>
      <c r="N701" s="2">
        <v>1.831</v>
      </c>
      <c r="O701" s="95">
        <f t="shared" si="53"/>
        <v>104</v>
      </c>
      <c r="P701" s="12">
        <f t="shared" si="51"/>
        <v>4.0449101796407181</v>
      </c>
      <c r="Q701" s="104" t="s">
        <v>1245</v>
      </c>
      <c r="R701" s="2"/>
      <c r="S701" s="2"/>
      <c r="T701" s="2"/>
      <c r="U701" s="2"/>
      <c r="V701" s="109">
        <v>0.40277777777777773</v>
      </c>
      <c r="W701" s="110">
        <v>0.56944444444444442</v>
      </c>
      <c r="X701" s="115">
        <f t="shared" si="52"/>
        <v>0.16666666666666669</v>
      </c>
    </row>
    <row r="702" spans="1:24" x14ac:dyDescent="0.3">
      <c r="A702" s="60" t="s">
        <v>2749</v>
      </c>
      <c r="B702" s="94" t="s">
        <v>1307</v>
      </c>
      <c r="C702" s="2" t="s">
        <v>1</v>
      </c>
      <c r="D702" s="2">
        <v>54</v>
      </c>
      <c r="E702" s="9">
        <v>23984</v>
      </c>
      <c r="F702" s="10">
        <v>43734.584490740737</v>
      </c>
      <c r="G702" s="95" t="s">
        <v>4</v>
      </c>
      <c r="H702" s="2">
        <v>1406</v>
      </c>
      <c r="I702" s="11">
        <f t="shared" si="50"/>
        <v>11.716666666666667</v>
      </c>
      <c r="J702" s="2">
        <v>3.7290000000000001</v>
      </c>
      <c r="K702" s="2">
        <v>120</v>
      </c>
      <c r="L702" s="94">
        <v>418</v>
      </c>
      <c r="M702" s="11">
        <f t="shared" si="54"/>
        <v>3.4833333333333334</v>
      </c>
      <c r="N702" s="2">
        <v>1.8740000000000001</v>
      </c>
      <c r="O702" s="95">
        <f t="shared" si="53"/>
        <v>120</v>
      </c>
      <c r="P702" s="12">
        <f t="shared" si="51"/>
        <v>3.3636363636363638</v>
      </c>
      <c r="Q702" s="104" t="s">
        <v>1245</v>
      </c>
      <c r="R702" s="2"/>
      <c r="S702" s="2"/>
      <c r="T702" s="2"/>
      <c r="U702" s="2"/>
      <c r="V702" s="109">
        <v>0.43541666666666662</v>
      </c>
      <c r="W702" s="110">
        <v>0.58680555555555558</v>
      </c>
      <c r="X702" s="115">
        <f t="shared" si="52"/>
        <v>0.15138888888888896</v>
      </c>
    </row>
    <row r="703" spans="1:24" x14ac:dyDescent="0.3">
      <c r="A703" s="60" t="s">
        <v>2750</v>
      </c>
      <c r="B703" s="94" t="s">
        <v>1308</v>
      </c>
      <c r="C703" s="2" t="s">
        <v>1</v>
      </c>
      <c r="D703" s="2">
        <v>49</v>
      </c>
      <c r="E703" s="9">
        <v>25539</v>
      </c>
      <c r="F703" s="10">
        <v>43734.60015046296</v>
      </c>
      <c r="G703" s="95" t="s">
        <v>4</v>
      </c>
      <c r="H703" s="2">
        <v>1988</v>
      </c>
      <c r="I703" s="11">
        <f t="shared" si="50"/>
        <v>12.743589743589743</v>
      </c>
      <c r="J703" s="2">
        <v>3.8820000000000001</v>
      </c>
      <c r="K703" s="2">
        <v>156</v>
      </c>
      <c r="L703" s="94">
        <v>768</v>
      </c>
      <c r="M703" s="11">
        <f t="shared" si="54"/>
        <v>4.9230769230769234</v>
      </c>
      <c r="N703" s="2">
        <v>2.181</v>
      </c>
      <c r="O703" s="95">
        <f t="shared" si="53"/>
        <v>156</v>
      </c>
      <c r="P703" s="12">
        <f t="shared" si="51"/>
        <v>2.5885416666666665</v>
      </c>
      <c r="Q703" s="104" t="s">
        <v>1120</v>
      </c>
      <c r="R703" s="2"/>
      <c r="S703" s="2"/>
      <c r="T703" s="2"/>
      <c r="U703" s="2"/>
      <c r="V703" s="109">
        <v>0.44791666666666669</v>
      </c>
      <c r="W703" s="110">
        <v>0.60069444444444442</v>
      </c>
      <c r="X703" s="115">
        <f t="shared" si="52"/>
        <v>0.15277777777777773</v>
      </c>
    </row>
    <row r="704" spans="1:24" x14ac:dyDescent="0.3">
      <c r="A704" s="60" t="s">
        <v>2751</v>
      </c>
      <c r="B704" s="94" t="s">
        <v>1309</v>
      </c>
      <c r="C704" s="2" t="s">
        <v>1</v>
      </c>
      <c r="D704" s="2">
        <v>43</v>
      </c>
      <c r="E704" s="9">
        <v>27782</v>
      </c>
      <c r="F704" s="10">
        <v>43734.613356481481</v>
      </c>
      <c r="G704" s="95" t="s">
        <v>4</v>
      </c>
      <c r="H704" s="2">
        <v>1810</v>
      </c>
      <c r="I704" s="11">
        <f t="shared" si="50"/>
        <v>15.083333333333334</v>
      </c>
      <c r="J704" s="2">
        <v>4.492</v>
      </c>
      <c r="K704" s="2">
        <v>120</v>
      </c>
      <c r="L704" s="94">
        <v>472</v>
      </c>
      <c r="M704" s="11">
        <f t="shared" si="54"/>
        <v>3.9333333333333331</v>
      </c>
      <c r="N704" s="2">
        <v>2.121</v>
      </c>
      <c r="O704" s="95">
        <f t="shared" si="53"/>
        <v>120</v>
      </c>
      <c r="P704" s="12">
        <f t="shared" si="51"/>
        <v>3.8347457627118646</v>
      </c>
      <c r="Q704" s="104" t="s">
        <v>1120</v>
      </c>
      <c r="R704" s="2"/>
      <c r="S704" s="2"/>
      <c r="T704" s="2"/>
      <c r="U704" s="2"/>
      <c r="V704" s="109">
        <v>0.4604166666666667</v>
      </c>
      <c r="W704" s="110">
        <v>0.61805555555555558</v>
      </c>
      <c r="X704" s="115">
        <f t="shared" si="52"/>
        <v>0.15763888888888888</v>
      </c>
    </row>
    <row r="705" spans="1:24" x14ac:dyDescent="0.3">
      <c r="A705" s="60" t="s">
        <v>2752</v>
      </c>
      <c r="B705" s="94" t="s">
        <v>1310</v>
      </c>
      <c r="C705" s="2" t="s">
        <v>1</v>
      </c>
      <c r="D705" s="2">
        <v>61</v>
      </c>
      <c r="E705" s="9">
        <v>21148</v>
      </c>
      <c r="F705" s="10">
        <v>43734.625381944446</v>
      </c>
      <c r="G705" s="95" t="s">
        <v>4</v>
      </c>
      <c r="H705" s="2">
        <v>2258</v>
      </c>
      <c r="I705" s="11">
        <f t="shared" si="50"/>
        <v>20.527272727272727</v>
      </c>
      <c r="J705" s="2">
        <v>4.8120000000000003</v>
      </c>
      <c r="K705" s="2">
        <v>110</v>
      </c>
      <c r="L705" s="94">
        <v>643</v>
      </c>
      <c r="M705" s="11">
        <f t="shared" si="54"/>
        <v>5.8454545454545457</v>
      </c>
      <c r="N705" s="2">
        <v>2.4500000000000002</v>
      </c>
      <c r="O705" s="95">
        <f t="shared" si="53"/>
        <v>110</v>
      </c>
      <c r="P705" s="12">
        <f t="shared" si="51"/>
        <v>3.5116640746500778</v>
      </c>
      <c r="Q705" s="104" t="s">
        <v>1120</v>
      </c>
      <c r="R705" s="2"/>
      <c r="S705" s="2"/>
      <c r="T705" s="2"/>
      <c r="U705" s="2"/>
      <c r="V705" s="109">
        <v>0.47430555555555554</v>
      </c>
      <c r="W705" s="110">
        <v>0.63194444444444442</v>
      </c>
      <c r="X705" s="115">
        <f t="shared" si="52"/>
        <v>0.15763888888888888</v>
      </c>
    </row>
    <row r="706" spans="1:24" x14ac:dyDescent="0.3">
      <c r="A706" s="60" t="s">
        <v>2753</v>
      </c>
      <c r="B706" s="94" t="s">
        <v>1311</v>
      </c>
      <c r="C706" s="2" t="s">
        <v>1</v>
      </c>
      <c r="D706" s="2">
        <v>61</v>
      </c>
      <c r="E706" s="9">
        <v>21254</v>
      </c>
      <c r="F706" s="10">
        <v>43734.645115740743</v>
      </c>
      <c r="G706" s="95" t="s">
        <v>4</v>
      </c>
      <c r="H706" s="2">
        <v>2389</v>
      </c>
      <c r="I706" s="11">
        <f t="shared" si="50"/>
        <v>17.696296296296296</v>
      </c>
      <c r="J706" s="2">
        <v>4.2969999999999997</v>
      </c>
      <c r="K706" s="2">
        <v>135</v>
      </c>
      <c r="L706" s="94">
        <v>519</v>
      </c>
      <c r="M706" s="11">
        <f t="shared" si="54"/>
        <v>3.8444444444444446</v>
      </c>
      <c r="N706" s="2">
        <v>1.9430000000000001</v>
      </c>
      <c r="O706" s="95">
        <f t="shared" si="53"/>
        <v>135</v>
      </c>
      <c r="P706" s="12">
        <f t="shared" si="51"/>
        <v>4.6030828516377644</v>
      </c>
      <c r="Q706" s="104" t="s">
        <v>1120</v>
      </c>
      <c r="R706" s="2"/>
      <c r="S706" s="2"/>
      <c r="T706" s="2"/>
      <c r="U706" s="2"/>
      <c r="V706" s="109">
        <v>0.48541666666666666</v>
      </c>
      <c r="W706" s="110">
        <v>0.64583333333333337</v>
      </c>
      <c r="X706" s="115">
        <f t="shared" si="52"/>
        <v>0.16041666666666671</v>
      </c>
    </row>
    <row r="707" spans="1:24" x14ac:dyDescent="0.3">
      <c r="A707" s="60" t="s">
        <v>2754</v>
      </c>
      <c r="B707" s="94" t="s">
        <v>1312</v>
      </c>
      <c r="C707" s="2" t="s">
        <v>6</v>
      </c>
      <c r="D707" s="2">
        <v>57</v>
      </c>
      <c r="E707" s="9">
        <v>22620</v>
      </c>
      <c r="F707" s="10">
        <v>43734.65797453704</v>
      </c>
      <c r="G707" s="95" t="s">
        <v>4</v>
      </c>
      <c r="H707" s="2">
        <v>1475</v>
      </c>
      <c r="I707" s="11">
        <f t="shared" ref="I707:I770" si="55">H707/K707</f>
        <v>10.243055555555555</v>
      </c>
      <c r="J707" s="2">
        <v>3.4420000000000002</v>
      </c>
      <c r="K707" s="2">
        <v>144</v>
      </c>
      <c r="L707" s="94">
        <v>367</v>
      </c>
      <c r="M707" s="11">
        <f t="shared" si="54"/>
        <v>2.5486111111111112</v>
      </c>
      <c r="N707" s="2">
        <v>1.6160000000000001</v>
      </c>
      <c r="O707" s="95">
        <f t="shared" si="53"/>
        <v>144</v>
      </c>
      <c r="P707" s="12">
        <f t="shared" ref="P707:P770" si="56">I707/M707</f>
        <v>4.0190735694822886</v>
      </c>
      <c r="Q707" s="104" t="s">
        <v>1313</v>
      </c>
      <c r="R707" s="2"/>
      <c r="S707" s="2"/>
      <c r="T707" s="2"/>
      <c r="U707" s="2"/>
      <c r="V707" s="109">
        <v>0.4826388888888889</v>
      </c>
      <c r="W707" s="110">
        <v>0.66666666666666663</v>
      </c>
      <c r="X707" s="115">
        <f t="shared" ref="X707:X770" si="57">IF(AND(W707&lt;&gt;0,V707&lt;&gt;0),W707-V707,"No Data")</f>
        <v>0.18402777777777773</v>
      </c>
    </row>
    <row r="708" spans="1:24" x14ac:dyDescent="0.3">
      <c r="A708" s="60" t="s">
        <v>2755</v>
      </c>
      <c r="B708" s="94" t="s">
        <v>1314</v>
      </c>
      <c r="C708" s="2" t="s">
        <v>1</v>
      </c>
      <c r="D708" s="2">
        <v>59</v>
      </c>
      <c r="E708" s="9">
        <v>22061</v>
      </c>
      <c r="F708" s="10">
        <v>43734.677488425928</v>
      </c>
      <c r="G708" s="95" t="s">
        <v>4</v>
      </c>
      <c r="H708" s="2">
        <v>1828</v>
      </c>
      <c r="I708" s="11">
        <f t="shared" si="55"/>
        <v>11.793548387096774</v>
      </c>
      <c r="J708" s="2">
        <v>3.8959999999999999</v>
      </c>
      <c r="K708" s="2">
        <v>155</v>
      </c>
      <c r="L708" s="94">
        <v>371</v>
      </c>
      <c r="M708" s="11">
        <f t="shared" si="54"/>
        <v>2.3935483870967742</v>
      </c>
      <c r="N708" s="2">
        <v>1.597</v>
      </c>
      <c r="O708" s="95">
        <f t="shared" si="53"/>
        <v>155</v>
      </c>
      <c r="P708" s="12">
        <f t="shared" si="56"/>
        <v>4.92722371967655</v>
      </c>
      <c r="Q708" s="104" t="s">
        <v>1315</v>
      </c>
      <c r="R708" s="2"/>
      <c r="S708" s="2"/>
      <c r="T708" s="2"/>
      <c r="U708" s="2"/>
      <c r="V708" s="109">
        <v>0.50347222222222221</v>
      </c>
      <c r="W708" s="110">
        <v>0.68055555555555547</v>
      </c>
      <c r="X708" s="115">
        <f t="shared" si="57"/>
        <v>0.17708333333333326</v>
      </c>
    </row>
    <row r="709" spans="1:24" x14ac:dyDescent="0.3">
      <c r="A709" s="60" t="s">
        <v>2756</v>
      </c>
      <c r="B709" s="94" t="s">
        <v>1316</v>
      </c>
      <c r="C709" s="2" t="s">
        <v>1</v>
      </c>
      <c r="D709" s="2">
        <v>58</v>
      </c>
      <c r="E709" s="9">
        <v>22413</v>
      </c>
      <c r="F709" s="10">
        <v>43734.705138888887</v>
      </c>
      <c r="G709" s="95" t="s">
        <v>4</v>
      </c>
      <c r="H709" s="2">
        <v>2439</v>
      </c>
      <c r="I709" s="11">
        <f t="shared" si="55"/>
        <v>18.761538461538461</v>
      </c>
      <c r="J709" s="2">
        <v>4.5350000000000001</v>
      </c>
      <c r="K709" s="2">
        <v>130</v>
      </c>
      <c r="L709" s="94">
        <v>396</v>
      </c>
      <c r="M709" s="11">
        <f t="shared" si="54"/>
        <v>3.046153846153846</v>
      </c>
      <c r="N709" s="2">
        <v>1.7729999999999999</v>
      </c>
      <c r="O709" s="95">
        <f t="shared" si="53"/>
        <v>130</v>
      </c>
      <c r="P709" s="12">
        <f t="shared" si="56"/>
        <v>6.1590909090909092</v>
      </c>
      <c r="Q709" s="104" t="s">
        <v>1239</v>
      </c>
      <c r="R709" s="2"/>
      <c r="S709" s="2"/>
      <c r="T709" s="2"/>
      <c r="U709" s="2"/>
      <c r="V709" s="109">
        <v>0.53333333333333333</v>
      </c>
      <c r="W709" s="110">
        <v>0.70833333333333337</v>
      </c>
      <c r="X709" s="115">
        <f t="shared" si="57"/>
        <v>0.17500000000000004</v>
      </c>
    </row>
    <row r="710" spans="1:24" x14ac:dyDescent="0.3">
      <c r="A710" s="60" t="s">
        <v>2757</v>
      </c>
      <c r="B710" s="94" t="s">
        <v>1317</v>
      </c>
      <c r="C710" s="2" t="s">
        <v>1</v>
      </c>
      <c r="D710" s="2">
        <v>52</v>
      </c>
      <c r="E710" s="9">
        <v>24482</v>
      </c>
      <c r="F710" s="10">
        <v>43734.716481481482</v>
      </c>
      <c r="G710" s="95" t="s">
        <v>4</v>
      </c>
      <c r="H710" s="2">
        <v>1907</v>
      </c>
      <c r="I710" s="11">
        <f t="shared" si="55"/>
        <v>15.256</v>
      </c>
      <c r="J710" s="2">
        <v>4.5039999999999996</v>
      </c>
      <c r="K710" s="2">
        <v>125</v>
      </c>
      <c r="L710" s="94">
        <v>309</v>
      </c>
      <c r="M710" s="11">
        <f t="shared" si="54"/>
        <v>2.472</v>
      </c>
      <c r="N710" s="2">
        <v>1.599</v>
      </c>
      <c r="O710" s="95">
        <f t="shared" si="53"/>
        <v>125</v>
      </c>
      <c r="P710" s="12">
        <f t="shared" si="56"/>
        <v>6.1715210355987056</v>
      </c>
      <c r="Q710" s="104" t="s">
        <v>1318</v>
      </c>
      <c r="R710" s="2"/>
      <c r="S710" s="2"/>
      <c r="T710" s="2"/>
      <c r="U710" s="2"/>
      <c r="V710" s="109">
        <v>0.53680555555555554</v>
      </c>
      <c r="W710" s="110">
        <v>0.72222222222222221</v>
      </c>
      <c r="X710" s="115">
        <f t="shared" si="57"/>
        <v>0.18541666666666667</v>
      </c>
    </row>
    <row r="711" spans="1:24" x14ac:dyDescent="0.3">
      <c r="A711" s="60" t="s">
        <v>2758</v>
      </c>
      <c r="B711" s="94" t="s">
        <v>1319</v>
      </c>
      <c r="C711" s="2" t="s">
        <v>6</v>
      </c>
      <c r="D711" s="2">
        <v>40</v>
      </c>
      <c r="E711" s="9">
        <v>29095</v>
      </c>
      <c r="F711" s="10">
        <v>43735.412708333337</v>
      </c>
      <c r="G711" s="95" t="s">
        <v>71</v>
      </c>
      <c r="H711">
        <v>1964</v>
      </c>
      <c r="I711" s="1">
        <f t="shared" si="55"/>
        <v>11.287356321839081</v>
      </c>
      <c r="J711">
        <v>3.798</v>
      </c>
      <c r="K711">
        <v>174</v>
      </c>
      <c r="L711" s="94">
        <v>468</v>
      </c>
      <c r="M711" s="11">
        <f t="shared" si="54"/>
        <v>2.6896551724137931</v>
      </c>
      <c r="N711" s="2">
        <v>1.538</v>
      </c>
      <c r="O711" s="95">
        <f t="shared" si="53"/>
        <v>174</v>
      </c>
      <c r="P711" s="12">
        <f t="shared" si="56"/>
        <v>4.1965811965811968</v>
      </c>
      <c r="Q711" s="104" t="s">
        <v>726</v>
      </c>
      <c r="V711" s="109">
        <v>0.41666666666666669</v>
      </c>
      <c r="W711" s="110">
        <v>0.56944444444444442</v>
      </c>
      <c r="X711" s="115">
        <f t="shared" si="57"/>
        <v>0.15277777777777773</v>
      </c>
    </row>
    <row r="712" spans="1:24" x14ac:dyDescent="0.3">
      <c r="A712" s="60" t="s">
        <v>2759</v>
      </c>
      <c r="B712" s="94" t="s">
        <v>1321</v>
      </c>
      <c r="C712" s="2" t="s">
        <v>6</v>
      </c>
      <c r="D712" s="2">
        <v>55</v>
      </c>
      <c r="E712" s="9">
        <v>23355</v>
      </c>
      <c r="F712" s="10">
        <v>43735.525543981479</v>
      </c>
      <c r="G712" s="95" t="s">
        <v>4</v>
      </c>
      <c r="H712">
        <v>2074</v>
      </c>
      <c r="I712" s="1">
        <f t="shared" si="55"/>
        <v>10.91578947368421</v>
      </c>
      <c r="J712">
        <v>3.3540000000000001</v>
      </c>
      <c r="K712">
        <v>190</v>
      </c>
      <c r="L712" s="94">
        <v>693</v>
      </c>
      <c r="M712" s="11">
        <f t="shared" si="54"/>
        <v>3.6473684210526316</v>
      </c>
      <c r="N712" s="2">
        <v>1.899</v>
      </c>
      <c r="O712" s="95">
        <f t="shared" ref="O712:O775" si="58">K712</f>
        <v>190</v>
      </c>
      <c r="P712" s="12">
        <f t="shared" si="56"/>
        <v>2.9927849927849928</v>
      </c>
      <c r="Q712" s="104" t="s">
        <v>726</v>
      </c>
      <c r="V712" s="109">
        <v>0.3743055555555555</v>
      </c>
      <c r="W712" s="110">
        <v>0.52083333333333337</v>
      </c>
      <c r="X712" s="115">
        <f t="shared" si="57"/>
        <v>0.14652777777777787</v>
      </c>
    </row>
    <row r="713" spans="1:24" x14ac:dyDescent="0.3">
      <c r="A713" s="60" t="s">
        <v>2760</v>
      </c>
      <c r="B713" s="94" t="s">
        <v>1323</v>
      </c>
      <c r="C713" s="2" t="s">
        <v>1</v>
      </c>
      <c r="D713" s="2">
        <v>56</v>
      </c>
      <c r="E713" s="9">
        <v>23153</v>
      </c>
      <c r="F713" s="10">
        <v>43735.538437499999</v>
      </c>
      <c r="G713" s="95" t="s">
        <v>4</v>
      </c>
      <c r="H713">
        <v>1634</v>
      </c>
      <c r="I713" s="1">
        <f t="shared" si="55"/>
        <v>13.071999999999999</v>
      </c>
      <c r="J713">
        <v>3.6659999999999999</v>
      </c>
      <c r="K713">
        <v>125</v>
      </c>
      <c r="L713" s="94">
        <v>417</v>
      </c>
      <c r="M713" s="11">
        <f t="shared" si="54"/>
        <v>3.3359999999999999</v>
      </c>
      <c r="N713" s="2">
        <v>1.6890000000000001</v>
      </c>
      <c r="O713" s="95">
        <f t="shared" si="58"/>
        <v>125</v>
      </c>
      <c r="P713" s="12">
        <f t="shared" si="56"/>
        <v>3.9184652278177459</v>
      </c>
      <c r="Q713" s="104" t="s">
        <v>726</v>
      </c>
      <c r="V713" s="109">
        <v>0.40277777777777773</v>
      </c>
      <c r="W713" s="110">
        <v>0.53472222222222221</v>
      </c>
      <c r="X713" s="115">
        <f t="shared" si="57"/>
        <v>0.13194444444444448</v>
      </c>
    </row>
    <row r="714" spans="1:24" x14ac:dyDescent="0.3">
      <c r="A714" s="60" t="s">
        <v>2761</v>
      </c>
      <c r="B714" s="94" t="s">
        <v>1324</v>
      </c>
      <c r="C714" s="2" t="s">
        <v>6</v>
      </c>
      <c r="D714" s="2">
        <v>46</v>
      </c>
      <c r="E714" s="9">
        <v>26924</v>
      </c>
      <c r="F714" s="10">
        <v>43735.549120370371</v>
      </c>
      <c r="G714" s="95" t="s">
        <v>4</v>
      </c>
      <c r="H714">
        <v>1551</v>
      </c>
      <c r="I714" s="1">
        <f t="shared" si="55"/>
        <v>8.6166666666666671</v>
      </c>
      <c r="J714">
        <v>3.282</v>
      </c>
      <c r="K714">
        <v>180</v>
      </c>
      <c r="L714" s="94">
        <v>551</v>
      </c>
      <c r="M714" s="11">
        <f t="shared" si="54"/>
        <v>3.0611111111111109</v>
      </c>
      <c r="N714" s="2">
        <v>1.8879999999999999</v>
      </c>
      <c r="O714" s="95">
        <f t="shared" si="58"/>
        <v>180</v>
      </c>
      <c r="P714" s="12">
        <f t="shared" si="56"/>
        <v>2.8148820326678767</v>
      </c>
      <c r="Q714" s="104" t="s">
        <v>726</v>
      </c>
      <c r="V714" s="109">
        <v>0.40486111111111112</v>
      </c>
      <c r="W714" s="110">
        <v>0.54861111111111105</v>
      </c>
      <c r="X714" s="115">
        <f t="shared" si="57"/>
        <v>0.14374999999999993</v>
      </c>
    </row>
    <row r="715" spans="1:24" x14ac:dyDescent="0.3">
      <c r="A715" s="60" t="s">
        <v>2762</v>
      </c>
      <c r="B715" s="94" t="s">
        <v>1326</v>
      </c>
      <c r="C715" s="2" t="s">
        <v>1</v>
      </c>
      <c r="D715" s="2">
        <v>54</v>
      </c>
      <c r="E715" s="9">
        <v>23884</v>
      </c>
      <c r="F715" s="10">
        <v>43735.576493055552</v>
      </c>
      <c r="G715" s="95" t="s">
        <v>4</v>
      </c>
      <c r="H715">
        <v>2601</v>
      </c>
      <c r="I715" s="1">
        <f t="shared" si="55"/>
        <v>14.45</v>
      </c>
      <c r="J715">
        <v>3.8410000000000002</v>
      </c>
      <c r="K715">
        <v>180</v>
      </c>
      <c r="L715" s="94">
        <v>703</v>
      </c>
      <c r="M715" s="11">
        <f t="shared" si="54"/>
        <v>3.9055555555555554</v>
      </c>
      <c r="N715" s="2">
        <v>2.0350000000000001</v>
      </c>
      <c r="O715" s="95">
        <f t="shared" si="58"/>
        <v>180</v>
      </c>
      <c r="P715" s="12">
        <f t="shared" si="56"/>
        <v>3.6998577524893315</v>
      </c>
      <c r="Q715" s="104" t="s">
        <v>726</v>
      </c>
      <c r="V715" s="109">
        <v>0.43958333333333338</v>
      </c>
      <c r="W715" s="110">
        <v>0.58333333333333337</v>
      </c>
      <c r="X715" s="115">
        <f t="shared" si="57"/>
        <v>0.14374999999999999</v>
      </c>
    </row>
    <row r="716" spans="1:24" x14ac:dyDescent="0.3">
      <c r="A716" s="60" t="s">
        <v>2763</v>
      </c>
      <c r="B716" s="94" t="s">
        <v>1329</v>
      </c>
      <c r="C716" s="2" t="s">
        <v>1</v>
      </c>
      <c r="D716" s="2">
        <v>50</v>
      </c>
      <c r="E716" s="9">
        <v>25183</v>
      </c>
      <c r="F716" s="10">
        <v>43735.591203703705</v>
      </c>
      <c r="G716" s="95" t="s">
        <v>4</v>
      </c>
      <c r="H716">
        <v>2041</v>
      </c>
      <c r="I716" s="1">
        <f t="shared" si="55"/>
        <v>12.005882352941176</v>
      </c>
      <c r="J716">
        <v>3.75</v>
      </c>
      <c r="K716">
        <v>170</v>
      </c>
      <c r="L716" s="94">
        <v>644</v>
      </c>
      <c r="M716" s="11">
        <f t="shared" si="54"/>
        <v>3.7882352941176469</v>
      </c>
      <c r="N716" s="2">
        <v>1.7609999999999999</v>
      </c>
      <c r="O716" s="95">
        <f t="shared" si="58"/>
        <v>170</v>
      </c>
      <c r="P716" s="12">
        <f t="shared" si="56"/>
        <v>3.1692546583850931</v>
      </c>
      <c r="Q716" s="104" t="s">
        <v>726</v>
      </c>
      <c r="V716" s="109">
        <v>0.44722222222222219</v>
      </c>
      <c r="W716" s="110">
        <v>0.59722222222222221</v>
      </c>
      <c r="X716" s="115">
        <f t="shared" si="57"/>
        <v>0.15000000000000002</v>
      </c>
    </row>
    <row r="717" spans="1:24" x14ac:dyDescent="0.3">
      <c r="A717" s="60" t="s">
        <v>2764</v>
      </c>
      <c r="B717" s="94" t="s">
        <v>1331</v>
      </c>
      <c r="C717" s="2" t="s">
        <v>1</v>
      </c>
      <c r="D717" s="2">
        <v>40</v>
      </c>
      <c r="E717" s="9">
        <v>28923</v>
      </c>
      <c r="F717" s="10">
        <v>43735.611226851855</v>
      </c>
      <c r="G717" s="95" t="s">
        <v>4</v>
      </c>
      <c r="H717">
        <v>2078</v>
      </c>
      <c r="I717" s="1">
        <f t="shared" si="55"/>
        <v>11.942528735632184</v>
      </c>
      <c r="J717">
        <v>3.5350000000000001</v>
      </c>
      <c r="K717">
        <v>174</v>
      </c>
      <c r="L717" s="94">
        <v>712</v>
      </c>
      <c r="M717" s="11">
        <f t="shared" si="54"/>
        <v>4.0919540229885056</v>
      </c>
      <c r="N717" s="2">
        <v>1.9450000000000001</v>
      </c>
      <c r="O717" s="95">
        <f t="shared" si="58"/>
        <v>174</v>
      </c>
      <c r="P717" s="12">
        <f t="shared" si="56"/>
        <v>2.9185393258426968</v>
      </c>
      <c r="Q717" s="104" t="s">
        <v>726</v>
      </c>
      <c r="V717" s="109">
        <v>0.46111111111111108</v>
      </c>
      <c r="W717" s="110">
        <v>0.61805555555555558</v>
      </c>
      <c r="X717" s="115">
        <f t="shared" si="57"/>
        <v>0.1569444444444445</v>
      </c>
    </row>
    <row r="718" spans="1:24" x14ac:dyDescent="0.3">
      <c r="A718" s="60" t="s">
        <v>2765</v>
      </c>
      <c r="B718" s="94" t="s">
        <v>1334</v>
      </c>
      <c r="C718" s="2" t="s">
        <v>1</v>
      </c>
      <c r="D718" s="2">
        <v>66</v>
      </c>
      <c r="E718" s="9">
        <v>19572</v>
      </c>
      <c r="F718" s="10">
        <v>43735.628113425926</v>
      </c>
      <c r="G718" s="95" t="s">
        <v>4</v>
      </c>
      <c r="H718">
        <v>2668</v>
      </c>
      <c r="I718" s="1">
        <f t="shared" si="55"/>
        <v>20.84375</v>
      </c>
      <c r="J718">
        <v>4.2560000000000002</v>
      </c>
      <c r="K718">
        <v>128</v>
      </c>
      <c r="L718" s="94">
        <v>614</v>
      </c>
      <c r="M718" s="11">
        <f t="shared" si="54"/>
        <v>4.796875</v>
      </c>
      <c r="N718" s="2">
        <v>2.1890000000000001</v>
      </c>
      <c r="O718" s="95">
        <f t="shared" si="58"/>
        <v>128</v>
      </c>
      <c r="P718" s="12">
        <f t="shared" si="56"/>
        <v>4.3452768729641695</v>
      </c>
      <c r="Q718" s="104" t="s">
        <v>726</v>
      </c>
      <c r="V718" s="109">
        <v>0.4680555555555555</v>
      </c>
      <c r="W718" s="110">
        <v>0.63194444444444442</v>
      </c>
      <c r="X718" s="115">
        <f t="shared" si="57"/>
        <v>0.16388888888888892</v>
      </c>
    </row>
    <row r="719" spans="1:24" x14ac:dyDescent="0.3">
      <c r="A719" s="60" t="s">
        <v>2766</v>
      </c>
      <c r="B719" s="94" t="s">
        <v>1337</v>
      </c>
      <c r="C719" s="2" t="s">
        <v>1</v>
      </c>
      <c r="D719" s="2">
        <v>46</v>
      </c>
      <c r="E719" s="9">
        <v>26857</v>
      </c>
      <c r="F719" s="10">
        <v>43735.639490740738</v>
      </c>
      <c r="G719" s="95" t="s">
        <v>4</v>
      </c>
      <c r="H719">
        <v>1853</v>
      </c>
      <c r="I719" s="1">
        <f t="shared" si="55"/>
        <v>12.779310344827586</v>
      </c>
      <c r="J719">
        <v>3.6179999999999999</v>
      </c>
      <c r="K719">
        <v>145</v>
      </c>
      <c r="L719" s="94">
        <v>328</v>
      </c>
      <c r="M719" s="11">
        <f t="shared" si="54"/>
        <v>2.2620689655172415</v>
      </c>
      <c r="N719" s="2">
        <v>1.607</v>
      </c>
      <c r="O719" s="95">
        <f t="shared" si="58"/>
        <v>145</v>
      </c>
      <c r="P719" s="12">
        <f t="shared" si="56"/>
        <v>5.649390243902439</v>
      </c>
      <c r="Q719" s="104" t="s">
        <v>726</v>
      </c>
      <c r="V719" s="109">
        <v>0.48333333333333334</v>
      </c>
      <c r="W719" s="110">
        <v>0.64583333333333337</v>
      </c>
      <c r="X719" s="115">
        <f t="shared" si="57"/>
        <v>0.16250000000000003</v>
      </c>
    </row>
    <row r="720" spans="1:24" x14ac:dyDescent="0.3">
      <c r="A720" s="60" t="s">
        <v>2767</v>
      </c>
      <c r="B720" s="94" t="s">
        <v>1341</v>
      </c>
      <c r="C720" s="2" t="s">
        <v>6</v>
      </c>
      <c r="D720" s="2">
        <v>51</v>
      </c>
      <c r="E720" s="9">
        <v>25085</v>
      </c>
      <c r="F720" s="10">
        <v>43735.655613425923</v>
      </c>
      <c r="G720" s="95" t="s">
        <v>4</v>
      </c>
      <c r="H720">
        <v>3423</v>
      </c>
      <c r="I720" s="1">
        <f t="shared" si="55"/>
        <v>17.287878787878789</v>
      </c>
      <c r="J720">
        <v>4.63</v>
      </c>
      <c r="K720">
        <v>198</v>
      </c>
      <c r="L720" s="94">
        <v>744</v>
      </c>
      <c r="M720" s="11">
        <f t="shared" si="54"/>
        <v>3.7575757575757578</v>
      </c>
      <c r="N720" s="2">
        <v>1.972</v>
      </c>
      <c r="O720" s="95">
        <f t="shared" si="58"/>
        <v>198</v>
      </c>
      <c r="P720" s="12">
        <f t="shared" si="56"/>
        <v>4.600806451612903</v>
      </c>
      <c r="Q720" s="104" t="s">
        <v>726</v>
      </c>
      <c r="V720" s="109">
        <v>0.48888888888888887</v>
      </c>
      <c r="W720" s="110">
        <v>0.65972222222222221</v>
      </c>
      <c r="X720" s="115">
        <f t="shared" si="57"/>
        <v>0.17083333333333334</v>
      </c>
    </row>
    <row r="721" spans="1:24" x14ac:dyDescent="0.3">
      <c r="A721" s="60" t="s">
        <v>2768</v>
      </c>
      <c r="B721" s="94" t="s">
        <v>1342</v>
      </c>
      <c r="C721" s="2" t="s">
        <v>1</v>
      </c>
      <c r="D721" s="2">
        <v>69</v>
      </c>
      <c r="E721" s="9">
        <v>18391</v>
      </c>
      <c r="F721" s="10">
        <v>43735.67050925926</v>
      </c>
      <c r="G721" s="95" t="s">
        <v>4</v>
      </c>
      <c r="H721">
        <v>3416</v>
      </c>
      <c r="I721" s="1">
        <f t="shared" si="55"/>
        <v>28.705882352941178</v>
      </c>
      <c r="J721">
        <v>5.7750000000000004</v>
      </c>
      <c r="K721">
        <v>119</v>
      </c>
      <c r="L721" s="94">
        <v>703</v>
      </c>
      <c r="M721" s="11">
        <f t="shared" si="54"/>
        <v>5.9075630252100844</v>
      </c>
      <c r="N721" s="2">
        <v>2.722</v>
      </c>
      <c r="O721" s="95">
        <f t="shared" si="58"/>
        <v>119</v>
      </c>
      <c r="P721" s="12">
        <f t="shared" si="56"/>
        <v>4.8591749644381226</v>
      </c>
      <c r="Q721" s="104" t="s">
        <v>726</v>
      </c>
      <c r="V721" s="109">
        <v>0.5</v>
      </c>
      <c r="W721" s="110">
        <v>0.68055555555555547</v>
      </c>
      <c r="X721" s="115">
        <f t="shared" si="57"/>
        <v>0.18055555555555547</v>
      </c>
    </row>
    <row r="722" spans="1:24" x14ac:dyDescent="0.3">
      <c r="A722" s="60" t="s">
        <v>2769</v>
      </c>
      <c r="B722" s="94" t="s">
        <v>1344</v>
      </c>
      <c r="C722" s="2" t="s">
        <v>1</v>
      </c>
      <c r="D722" s="2">
        <v>42</v>
      </c>
      <c r="E722" s="9">
        <v>28064</v>
      </c>
      <c r="F722" s="10">
        <v>43735.694872685184</v>
      </c>
      <c r="G722" s="95" t="s">
        <v>4</v>
      </c>
      <c r="H722">
        <v>2459</v>
      </c>
      <c r="I722" s="1">
        <f t="shared" si="55"/>
        <v>11.599056603773585</v>
      </c>
      <c r="J722">
        <v>3.762</v>
      </c>
      <c r="K722">
        <v>212</v>
      </c>
      <c r="L722" s="94">
        <v>769</v>
      </c>
      <c r="M722" s="11">
        <f t="shared" si="54"/>
        <v>3.6273584905660377</v>
      </c>
      <c r="N722" s="2">
        <v>2.0139999999999998</v>
      </c>
      <c r="O722" s="95">
        <f t="shared" si="58"/>
        <v>212</v>
      </c>
      <c r="P722" s="12">
        <f t="shared" si="56"/>
        <v>3.197659297789337</v>
      </c>
      <c r="Q722" s="104" t="s">
        <v>726</v>
      </c>
      <c r="V722" s="109">
        <v>0.53611111111111109</v>
      </c>
      <c r="W722" s="110">
        <v>0.69791666666666663</v>
      </c>
      <c r="X722" s="115">
        <f t="shared" si="57"/>
        <v>0.16180555555555554</v>
      </c>
    </row>
    <row r="723" spans="1:24" x14ac:dyDescent="0.3">
      <c r="A723" s="60" t="s">
        <v>2770</v>
      </c>
      <c r="B723" s="94" t="s">
        <v>1347</v>
      </c>
      <c r="C723" s="2" t="s">
        <v>1</v>
      </c>
      <c r="D723" s="2">
        <v>61</v>
      </c>
      <c r="E723" s="9">
        <v>21189</v>
      </c>
      <c r="F723" s="10">
        <v>43735.717719907407</v>
      </c>
      <c r="G723" s="95" t="s">
        <v>4</v>
      </c>
      <c r="H723">
        <v>2575</v>
      </c>
      <c r="I723" s="1">
        <f t="shared" si="55"/>
        <v>14.148351648351648</v>
      </c>
      <c r="J723">
        <v>4.2249999999999996</v>
      </c>
      <c r="K723">
        <v>182</v>
      </c>
      <c r="L723" s="94">
        <v>786</v>
      </c>
      <c r="M723" s="11">
        <f t="shared" si="54"/>
        <v>4.3186813186813184</v>
      </c>
      <c r="N723" s="2">
        <v>2.2320000000000002</v>
      </c>
      <c r="O723" s="95">
        <f t="shared" si="58"/>
        <v>182</v>
      </c>
      <c r="P723" s="12">
        <f t="shared" si="56"/>
        <v>3.276081424936387</v>
      </c>
      <c r="Q723" s="104" t="s">
        <v>726</v>
      </c>
      <c r="V723" s="109">
        <v>0.54027777777777775</v>
      </c>
      <c r="W723" s="110">
        <v>0.71875</v>
      </c>
      <c r="X723" s="115">
        <f t="shared" si="57"/>
        <v>0.17847222222222225</v>
      </c>
    </row>
    <row r="724" spans="1:24" x14ac:dyDescent="0.3">
      <c r="A724" s="60" t="s">
        <v>2771</v>
      </c>
      <c r="B724" s="94" t="s">
        <v>1357</v>
      </c>
      <c r="C724" s="2" t="s">
        <v>6</v>
      </c>
      <c r="D724" s="2">
        <v>81</v>
      </c>
      <c r="E724" s="9">
        <v>13851</v>
      </c>
      <c r="F724" s="10">
        <v>43738.541574074072</v>
      </c>
      <c r="G724" s="95" t="s">
        <v>4</v>
      </c>
      <c r="H724">
        <v>2187</v>
      </c>
      <c r="I724" s="1">
        <f t="shared" si="55"/>
        <v>15.082758620689654</v>
      </c>
      <c r="J724">
        <v>3.77</v>
      </c>
      <c r="K724">
        <v>145</v>
      </c>
      <c r="L724" s="94">
        <v>735</v>
      </c>
      <c r="M724" s="11">
        <f t="shared" si="54"/>
        <v>5.068965517241379</v>
      </c>
      <c r="N724" s="2">
        <v>2.2869999999999999</v>
      </c>
      <c r="O724" s="95">
        <f t="shared" si="58"/>
        <v>145</v>
      </c>
      <c r="P724" s="12">
        <f t="shared" si="56"/>
        <v>2.9755102040816328</v>
      </c>
      <c r="Q724" s="104" t="s">
        <v>726</v>
      </c>
      <c r="V724" s="109">
        <v>0.38958333333333334</v>
      </c>
      <c r="W724" s="110">
        <v>0.54166666666666663</v>
      </c>
      <c r="X724" s="115">
        <f t="shared" si="57"/>
        <v>0.15208333333333329</v>
      </c>
    </row>
    <row r="725" spans="1:24" x14ac:dyDescent="0.3">
      <c r="A725" s="60" t="s">
        <v>2772</v>
      </c>
      <c r="B725" s="94" t="s">
        <v>1360</v>
      </c>
      <c r="C725" s="2" t="s">
        <v>6</v>
      </c>
      <c r="D725" s="2">
        <v>80</v>
      </c>
      <c r="E725" s="9">
        <v>14338</v>
      </c>
      <c r="F725" s="10">
        <v>43738.556446759256</v>
      </c>
      <c r="G725" s="95" t="s">
        <v>4</v>
      </c>
      <c r="H725">
        <v>2339</v>
      </c>
      <c r="I725" s="1">
        <f t="shared" si="55"/>
        <v>18.712</v>
      </c>
      <c r="J725">
        <v>3.9159999999999999</v>
      </c>
      <c r="K725">
        <v>125</v>
      </c>
      <c r="L725" s="94">
        <v>642</v>
      </c>
      <c r="M725" s="11">
        <f t="shared" si="54"/>
        <v>5.1360000000000001</v>
      </c>
      <c r="N725" s="2">
        <v>2.4700000000000002</v>
      </c>
      <c r="O725" s="95">
        <f t="shared" si="58"/>
        <v>125</v>
      </c>
      <c r="P725" s="12">
        <f t="shared" si="56"/>
        <v>3.643302180685358</v>
      </c>
      <c r="Q725" s="104" t="s">
        <v>726</v>
      </c>
      <c r="V725" s="109">
        <v>0.39583333333333331</v>
      </c>
      <c r="W725" s="110">
        <v>0.55555555555555558</v>
      </c>
      <c r="X725" s="115">
        <f t="shared" si="57"/>
        <v>0.15972222222222227</v>
      </c>
    </row>
    <row r="726" spans="1:24" x14ac:dyDescent="0.3">
      <c r="A726" s="60" t="s">
        <v>2773</v>
      </c>
      <c r="B726" s="94" t="s">
        <v>1364</v>
      </c>
      <c r="C726" s="2" t="s">
        <v>6</v>
      </c>
      <c r="D726" s="2">
        <v>43</v>
      </c>
      <c r="E726" s="9">
        <v>27746</v>
      </c>
      <c r="F726" s="10">
        <v>43738.578229166669</v>
      </c>
      <c r="G726" s="95" t="s">
        <v>4</v>
      </c>
      <c r="H726">
        <v>1254</v>
      </c>
      <c r="I726" s="1">
        <f t="shared" si="55"/>
        <v>7.8375000000000004</v>
      </c>
      <c r="J726">
        <v>2.9420000000000002</v>
      </c>
      <c r="K726">
        <v>160</v>
      </c>
      <c r="L726" s="94">
        <v>222</v>
      </c>
      <c r="M726" s="11">
        <f t="shared" si="54"/>
        <v>1.3875</v>
      </c>
      <c r="N726" s="2">
        <v>1.105</v>
      </c>
      <c r="O726" s="95">
        <f t="shared" si="58"/>
        <v>160</v>
      </c>
      <c r="P726" s="12">
        <f t="shared" si="56"/>
        <v>5.6486486486486491</v>
      </c>
      <c r="Q726" s="104" t="s">
        <v>726</v>
      </c>
      <c r="V726" s="109">
        <v>0.39583333333333331</v>
      </c>
      <c r="W726" s="110">
        <v>0.57638888888888895</v>
      </c>
      <c r="X726" s="115">
        <f t="shared" si="57"/>
        <v>0.18055555555555564</v>
      </c>
    </row>
    <row r="727" spans="1:24" x14ac:dyDescent="0.3">
      <c r="A727" s="60" t="s">
        <v>2774</v>
      </c>
      <c r="B727" s="94" t="s">
        <v>1366</v>
      </c>
      <c r="C727" s="2" t="s">
        <v>1</v>
      </c>
      <c r="D727" s="2">
        <v>51</v>
      </c>
      <c r="E727" s="9">
        <v>24909</v>
      </c>
      <c r="F727" s="10">
        <v>43738.591585648152</v>
      </c>
      <c r="G727" s="95" t="s">
        <v>4</v>
      </c>
      <c r="H727">
        <v>3085</v>
      </c>
      <c r="I727" s="1">
        <f t="shared" si="55"/>
        <v>16.586021505376344</v>
      </c>
      <c r="J727">
        <v>4.3920000000000003</v>
      </c>
      <c r="K727">
        <v>186</v>
      </c>
      <c r="L727" s="94">
        <v>562</v>
      </c>
      <c r="M727" s="11">
        <f t="shared" si="54"/>
        <v>3.021505376344086</v>
      </c>
      <c r="N727" s="2">
        <v>1.9450000000000001</v>
      </c>
      <c r="O727" s="95">
        <f t="shared" si="58"/>
        <v>186</v>
      </c>
      <c r="P727" s="12">
        <f t="shared" si="56"/>
        <v>5.4893238434163703</v>
      </c>
      <c r="Q727" s="104" t="s">
        <v>726</v>
      </c>
      <c r="V727" s="109">
        <v>0.42638888888888887</v>
      </c>
      <c r="W727" s="110">
        <v>0.60416666666666663</v>
      </c>
      <c r="X727" s="115">
        <f t="shared" si="57"/>
        <v>0.17777777777777776</v>
      </c>
    </row>
    <row r="728" spans="1:24" x14ac:dyDescent="0.3">
      <c r="A728" s="60" t="s">
        <v>2775</v>
      </c>
      <c r="B728" s="94" t="s">
        <v>1368</v>
      </c>
      <c r="C728" s="2" t="s">
        <v>1</v>
      </c>
      <c r="D728" s="2">
        <v>61</v>
      </c>
      <c r="E728" s="9">
        <v>21233</v>
      </c>
      <c r="F728" s="10">
        <v>43738.60738425926</v>
      </c>
      <c r="G728" s="95" t="s">
        <v>4</v>
      </c>
      <c r="H728">
        <v>1585</v>
      </c>
      <c r="I728" s="1">
        <f t="shared" si="55"/>
        <v>11.321428571428571</v>
      </c>
      <c r="J728">
        <v>3.6509999999999998</v>
      </c>
      <c r="K728">
        <v>140</v>
      </c>
      <c r="L728" s="94">
        <v>504</v>
      </c>
      <c r="M728" s="11">
        <f t="shared" si="54"/>
        <v>3.6</v>
      </c>
      <c r="N728" s="2">
        <v>2.1480000000000001</v>
      </c>
      <c r="O728" s="95">
        <f t="shared" si="58"/>
        <v>140</v>
      </c>
      <c r="P728" s="12">
        <f t="shared" si="56"/>
        <v>3.1448412698412698</v>
      </c>
      <c r="Q728" s="104" t="s">
        <v>726</v>
      </c>
      <c r="V728" s="109">
        <v>0.43888888888888888</v>
      </c>
      <c r="W728" s="110">
        <v>0.59027777777777779</v>
      </c>
      <c r="X728" s="115">
        <f t="shared" si="57"/>
        <v>0.15138888888888891</v>
      </c>
    </row>
    <row r="729" spans="1:24" x14ac:dyDescent="0.3">
      <c r="A729" s="60" t="s">
        <v>2776</v>
      </c>
      <c r="B729" s="94" t="s">
        <v>1371</v>
      </c>
      <c r="C729" s="2" t="s">
        <v>1</v>
      </c>
      <c r="D729" s="2">
        <v>60</v>
      </c>
      <c r="E729" s="9">
        <v>21773</v>
      </c>
      <c r="F729" s="10">
        <v>43738.623703703706</v>
      </c>
      <c r="G729" s="95" t="s">
        <v>4</v>
      </c>
      <c r="H729">
        <v>2732</v>
      </c>
      <c r="I729" s="1">
        <f t="shared" si="55"/>
        <v>19.514285714285716</v>
      </c>
      <c r="J729">
        <v>4.7640000000000002</v>
      </c>
      <c r="K729">
        <v>140</v>
      </c>
      <c r="L729" s="94">
        <v>497</v>
      </c>
      <c r="M729" s="11">
        <f t="shared" si="54"/>
        <v>3.55</v>
      </c>
      <c r="N729" s="2">
        <v>1.95</v>
      </c>
      <c r="O729" s="95">
        <f t="shared" si="58"/>
        <v>140</v>
      </c>
      <c r="P729" s="12">
        <f t="shared" si="56"/>
        <v>5.4969818913480895</v>
      </c>
      <c r="Q729" s="104" t="s">
        <v>726</v>
      </c>
      <c r="V729" s="109">
        <v>0.45347222222222222</v>
      </c>
      <c r="W729" s="110">
        <v>0.61805555555555558</v>
      </c>
      <c r="X729" s="115">
        <f t="shared" si="57"/>
        <v>0.16458333333333336</v>
      </c>
    </row>
    <row r="730" spans="1:24" x14ac:dyDescent="0.3">
      <c r="A730" s="60" t="s">
        <v>2777</v>
      </c>
      <c r="B730" s="94" t="s">
        <v>1372</v>
      </c>
      <c r="C730" s="2" t="s">
        <v>1</v>
      </c>
      <c r="D730" s="2">
        <v>52</v>
      </c>
      <c r="E730" s="9">
        <v>24491</v>
      </c>
      <c r="F730" s="10">
        <v>43738.634583333333</v>
      </c>
      <c r="G730" s="95" t="s">
        <v>4</v>
      </c>
      <c r="H730">
        <v>1526</v>
      </c>
      <c r="I730" s="1">
        <f t="shared" si="55"/>
        <v>8.9764705882352942</v>
      </c>
      <c r="J730">
        <v>3.3460000000000001</v>
      </c>
      <c r="K730">
        <v>170</v>
      </c>
      <c r="L730" s="94">
        <v>489</v>
      </c>
      <c r="M730" s="11">
        <f t="shared" si="54"/>
        <v>2.8764705882352941</v>
      </c>
      <c r="N730" s="2">
        <v>1.734</v>
      </c>
      <c r="O730" s="95">
        <f t="shared" si="58"/>
        <v>170</v>
      </c>
      <c r="P730" s="12">
        <f t="shared" si="56"/>
        <v>3.1206543967280163</v>
      </c>
      <c r="Q730" s="104" t="s">
        <v>726</v>
      </c>
      <c r="V730" s="109">
        <v>0.4680555555555555</v>
      </c>
      <c r="W730" s="110">
        <v>0.63194444444444442</v>
      </c>
      <c r="X730" s="115">
        <f t="shared" si="57"/>
        <v>0.16388888888888892</v>
      </c>
    </row>
    <row r="731" spans="1:24" x14ac:dyDescent="0.3">
      <c r="A731" s="60" t="s">
        <v>2778</v>
      </c>
      <c r="B731" s="94" t="s">
        <v>1373</v>
      </c>
      <c r="C731" s="2" t="s">
        <v>1</v>
      </c>
      <c r="D731" s="2">
        <v>68</v>
      </c>
      <c r="E731" s="9">
        <v>18603</v>
      </c>
      <c r="F731" s="10">
        <v>43738.65247685185</v>
      </c>
      <c r="G731" s="95" t="s">
        <v>4</v>
      </c>
      <c r="H731">
        <v>2819</v>
      </c>
      <c r="I731" s="1">
        <f t="shared" si="55"/>
        <v>15.155913978494624</v>
      </c>
      <c r="J731">
        <v>4.2160000000000002</v>
      </c>
      <c r="K731">
        <v>186</v>
      </c>
      <c r="L731" s="94">
        <v>664</v>
      </c>
      <c r="M731" s="11">
        <f t="shared" si="54"/>
        <v>3.5698924731182795</v>
      </c>
      <c r="N731" s="2">
        <v>1.956</v>
      </c>
      <c r="O731" s="95">
        <f t="shared" si="58"/>
        <v>186</v>
      </c>
      <c r="P731" s="12">
        <f t="shared" si="56"/>
        <v>4.2454819277108431</v>
      </c>
      <c r="Q731" s="104" t="s">
        <v>726</v>
      </c>
      <c r="V731" s="109">
        <v>0.48541666666666666</v>
      </c>
      <c r="W731" s="110">
        <v>0.65277777777777779</v>
      </c>
      <c r="X731" s="115">
        <f t="shared" si="57"/>
        <v>0.16736111111111113</v>
      </c>
    </row>
    <row r="732" spans="1:24" x14ac:dyDescent="0.3">
      <c r="A732" s="60" t="s">
        <v>2779</v>
      </c>
      <c r="B732" s="94" t="s">
        <v>1376</v>
      </c>
      <c r="C732" s="2" t="s">
        <v>1</v>
      </c>
      <c r="D732" s="2">
        <v>53</v>
      </c>
      <c r="E732" s="9">
        <v>24176</v>
      </c>
      <c r="F732" s="10">
        <v>43738.665752314817</v>
      </c>
      <c r="G732" s="95" t="s">
        <v>4</v>
      </c>
      <c r="H732">
        <v>1459</v>
      </c>
      <c r="I732" s="1">
        <f t="shared" si="55"/>
        <v>11.223076923076922</v>
      </c>
      <c r="J732">
        <v>3.8260000000000001</v>
      </c>
      <c r="K732">
        <v>130</v>
      </c>
      <c r="L732" s="94">
        <v>398</v>
      </c>
      <c r="M732" s="11">
        <f t="shared" si="54"/>
        <v>3.0615384615384613</v>
      </c>
      <c r="N732" s="2">
        <v>1.8420000000000001</v>
      </c>
      <c r="O732" s="95">
        <f t="shared" si="58"/>
        <v>130</v>
      </c>
      <c r="P732" s="12">
        <f t="shared" si="56"/>
        <v>3.6658291457286434</v>
      </c>
      <c r="Q732" s="104" t="s">
        <v>726</v>
      </c>
      <c r="V732" s="109">
        <v>0.49513888888888885</v>
      </c>
      <c r="W732" s="110">
        <v>0.66666666666666663</v>
      </c>
      <c r="X732" s="115">
        <f t="shared" si="57"/>
        <v>0.17152777777777778</v>
      </c>
    </row>
    <row r="733" spans="1:24" x14ac:dyDescent="0.3">
      <c r="A733" s="60" t="s">
        <v>2780</v>
      </c>
      <c r="B733" s="94" t="s">
        <v>1380</v>
      </c>
      <c r="C733" s="2" t="s">
        <v>1</v>
      </c>
      <c r="D733" s="2">
        <v>36</v>
      </c>
      <c r="E733" s="9">
        <v>30512</v>
      </c>
      <c r="F733" s="10">
        <v>43738.680798611109</v>
      </c>
      <c r="G733" s="95" t="s">
        <v>4</v>
      </c>
      <c r="H733" s="2">
        <v>1100</v>
      </c>
      <c r="I733" s="1">
        <f t="shared" si="55"/>
        <v>6.875</v>
      </c>
      <c r="J733">
        <v>2.8140000000000001</v>
      </c>
      <c r="K733" s="2">
        <v>160</v>
      </c>
      <c r="L733" s="94">
        <v>469</v>
      </c>
      <c r="M733" s="11">
        <f t="shared" si="54"/>
        <v>2.9312499999999999</v>
      </c>
      <c r="N733" s="2">
        <v>1.6020000000000001</v>
      </c>
      <c r="O733" s="95">
        <f t="shared" si="58"/>
        <v>160</v>
      </c>
      <c r="P733" s="12">
        <f t="shared" si="56"/>
        <v>2.3454157782515992</v>
      </c>
      <c r="Q733" s="104" t="s">
        <v>726</v>
      </c>
      <c r="R733" s="2"/>
      <c r="U733" s="2"/>
      <c r="V733" s="109">
        <v>0.5</v>
      </c>
      <c r="W733" s="110">
        <v>0.68055555555555547</v>
      </c>
      <c r="X733" s="115">
        <f t="shared" si="57"/>
        <v>0.18055555555555547</v>
      </c>
    </row>
    <row r="734" spans="1:24" x14ac:dyDescent="0.3">
      <c r="A734" s="60" t="s">
        <v>2781</v>
      </c>
      <c r="B734" s="94" t="s">
        <v>1381</v>
      </c>
      <c r="C734" s="2" t="s">
        <v>1</v>
      </c>
      <c r="D734" s="2">
        <v>66</v>
      </c>
      <c r="E734" s="9">
        <v>19594</v>
      </c>
      <c r="F734" s="10">
        <v>43738.705891203703</v>
      </c>
      <c r="G734" s="95" t="s">
        <v>4</v>
      </c>
      <c r="H734" s="2">
        <v>2641</v>
      </c>
      <c r="I734" s="11">
        <f t="shared" si="55"/>
        <v>18.213793103448275</v>
      </c>
      <c r="J734" s="2">
        <v>5.1559999999999997</v>
      </c>
      <c r="K734" s="2">
        <v>145</v>
      </c>
      <c r="L734" s="94">
        <v>379</v>
      </c>
      <c r="M734" s="11">
        <f t="shared" si="54"/>
        <v>2.613793103448276</v>
      </c>
      <c r="N734" s="2">
        <v>1.6759999999999999</v>
      </c>
      <c r="O734" s="95">
        <f t="shared" si="58"/>
        <v>145</v>
      </c>
      <c r="P734" s="12">
        <f t="shared" si="56"/>
        <v>6.9683377308707115</v>
      </c>
      <c r="Q734" s="104" t="s">
        <v>726</v>
      </c>
      <c r="R734" s="2"/>
      <c r="S734" s="2"/>
      <c r="T734" s="2"/>
      <c r="U734" s="2"/>
      <c r="V734" s="109">
        <v>0.52916666666666667</v>
      </c>
      <c r="W734" s="110">
        <v>0.70833333333333337</v>
      </c>
      <c r="X734" s="115">
        <f t="shared" si="57"/>
        <v>0.1791666666666667</v>
      </c>
    </row>
    <row r="735" spans="1:24" x14ac:dyDescent="0.3">
      <c r="A735" s="60" t="s">
        <v>4002</v>
      </c>
      <c r="B735" s="94" t="s">
        <v>4003</v>
      </c>
      <c r="C735" s="2" t="s">
        <v>6</v>
      </c>
      <c r="D735" s="2">
        <v>45</v>
      </c>
      <c r="E735" s="9">
        <v>26957</v>
      </c>
      <c r="F735" s="10">
        <v>43739.422013888892</v>
      </c>
      <c r="G735" s="95" t="s">
        <v>2</v>
      </c>
      <c r="H735">
        <v>1541</v>
      </c>
      <c r="I735" s="1">
        <f t="shared" si="55"/>
        <v>11.853846153846154</v>
      </c>
      <c r="J735">
        <v>3.4870000000000001</v>
      </c>
      <c r="K735">
        <v>130</v>
      </c>
      <c r="L735" s="94">
        <v>468</v>
      </c>
      <c r="M735" s="11">
        <f t="shared" si="54"/>
        <v>3.6</v>
      </c>
      <c r="N735" s="2">
        <v>1.798</v>
      </c>
      <c r="O735" s="95">
        <f t="shared" si="58"/>
        <v>130</v>
      </c>
      <c r="P735" s="12">
        <f t="shared" si="56"/>
        <v>3.2927350427350426</v>
      </c>
      <c r="Q735" s="104" t="s">
        <v>4004</v>
      </c>
      <c r="V735" s="111">
        <v>0.4236111111111111</v>
      </c>
      <c r="W735" s="112">
        <v>0.58333333333333337</v>
      </c>
      <c r="X735" s="115">
        <f t="shared" si="57"/>
        <v>0.15972222222222227</v>
      </c>
    </row>
    <row r="736" spans="1:24" x14ac:dyDescent="0.3">
      <c r="A736" s="60" t="s">
        <v>4005</v>
      </c>
      <c r="B736" s="94" t="s">
        <v>4006</v>
      </c>
      <c r="C736" s="2" t="s">
        <v>1</v>
      </c>
      <c r="D736" s="2">
        <v>60</v>
      </c>
      <c r="E736" s="9">
        <v>21586</v>
      </c>
      <c r="F736" s="10">
        <v>43739.520636574074</v>
      </c>
      <c r="G736" s="95" t="s">
        <v>4</v>
      </c>
      <c r="H736">
        <v>2761</v>
      </c>
      <c r="I736" s="1">
        <f t="shared" si="55"/>
        <v>24.008695652173913</v>
      </c>
      <c r="J736">
        <v>4.95</v>
      </c>
      <c r="K736">
        <v>115</v>
      </c>
      <c r="L736" s="94">
        <v>664</v>
      </c>
      <c r="M736" s="11">
        <f t="shared" si="54"/>
        <v>5.7739130434782613</v>
      </c>
      <c r="N736" s="2">
        <v>2.6720000000000002</v>
      </c>
      <c r="O736" s="95">
        <f t="shared" si="58"/>
        <v>115</v>
      </c>
      <c r="P736" s="12">
        <f t="shared" si="56"/>
        <v>4.1581325301204819</v>
      </c>
      <c r="Q736" s="104" t="s">
        <v>4007</v>
      </c>
      <c r="V736" s="111">
        <v>0.37083333333333335</v>
      </c>
      <c r="W736" s="112">
        <v>0.52083333333333337</v>
      </c>
      <c r="X736" s="115">
        <f t="shared" si="57"/>
        <v>0.15000000000000002</v>
      </c>
    </row>
    <row r="737" spans="1:24" x14ac:dyDescent="0.3">
      <c r="A737" s="60" t="s">
        <v>4008</v>
      </c>
      <c r="B737" s="94" t="s">
        <v>4009</v>
      </c>
      <c r="C737" s="2" t="s">
        <v>6</v>
      </c>
      <c r="D737" s="2">
        <v>64</v>
      </c>
      <c r="E737" s="9">
        <v>20008</v>
      </c>
      <c r="F737" s="10">
        <v>43739.536770833336</v>
      </c>
      <c r="G737" s="95" t="s">
        <v>4</v>
      </c>
      <c r="H737">
        <v>2277</v>
      </c>
      <c r="I737" s="1">
        <f t="shared" si="55"/>
        <v>18.66393442622951</v>
      </c>
      <c r="J737">
        <v>4.4119999999999999</v>
      </c>
      <c r="K737">
        <v>122</v>
      </c>
      <c r="L737" s="94">
        <v>676</v>
      </c>
      <c r="M737" s="11">
        <f t="shared" si="54"/>
        <v>5.5409836065573774</v>
      </c>
      <c r="N737" s="2">
        <v>2.601</v>
      </c>
      <c r="O737" s="95">
        <f t="shared" si="58"/>
        <v>122</v>
      </c>
      <c r="P737" s="12">
        <f t="shared" si="56"/>
        <v>3.3683431952662723</v>
      </c>
      <c r="Q737" s="104" t="s">
        <v>4010</v>
      </c>
      <c r="V737" s="111">
        <v>0.37986111111111115</v>
      </c>
      <c r="W737" s="112">
        <v>0.53472222222222221</v>
      </c>
      <c r="X737" s="115">
        <f t="shared" si="57"/>
        <v>0.15486111111111106</v>
      </c>
    </row>
    <row r="738" spans="1:24" x14ac:dyDescent="0.3">
      <c r="A738" s="60" t="s">
        <v>4011</v>
      </c>
      <c r="B738" s="94" t="s">
        <v>4012</v>
      </c>
      <c r="C738" s="2" t="s">
        <v>6</v>
      </c>
      <c r="D738" s="2">
        <v>68</v>
      </c>
      <c r="E738" s="9">
        <v>18877</v>
      </c>
      <c r="F738" s="10">
        <v>43739.549097222225</v>
      </c>
      <c r="G738" s="95" t="s">
        <v>4</v>
      </c>
      <c r="H738">
        <v>2667</v>
      </c>
      <c r="I738" s="1">
        <f t="shared" si="55"/>
        <v>14.653846153846153</v>
      </c>
      <c r="J738">
        <v>4.1020000000000003</v>
      </c>
      <c r="K738">
        <v>182</v>
      </c>
      <c r="L738" s="94">
        <v>690</v>
      </c>
      <c r="M738" s="11">
        <f t="shared" si="54"/>
        <v>3.7912087912087911</v>
      </c>
      <c r="N738" s="2">
        <v>2.0680000000000001</v>
      </c>
      <c r="O738" s="95">
        <f t="shared" si="58"/>
        <v>182</v>
      </c>
      <c r="P738" s="12">
        <f t="shared" si="56"/>
        <v>3.8652173913043479</v>
      </c>
      <c r="Q738" s="104" t="s">
        <v>4013</v>
      </c>
      <c r="V738" s="111">
        <v>0.39930555555555558</v>
      </c>
      <c r="W738" s="112">
        <v>0.54861111111111105</v>
      </c>
      <c r="X738" s="115">
        <f t="shared" si="57"/>
        <v>0.14930555555555547</v>
      </c>
    </row>
    <row r="739" spans="1:24" x14ac:dyDescent="0.3">
      <c r="A739" s="60" t="s">
        <v>4014</v>
      </c>
      <c r="B739" s="94" t="s">
        <v>4015</v>
      </c>
      <c r="C739" s="2" t="s">
        <v>1</v>
      </c>
      <c r="D739" s="2">
        <v>48</v>
      </c>
      <c r="E739" s="9">
        <v>26008</v>
      </c>
      <c r="F739" s="10">
        <v>43739.568055555559</v>
      </c>
      <c r="G739" s="95" t="s">
        <v>4</v>
      </c>
      <c r="H739">
        <v>2087</v>
      </c>
      <c r="I739" s="1">
        <f t="shared" si="55"/>
        <v>16.696000000000002</v>
      </c>
      <c r="J739">
        <v>4.1879999999999997</v>
      </c>
      <c r="K739">
        <v>125</v>
      </c>
      <c r="L739" s="94">
        <v>454</v>
      </c>
      <c r="M739" s="11">
        <f t="shared" si="54"/>
        <v>3.6320000000000001</v>
      </c>
      <c r="N739" s="2">
        <v>1.982</v>
      </c>
      <c r="O739" s="95">
        <f t="shared" si="58"/>
        <v>125</v>
      </c>
      <c r="P739" s="12">
        <f t="shared" si="56"/>
        <v>4.5969162995594717</v>
      </c>
      <c r="Q739" s="104" t="s">
        <v>4010</v>
      </c>
      <c r="V739" s="111">
        <v>0.40625</v>
      </c>
      <c r="W739" s="112">
        <v>0.56944444444444442</v>
      </c>
      <c r="X739" s="115">
        <f t="shared" si="57"/>
        <v>0.16319444444444442</v>
      </c>
    </row>
    <row r="740" spans="1:24" x14ac:dyDescent="0.3">
      <c r="A740" s="60" t="s">
        <v>4016</v>
      </c>
      <c r="B740" s="94" t="s">
        <v>4017</v>
      </c>
      <c r="C740" s="2" t="s">
        <v>1</v>
      </c>
      <c r="D740" s="2">
        <v>55</v>
      </c>
      <c r="E740" s="9">
        <v>23518</v>
      </c>
      <c r="F740" s="10">
        <v>43739.594583333332</v>
      </c>
      <c r="G740" s="95" t="s">
        <v>4</v>
      </c>
      <c r="H740">
        <v>2590</v>
      </c>
      <c r="I740" s="1">
        <f t="shared" si="55"/>
        <v>18.111888111888113</v>
      </c>
      <c r="J740">
        <v>4.359</v>
      </c>
      <c r="K740">
        <v>143</v>
      </c>
      <c r="L740" s="94">
        <v>399</v>
      </c>
      <c r="M740" s="11">
        <f t="shared" ref="M740:M803" si="59">L740/O740</f>
        <v>2.7902097902097904</v>
      </c>
      <c r="N740" s="2">
        <v>1.768</v>
      </c>
      <c r="O740" s="95">
        <f t="shared" si="58"/>
        <v>143</v>
      </c>
      <c r="P740" s="12">
        <f t="shared" si="56"/>
        <v>6.4912280701754383</v>
      </c>
      <c r="Q740" s="104" t="s">
        <v>4013</v>
      </c>
      <c r="V740" s="111">
        <v>0.43124999999999997</v>
      </c>
      <c r="W740" s="112">
        <v>0.59722222222222221</v>
      </c>
      <c r="X740" s="115">
        <f t="shared" si="57"/>
        <v>0.16597222222222224</v>
      </c>
    </row>
    <row r="741" spans="1:24" x14ac:dyDescent="0.3">
      <c r="A741" s="60" t="s">
        <v>4018</v>
      </c>
      <c r="B741" s="94" t="s">
        <v>4019</v>
      </c>
      <c r="C741" s="2" t="s">
        <v>6</v>
      </c>
      <c r="D741" s="2">
        <v>70</v>
      </c>
      <c r="E741" s="9">
        <v>17933</v>
      </c>
      <c r="F741" s="10">
        <v>43739.615243055552</v>
      </c>
      <c r="G741" s="95" t="s">
        <v>4</v>
      </c>
      <c r="H741">
        <v>2555</v>
      </c>
      <c r="I741" s="1">
        <f t="shared" si="55"/>
        <v>15.579268292682928</v>
      </c>
      <c r="J741">
        <v>3.6819999999999999</v>
      </c>
      <c r="K741">
        <v>164</v>
      </c>
      <c r="L741" s="94">
        <v>874</v>
      </c>
      <c r="M741" s="11">
        <f t="shared" si="59"/>
        <v>5.3292682926829267</v>
      </c>
      <c r="N741" s="2">
        <v>2.35</v>
      </c>
      <c r="O741" s="95">
        <f t="shared" si="58"/>
        <v>164</v>
      </c>
      <c r="P741" s="12">
        <f t="shared" si="56"/>
        <v>2.9233409610983982</v>
      </c>
      <c r="Q741" s="104" t="s">
        <v>4010</v>
      </c>
      <c r="V741" s="111">
        <v>0.4513888888888889</v>
      </c>
      <c r="W741" s="112">
        <v>0.61805555555555558</v>
      </c>
      <c r="X741" s="115">
        <f t="shared" si="57"/>
        <v>0.16666666666666669</v>
      </c>
    </row>
    <row r="742" spans="1:24" x14ac:dyDescent="0.3">
      <c r="A742" s="60" t="s">
        <v>4020</v>
      </c>
      <c r="B742" s="94" t="s">
        <v>4021</v>
      </c>
      <c r="C742" s="2" t="s">
        <v>6</v>
      </c>
      <c r="D742" s="2">
        <v>29</v>
      </c>
      <c r="E742" s="9">
        <v>32881</v>
      </c>
      <c r="F742" s="10">
        <v>43739.634942129633</v>
      </c>
      <c r="G742" s="95" t="s">
        <v>4</v>
      </c>
      <c r="H742">
        <v>1568</v>
      </c>
      <c r="I742" s="1">
        <f t="shared" si="55"/>
        <v>11.969465648854962</v>
      </c>
      <c r="J742">
        <v>3.8069999999999999</v>
      </c>
      <c r="K742">
        <v>131</v>
      </c>
      <c r="L742" s="94">
        <v>635</v>
      </c>
      <c r="M742" s="11">
        <f t="shared" si="59"/>
        <v>4.8473282442748094</v>
      </c>
      <c r="N742" s="2">
        <v>2.2309999999999999</v>
      </c>
      <c r="O742" s="95">
        <f t="shared" si="58"/>
        <v>131</v>
      </c>
      <c r="P742" s="12">
        <f t="shared" si="56"/>
        <v>2.4692913385826771</v>
      </c>
      <c r="Q742" s="104" t="s">
        <v>4013</v>
      </c>
      <c r="V742" s="111">
        <v>0.47569444444444442</v>
      </c>
      <c r="W742" s="112">
        <v>0.6333333333333333</v>
      </c>
      <c r="X742" s="115">
        <f t="shared" si="57"/>
        <v>0.15763888888888888</v>
      </c>
    </row>
    <row r="743" spans="1:24" x14ac:dyDescent="0.3">
      <c r="A743" s="60" t="s">
        <v>4022</v>
      </c>
      <c r="B743" s="94" t="s">
        <v>4023</v>
      </c>
      <c r="C743" s="2" t="s">
        <v>6</v>
      </c>
      <c r="D743" s="2">
        <v>36</v>
      </c>
      <c r="E743" s="9">
        <v>30340</v>
      </c>
      <c r="F743" s="10">
        <v>43739.648020833331</v>
      </c>
      <c r="G743" s="95" t="s">
        <v>4</v>
      </c>
      <c r="H743">
        <v>1058</v>
      </c>
      <c r="I743" s="1">
        <f t="shared" si="55"/>
        <v>7.666666666666667</v>
      </c>
      <c r="J743">
        <v>2.875</v>
      </c>
      <c r="K743">
        <v>138</v>
      </c>
      <c r="L743" s="94">
        <v>427</v>
      </c>
      <c r="M743" s="11">
        <f t="shared" si="59"/>
        <v>3.0942028985507246</v>
      </c>
      <c r="N743" s="2">
        <v>1.974</v>
      </c>
      <c r="O743" s="95">
        <f t="shared" si="58"/>
        <v>138</v>
      </c>
      <c r="P743" s="12">
        <f t="shared" si="56"/>
        <v>2.4777517564402811</v>
      </c>
      <c r="Q743" s="104" t="s">
        <v>4004</v>
      </c>
      <c r="V743" s="111">
        <v>0.46319444444444446</v>
      </c>
      <c r="W743" s="112">
        <v>0.64583333333333337</v>
      </c>
      <c r="X743" s="115">
        <f t="shared" si="57"/>
        <v>0.18263888888888891</v>
      </c>
    </row>
    <row r="744" spans="1:24" x14ac:dyDescent="0.3">
      <c r="A744" s="60" t="s">
        <v>4024</v>
      </c>
      <c r="B744" s="94" t="s">
        <v>4025</v>
      </c>
      <c r="C744" s="2" t="s">
        <v>6</v>
      </c>
      <c r="D744" s="2">
        <v>65</v>
      </c>
      <c r="E744" s="9">
        <v>19733</v>
      </c>
      <c r="F744" s="10">
        <v>43739.665613425925</v>
      </c>
      <c r="G744" s="95" t="s">
        <v>4</v>
      </c>
      <c r="H744">
        <v>2036</v>
      </c>
      <c r="I744" s="1">
        <f t="shared" si="55"/>
        <v>13.850340136054422</v>
      </c>
      <c r="J744">
        <v>3.657</v>
      </c>
      <c r="K744">
        <v>147</v>
      </c>
      <c r="L744" s="94">
        <v>725</v>
      </c>
      <c r="M744" s="11">
        <f t="shared" si="59"/>
        <v>4.9319727891156466</v>
      </c>
      <c r="N744" s="2">
        <v>2.3250000000000002</v>
      </c>
      <c r="O744" s="95">
        <f t="shared" si="58"/>
        <v>147</v>
      </c>
      <c r="P744" s="12">
        <f t="shared" si="56"/>
        <v>2.8082758620689652</v>
      </c>
      <c r="Q744" s="104" t="s">
        <v>727</v>
      </c>
      <c r="V744" s="111">
        <v>0.49791666666666662</v>
      </c>
      <c r="W744" s="112">
        <v>0.66666666666666663</v>
      </c>
      <c r="X744" s="115">
        <f t="shared" si="57"/>
        <v>0.16875000000000001</v>
      </c>
    </row>
    <row r="745" spans="1:24" x14ac:dyDescent="0.3">
      <c r="A745" s="60" t="s">
        <v>4026</v>
      </c>
      <c r="B745" s="94" t="s">
        <v>4027</v>
      </c>
      <c r="C745" s="2" t="s">
        <v>6</v>
      </c>
      <c r="D745" s="2">
        <v>42</v>
      </c>
      <c r="E745" s="9">
        <v>28214</v>
      </c>
      <c r="F745" s="10">
        <v>43739.676840277774</v>
      </c>
      <c r="G745" s="95" t="s">
        <v>4</v>
      </c>
      <c r="H745">
        <v>1893</v>
      </c>
      <c r="I745" s="1">
        <f t="shared" si="55"/>
        <v>12.292207792207792</v>
      </c>
      <c r="J745">
        <v>3.806</v>
      </c>
      <c r="K745">
        <v>154</v>
      </c>
      <c r="L745" s="94">
        <v>573</v>
      </c>
      <c r="M745" s="11">
        <f t="shared" si="59"/>
        <v>3.720779220779221</v>
      </c>
      <c r="N745" s="2">
        <v>1.9690000000000001</v>
      </c>
      <c r="O745" s="95">
        <f t="shared" si="58"/>
        <v>154</v>
      </c>
      <c r="P745" s="12">
        <f t="shared" si="56"/>
        <v>3.3036649214659684</v>
      </c>
      <c r="Q745" s="104" t="s">
        <v>4028</v>
      </c>
      <c r="V745" s="111">
        <v>0.52777777777777779</v>
      </c>
      <c r="W745" s="112">
        <v>0.68055555555555547</v>
      </c>
      <c r="X745" s="115">
        <f t="shared" si="57"/>
        <v>0.15277777777777768</v>
      </c>
    </row>
    <row r="746" spans="1:24" x14ac:dyDescent="0.3">
      <c r="A746" s="60" t="s">
        <v>4029</v>
      </c>
      <c r="B746" s="94" t="s">
        <v>4030</v>
      </c>
      <c r="C746" s="2" t="s">
        <v>1</v>
      </c>
      <c r="D746" s="2">
        <v>47</v>
      </c>
      <c r="E746" s="9">
        <v>26313</v>
      </c>
      <c r="F746" s="10">
        <v>43740.518946759257</v>
      </c>
      <c r="G746" s="95" t="s">
        <v>4</v>
      </c>
      <c r="H746">
        <v>1888</v>
      </c>
      <c r="I746" s="1">
        <f t="shared" si="55"/>
        <v>12.25974025974026</v>
      </c>
      <c r="J746">
        <v>4.1630000000000003</v>
      </c>
      <c r="K746">
        <v>154</v>
      </c>
      <c r="L746" s="94">
        <v>552</v>
      </c>
      <c r="M746" s="11">
        <f t="shared" si="59"/>
        <v>3.5844155844155843</v>
      </c>
      <c r="N746" s="2">
        <v>1.7589999999999999</v>
      </c>
      <c r="O746" s="95">
        <f t="shared" si="58"/>
        <v>154</v>
      </c>
      <c r="P746" s="12">
        <f t="shared" si="56"/>
        <v>3.4202898550724639</v>
      </c>
      <c r="Q746" s="104" t="s">
        <v>4004</v>
      </c>
      <c r="V746" s="111">
        <v>0.37291666666666662</v>
      </c>
      <c r="W746" s="112">
        <v>0.52083333333333337</v>
      </c>
      <c r="X746" s="115">
        <f t="shared" si="57"/>
        <v>0.14791666666666675</v>
      </c>
    </row>
    <row r="747" spans="1:24" x14ac:dyDescent="0.3">
      <c r="A747" s="60" t="s">
        <v>4031</v>
      </c>
      <c r="B747" s="94" t="s">
        <v>4032</v>
      </c>
      <c r="C747" s="2" t="s">
        <v>6</v>
      </c>
      <c r="D747" s="2">
        <v>31</v>
      </c>
      <c r="E747" s="9">
        <v>32075</v>
      </c>
      <c r="F747" s="10">
        <v>43740.538680555554</v>
      </c>
      <c r="G747" s="95" t="s">
        <v>4</v>
      </c>
      <c r="H747">
        <v>901</v>
      </c>
      <c r="I747" s="1">
        <f t="shared" si="55"/>
        <v>5.5962732919254661</v>
      </c>
      <c r="J747">
        <v>2.4630000000000001</v>
      </c>
      <c r="K747">
        <v>161</v>
      </c>
      <c r="L747" s="94">
        <v>422</v>
      </c>
      <c r="M747" s="11">
        <f t="shared" si="59"/>
        <v>2.6211180124223601</v>
      </c>
      <c r="N747" s="2">
        <v>1.7390000000000001</v>
      </c>
      <c r="O747" s="95">
        <f t="shared" si="58"/>
        <v>161</v>
      </c>
      <c r="P747" s="12">
        <f t="shared" si="56"/>
        <v>2.1350710900473935</v>
      </c>
      <c r="Q747" s="104" t="s">
        <v>727</v>
      </c>
      <c r="V747" s="111">
        <v>0.37777777777777777</v>
      </c>
      <c r="W747" s="112">
        <v>0.53472222222222221</v>
      </c>
      <c r="X747" s="115">
        <f t="shared" si="57"/>
        <v>0.15694444444444444</v>
      </c>
    </row>
    <row r="748" spans="1:24" x14ac:dyDescent="0.3">
      <c r="A748" s="60" t="s">
        <v>4033</v>
      </c>
      <c r="B748" s="94" t="s">
        <v>4034</v>
      </c>
      <c r="C748" s="2" t="s">
        <v>1</v>
      </c>
      <c r="D748" s="2">
        <v>52</v>
      </c>
      <c r="E748" s="9">
        <v>24546</v>
      </c>
      <c r="F748" s="10">
        <v>43740.557870370372</v>
      </c>
      <c r="G748" s="95" t="s">
        <v>4</v>
      </c>
      <c r="H748">
        <v>1715</v>
      </c>
      <c r="I748" s="1">
        <f t="shared" si="55"/>
        <v>12.427536231884059</v>
      </c>
      <c r="J748">
        <v>4.0309999999999997</v>
      </c>
      <c r="K748">
        <v>138</v>
      </c>
      <c r="L748" s="94">
        <v>372</v>
      </c>
      <c r="M748" s="11">
        <f t="shared" si="59"/>
        <v>2.6956521739130435</v>
      </c>
      <c r="N748" s="2">
        <v>1.478</v>
      </c>
      <c r="O748" s="95">
        <f t="shared" si="58"/>
        <v>138</v>
      </c>
      <c r="P748" s="12">
        <f t="shared" si="56"/>
        <v>4.610215053763441</v>
      </c>
      <c r="Q748" s="104" t="s">
        <v>4013</v>
      </c>
      <c r="V748" s="111">
        <v>0.39097222222222222</v>
      </c>
      <c r="W748" s="112">
        <v>0.55555555555555558</v>
      </c>
      <c r="X748" s="115">
        <f t="shared" si="57"/>
        <v>0.16458333333333336</v>
      </c>
    </row>
    <row r="749" spans="1:24" x14ac:dyDescent="0.3">
      <c r="A749" s="60" t="s">
        <v>4035</v>
      </c>
      <c r="B749" s="94" t="s">
        <v>4036</v>
      </c>
      <c r="C749" s="2" t="s">
        <v>1</v>
      </c>
      <c r="D749" s="2">
        <v>49</v>
      </c>
      <c r="E749" s="9">
        <v>25485</v>
      </c>
      <c r="F749" s="10">
        <v>43740.570231481484</v>
      </c>
      <c r="G749" s="95" t="s">
        <v>4</v>
      </c>
      <c r="H749">
        <v>1188</v>
      </c>
      <c r="I749" s="1">
        <f t="shared" si="55"/>
        <v>10.8</v>
      </c>
      <c r="J749">
        <v>3.4870000000000001</v>
      </c>
      <c r="K749">
        <v>110</v>
      </c>
      <c r="L749" s="94">
        <v>303</v>
      </c>
      <c r="M749" s="11">
        <f t="shared" si="59"/>
        <v>2.7545454545454544</v>
      </c>
      <c r="N749" s="2">
        <v>1.677</v>
      </c>
      <c r="O749" s="95">
        <f t="shared" si="58"/>
        <v>110</v>
      </c>
      <c r="P749" s="12">
        <f t="shared" si="56"/>
        <v>3.9207920792079212</v>
      </c>
      <c r="Q749" s="104" t="s">
        <v>4013</v>
      </c>
      <c r="V749" s="111">
        <v>0.40625</v>
      </c>
      <c r="W749" s="112">
        <v>0.56944444444444442</v>
      </c>
      <c r="X749" s="115">
        <f t="shared" si="57"/>
        <v>0.16319444444444442</v>
      </c>
    </row>
    <row r="750" spans="1:24" x14ac:dyDescent="0.3">
      <c r="A750" s="60" t="s">
        <v>4037</v>
      </c>
      <c r="B750" s="94" t="s">
        <v>4038</v>
      </c>
      <c r="C750" s="2" t="s">
        <v>1</v>
      </c>
      <c r="D750" s="2">
        <v>70</v>
      </c>
      <c r="E750" s="9">
        <v>18040</v>
      </c>
      <c r="F750" s="10">
        <v>43740.584247685183</v>
      </c>
      <c r="G750" s="95" t="s">
        <v>4</v>
      </c>
      <c r="H750">
        <v>2331</v>
      </c>
      <c r="I750" s="1">
        <f t="shared" si="55"/>
        <v>20.269565217391303</v>
      </c>
      <c r="J750">
        <v>4.3780000000000001</v>
      </c>
      <c r="K750">
        <v>115</v>
      </c>
      <c r="L750" s="94">
        <v>526</v>
      </c>
      <c r="M750" s="11">
        <f t="shared" si="59"/>
        <v>4.5739130434782611</v>
      </c>
      <c r="N750" s="2">
        <v>2.4319999999999999</v>
      </c>
      <c r="O750" s="95">
        <f t="shared" si="58"/>
        <v>115</v>
      </c>
      <c r="P750" s="12">
        <f t="shared" si="56"/>
        <v>4.4315589353612159</v>
      </c>
      <c r="Q750" s="104" t="s">
        <v>4013</v>
      </c>
      <c r="V750" s="111">
        <v>0.41250000000000003</v>
      </c>
      <c r="W750" s="112">
        <v>0.58333333333333337</v>
      </c>
      <c r="X750" s="115">
        <f t="shared" si="57"/>
        <v>0.17083333333333334</v>
      </c>
    </row>
    <row r="751" spans="1:24" x14ac:dyDescent="0.3">
      <c r="A751" s="60" t="s">
        <v>4039</v>
      </c>
      <c r="B751" s="94" t="s">
        <v>4040</v>
      </c>
      <c r="C751" s="2" t="s">
        <v>1</v>
      </c>
      <c r="D751" s="2">
        <v>50</v>
      </c>
      <c r="E751" s="9">
        <v>25413</v>
      </c>
      <c r="F751" s="10">
        <v>43740.594444444447</v>
      </c>
      <c r="G751" s="95" t="s">
        <v>4</v>
      </c>
      <c r="H751">
        <v>1626</v>
      </c>
      <c r="I751" s="1">
        <f t="shared" si="55"/>
        <v>13.007999999999999</v>
      </c>
      <c r="J751">
        <v>3.7789999999999999</v>
      </c>
      <c r="K751">
        <v>125</v>
      </c>
      <c r="L751" s="94">
        <v>344</v>
      </c>
      <c r="M751" s="11">
        <f t="shared" si="59"/>
        <v>2.7519999999999998</v>
      </c>
      <c r="N751" s="2">
        <v>1.61</v>
      </c>
      <c r="O751" s="95">
        <f t="shared" si="58"/>
        <v>125</v>
      </c>
      <c r="P751" s="12">
        <f t="shared" si="56"/>
        <v>4.7267441860465116</v>
      </c>
      <c r="Q751" s="104" t="s">
        <v>4013</v>
      </c>
      <c r="V751" s="111">
        <v>0.43124999999999997</v>
      </c>
      <c r="W751" s="112">
        <v>0.59722222222222221</v>
      </c>
      <c r="X751" s="115">
        <f t="shared" si="57"/>
        <v>0.16597222222222224</v>
      </c>
    </row>
    <row r="752" spans="1:24" x14ac:dyDescent="0.3">
      <c r="A752" s="60" t="s">
        <v>4041</v>
      </c>
      <c r="B752" s="94" t="s">
        <v>4042</v>
      </c>
      <c r="C752" s="2" t="s">
        <v>1</v>
      </c>
      <c r="D752" s="2">
        <v>44</v>
      </c>
      <c r="E752" s="9">
        <v>27485</v>
      </c>
      <c r="F752" s="10">
        <v>43740.616793981484</v>
      </c>
      <c r="G752" s="95" t="s">
        <v>4</v>
      </c>
      <c r="H752">
        <v>1431</v>
      </c>
      <c r="I752" s="1">
        <f t="shared" si="55"/>
        <v>9.9375</v>
      </c>
      <c r="J752">
        <v>3.5270000000000001</v>
      </c>
      <c r="K752">
        <v>144</v>
      </c>
      <c r="L752" s="94">
        <v>442</v>
      </c>
      <c r="M752" s="11">
        <f t="shared" si="59"/>
        <v>3.0694444444444446</v>
      </c>
      <c r="N752" s="2">
        <v>1.7569999999999999</v>
      </c>
      <c r="O752" s="95">
        <f t="shared" si="58"/>
        <v>144</v>
      </c>
      <c r="P752" s="12">
        <f t="shared" si="56"/>
        <v>3.2375565610859725</v>
      </c>
      <c r="Q752" s="104" t="s">
        <v>4004</v>
      </c>
      <c r="V752" s="111">
        <v>0.43958333333333338</v>
      </c>
      <c r="W752" s="112">
        <v>0.61805555555555558</v>
      </c>
      <c r="X752" s="115">
        <f t="shared" si="57"/>
        <v>0.1784722222222222</v>
      </c>
    </row>
    <row r="753" spans="1:24" x14ac:dyDescent="0.3">
      <c r="A753" s="60" t="s">
        <v>4043</v>
      </c>
      <c r="B753" s="94" t="s">
        <v>4044</v>
      </c>
      <c r="C753" s="2" t="s">
        <v>1</v>
      </c>
      <c r="D753" s="2">
        <v>57</v>
      </c>
      <c r="E753" s="9">
        <v>22875</v>
      </c>
      <c r="F753" s="10">
        <v>43740.630706018521</v>
      </c>
      <c r="G753" s="95" t="s">
        <v>4</v>
      </c>
      <c r="H753">
        <v>1559</v>
      </c>
      <c r="I753" s="1">
        <f t="shared" si="55"/>
        <v>14.172727272727272</v>
      </c>
      <c r="J753">
        <v>4.234</v>
      </c>
      <c r="K753">
        <v>110</v>
      </c>
      <c r="L753" s="94">
        <v>329</v>
      </c>
      <c r="M753" s="11">
        <f t="shared" si="59"/>
        <v>2.9909090909090907</v>
      </c>
      <c r="N753" s="2">
        <v>1.6950000000000001</v>
      </c>
      <c r="O753" s="95">
        <f t="shared" si="58"/>
        <v>110</v>
      </c>
      <c r="P753" s="12">
        <f t="shared" si="56"/>
        <v>4.7386018237082066</v>
      </c>
      <c r="Q753" s="104" t="s">
        <v>727</v>
      </c>
      <c r="V753" s="111">
        <v>0.46111111111111108</v>
      </c>
      <c r="W753" s="112">
        <v>0.63194444444444442</v>
      </c>
      <c r="X753" s="115">
        <f t="shared" si="57"/>
        <v>0.17083333333333334</v>
      </c>
    </row>
    <row r="754" spans="1:24" x14ac:dyDescent="0.3">
      <c r="A754" s="60" t="s">
        <v>4045</v>
      </c>
      <c r="B754" s="94" t="s">
        <v>4046</v>
      </c>
      <c r="C754" s="2" t="s">
        <v>6</v>
      </c>
      <c r="D754" s="2">
        <v>29</v>
      </c>
      <c r="E754" s="9">
        <v>32928</v>
      </c>
      <c r="F754" s="10">
        <v>43740.645624999997</v>
      </c>
      <c r="G754" s="95" t="s">
        <v>4</v>
      </c>
      <c r="H754">
        <v>610</v>
      </c>
      <c r="I754" s="1">
        <f t="shared" si="55"/>
        <v>5.5454545454545459</v>
      </c>
      <c r="J754">
        <v>2.41</v>
      </c>
      <c r="K754">
        <v>110</v>
      </c>
      <c r="L754" s="94">
        <v>255</v>
      </c>
      <c r="M754" s="11">
        <f t="shared" si="59"/>
        <v>2.3181818181818183</v>
      </c>
      <c r="N754" s="2">
        <v>1.4770000000000001</v>
      </c>
      <c r="O754" s="95">
        <f t="shared" si="58"/>
        <v>110</v>
      </c>
      <c r="P754" s="12">
        <f t="shared" si="56"/>
        <v>2.392156862745098</v>
      </c>
      <c r="Q754" s="104" t="s">
        <v>4028</v>
      </c>
      <c r="V754" s="111">
        <v>0.4694444444444445</v>
      </c>
      <c r="W754" s="112">
        <v>0.64583333333333337</v>
      </c>
      <c r="X754" s="115">
        <f t="shared" si="57"/>
        <v>0.17638888888888887</v>
      </c>
    </row>
    <row r="755" spans="1:24" x14ac:dyDescent="0.3">
      <c r="A755" s="60" t="s">
        <v>4047</v>
      </c>
      <c r="B755" s="94" t="s">
        <v>4048</v>
      </c>
      <c r="C755" s="2" t="s">
        <v>1</v>
      </c>
      <c r="D755" s="2">
        <v>66</v>
      </c>
      <c r="E755" s="9">
        <v>19561</v>
      </c>
      <c r="F755" s="10">
        <v>43740.661157407405</v>
      </c>
      <c r="G755" s="95" t="s">
        <v>4</v>
      </c>
      <c r="H755">
        <v>2190</v>
      </c>
      <c r="I755" s="1">
        <f t="shared" si="55"/>
        <v>16.846153846153847</v>
      </c>
      <c r="J755">
        <v>4.1639999999999997</v>
      </c>
      <c r="K755">
        <v>130</v>
      </c>
      <c r="L755" s="94">
        <v>422</v>
      </c>
      <c r="M755" s="11">
        <f t="shared" si="59"/>
        <v>3.2461538461538462</v>
      </c>
      <c r="N755" s="2">
        <v>1.7789999999999999</v>
      </c>
      <c r="O755" s="95">
        <f t="shared" si="58"/>
        <v>130</v>
      </c>
      <c r="P755" s="12">
        <f t="shared" si="56"/>
        <v>5.18957345971564</v>
      </c>
      <c r="Q755" s="104" t="s">
        <v>4004</v>
      </c>
      <c r="V755" s="111">
        <v>0.49374999999999997</v>
      </c>
      <c r="W755" s="112">
        <v>0.66666666666666663</v>
      </c>
      <c r="X755" s="115">
        <f t="shared" si="57"/>
        <v>0.17291666666666666</v>
      </c>
    </row>
    <row r="756" spans="1:24" x14ac:dyDescent="0.3">
      <c r="A756" s="60" t="s">
        <v>4049</v>
      </c>
      <c r="B756" s="94" t="s">
        <v>4050</v>
      </c>
      <c r="C756" s="2" t="s">
        <v>6</v>
      </c>
      <c r="D756" s="2">
        <v>62</v>
      </c>
      <c r="E756" s="9">
        <v>20850</v>
      </c>
      <c r="F756" s="10">
        <v>43740.677361111113</v>
      </c>
      <c r="G756" s="95" t="s">
        <v>4</v>
      </c>
      <c r="H756">
        <v>1341</v>
      </c>
      <c r="I756" s="1">
        <f t="shared" si="55"/>
        <v>9.3125</v>
      </c>
      <c r="J756">
        <v>3.17</v>
      </c>
      <c r="K756">
        <v>144</v>
      </c>
      <c r="L756" s="94">
        <v>451</v>
      </c>
      <c r="M756" s="11">
        <f t="shared" si="59"/>
        <v>3.1319444444444446</v>
      </c>
      <c r="N756" s="2">
        <v>1.806</v>
      </c>
      <c r="O756" s="95">
        <f t="shared" si="58"/>
        <v>144</v>
      </c>
      <c r="P756" s="12">
        <f t="shared" si="56"/>
        <v>2.973392461197339</v>
      </c>
      <c r="Q756" s="104" t="s">
        <v>727</v>
      </c>
      <c r="V756" s="111">
        <v>0.50555555555555554</v>
      </c>
      <c r="W756" s="112">
        <v>0.68055555555555547</v>
      </c>
      <c r="X756" s="115">
        <f t="shared" si="57"/>
        <v>0.17499999999999993</v>
      </c>
    </row>
    <row r="757" spans="1:24" x14ac:dyDescent="0.3">
      <c r="A757" s="60" t="s">
        <v>3373</v>
      </c>
      <c r="B757" s="94" t="s">
        <v>1875</v>
      </c>
      <c r="C757" s="2" t="s">
        <v>1</v>
      </c>
      <c r="D757" s="2">
        <v>50</v>
      </c>
      <c r="E757" s="9">
        <v>25194</v>
      </c>
      <c r="F757" s="10">
        <v>43742.518055555556</v>
      </c>
      <c r="G757" s="95" t="s">
        <v>4</v>
      </c>
      <c r="H757">
        <v>2041</v>
      </c>
      <c r="I757" s="1">
        <f t="shared" si="55"/>
        <v>17.747826086956522</v>
      </c>
      <c r="J757">
        <v>4.4820000000000002</v>
      </c>
      <c r="K757">
        <v>115</v>
      </c>
      <c r="L757" s="94">
        <v>662</v>
      </c>
      <c r="M757" s="11">
        <f t="shared" si="59"/>
        <v>5.7565217391304344</v>
      </c>
      <c r="N757" s="2">
        <v>2.7069999999999999</v>
      </c>
      <c r="O757" s="95">
        <f t="shared" si="58"/>
        <v>115</v>
      </c>
      <c r="P757" s="12">
        <f t="shared" si="56"/>
        <v>3.083081570996979</v>
      </c>
      <c r="Q757" s="104" t="s">
        <v>4013</v>
      </c>
      <c r="V757" s="111">
        <v>0.3840277777777778</v>
      </c>
      <c r="W757" s="112">
        <v>0.52083333333333337</v>
      </c>
      <c r="X757" s="115">
        <f t="shared" si="57"/>
        <v>0.13680555555555557</v>
      </c>
    </row>
    <row r="758" spans="1:24" x14ac:dyDescent="0.3">
      <c r="A758" s="60" t="s">
        <v>4051</v>
      </c>
      <c r="B758" s="94" t="s">
        <v>4052</v>
      </c>
      <c r="C758" s="2" t="s">
        <v>1</v>
      </c>
      <c r="D758" s="2">
        <v>73</v>
      </c>
      <c r="E758" s="9">
        <v>16917</v>
      </c>
      <c r="F758" s="10">
        <v>43742.529317129629</v>
      </c>
      <c r="G758" s="95" t="s">
        <v>4</v>
      </c>
      <c r="H758">
        <v>2741</v>
      </c>
      <c r="I758" s="1">
        <f t="shared" si="55"/>
        <v>21.753968253968253</v>
      </c>
      <c r="J758">
        <v>4.8479999999999999</v>
      </c>
      <c r="K758">
        <v>126</v>
      </c>
      <c r="L758" s="94">
        <v>651</v>
      </c>
      <c r="M758" s="11">
        <f t="shared" si="59"/>
        <v>5.166666666666667</v>
      </c>
      <c r="N758" s="2">
        <v>2.4020000000000001</v>
      </c>
      <c r="O758" s="95">
        <f t="shared" si="58"/>
        <v>126</v>
      </c>
      <c r="P758" s="12">
        <f t="shared" si="56"/>
        <v>4.2104454685099846</v>
      </c>
      <c r="Q758" s="104" t="s">
        <v>4004</v>
      </c>
      <c r="V758" s="111">
        <v>0.38750000000000001</v>
      </c>
      <c r="W758" s="112">
        <v>0.53472222222222221</v>
      </c>
      <c r="X758" s="115">
        <f t="shared" si="57"/>
        <v>0.1472222222222222</v>
      </c>
    </row>
    <row r="759" spans="1:24" x14ac:dyDescent="0.3">
      <c r="A759" s="60" t="s">
        <v>4053</v>
      </c>
      <c r="B759" s="94" t="s">
        <v>4054</v>
      </c>
      <c r="C759" s="2" t="s">
        <v>1</v>
      </c>
      <c r="D759" s="2">
        <v>54</v>
      </c>
      <c r="E759" s="9">
        <v>23811</v>
      </c>
      <c r="F759" s="10">
        <v>43742.549143518518</v>
      </c>
      <c r="G759" s="95" t="s">
        <v>4</v>
      </c>
      <c r="H759">
        <v>2667</v>
      </c>
      <c r="I759" s="1">
        <f t="shared" si="55"/>
        <v>20.204545454545453</v>
      </c>
      <c r="J759">
        <v>4.5359999999999996</v>
      </c>
      <c r="K759">
        <v>132</v>
      </c>
      <c r="L759" s="94">
        <v>444</v>
      </c>
      <c r="M759" s="11">
        <f t="shared" si="59"/>
        <v>3.3636363636363638</v>
      </c>
      <c r="N759" s="2">
        <v>1.77</v>
      </c>
      <c r="O759" s="95">
        <f t="shared" si="58"/>
        <v>132</v>
      </c>
      <c r="P759" s="12">
        <f t="shared" si="56"/>
        <v>6.0067567567567561</v>
      </c>
      <c r="Q759" s="104" t="s">
        <v>4007</v>
      </c>
      <c r="V759" s="111">
        <v>0.40277777777777773</v>
      </c>
      <c r="W759" s="112">
        <v>0.54861111111111105</v>
      </c>
      <c r="X759" s="115">
        <f t="shared" si="57"/>
        <v>0.14583333333333331</v>
      </c>
    </row>
    <row r="760" spans="1:24" x14ac:dyDescent="0.3">
      <c r="A760" s="60" t="s">
        <v>4055</v>
      </c>
      <c r="B760" s="94" t="s">
        <v>4056</v>
      </c>
      <c r="C760" s="2" t="s">
        <v>1</v>
      </c>
      <c r="D760" s="2">
        <v>49</v>
      </c>
      <c r="E760" s="9">
        <v>25676</v>
      </c>
      <c r="F760" s="10">
        <v>43742.563715277778</v>
      </c>
      <c r="G760" s="95" t="s">
        <v>4</v>
      </c>
      <c r="H760">
        <v>2514</v>
      </c>
      <c r="I760" s="1">
        <f t="shared" si="55"/>
        <v>18.217391304347824</v>
      </c>
      <c r="J760">
        <v>4.5030000000000001</v>
      </c>
      <c r="K760">
        <v>138</v>
      </c>
      <c r="L760" s="94">
        <v>516</v>
      </c>
      <c r="M760" s="11">
        <f t="shared" si="59"/>
        <v>3.7391304347826089</v>
      </c>
      <c r="N760" s="2">
        <v>2.012</v>
      </c>
      <c r="O760" s="95">
        <f t="shared" si="58"/>
        <v>138</v>
      </c>
      <c r="P760" s="12">
        <f t="shared" si="56"/>
        <v>4.8720930232558128</v>
      </c>
      <c r="Q760" s="104" t="s">
        <v>4013</v>
      </c>
      <c r="V760" s="111">
        <v>0.41597222222222219</v>
      </c>
      <c r="W760" s="112">
        <v>0.56944444444444442</v>
      </c>
      <c r="X760" s="115">
        <f t="shared" si="57"/>
        <v>0.15347222222222223</v>
      </c>
    </row>
    <row r="761" spans="1:24" x14ac:dyDescent="0.3">
      <c r="A761" s="60" t="s">
        <v>4057</v>
      </c>
      <c r="B761" s="94" t="s">
        <v>4058</v>
      </c>
      <c r="C761" s="2" t="s">
        <v>1</v>
      </c>
      <c r="D761" s="2">
        <v>63</v>
      </c>
      <c r="E761" s="9">
        <v>20594</v>
      </c>
      <c r="F761" s="10">
        <v>43742.584664351853</v>
      </c>
      <c r="G761" s="95" t="s">
        <v>4</v>
      </c>
      <c r="H761">
        <v>1839</v>
      </c>
      <c r="I761" s="1">
        <f t="shared" si="55"/>
        <v>16.131578947368421</v>
      </c>
      <c r="J761">
        <v>4.7590000000000003</v>
      </c>
      <c r="K761">
        <v>114</v>
      </c>
      <c r="L761" s="94">
        <v>349</v>
      </c>
      <c r="M761" s="11">
        <f t="shared" si="59"/>
        <v>3.0614035087719298</v>
      </c>
      <c r="N761" s="2">
        <v>1.786</v>
      </c>
      <c r="O761" s="95">
        <f t="shared" si="58"/>
        <v>114</v>
      </c>
      <c r="P761" s="12">
        <f t="shared" si="56"/>
        <v>5.2693409742120343</v>
      </c>
      <c r="Q761" s="104" t="s">
        <v>4004</v>
      </c>
      <c r="V761" s="111">
        <v>0.40625</v>
      </c>
      <c r="W761" s="112">
        <v>0.58333333333333337</v>
      </c>
      <c r="X761" s="115">
        <f t="shared" si="57"/>
        <v>0.17708333333333337</v>
      </c>
    </row>
    <row r="762" spans="1:24" x14ac:dyDescent="0.3">
      <c r="A762" s="60" t="s">
        <v>4059</v>
      </c>
      <c r="B762" s="94" t="s">
        <v>4060</v>
      </c>
      <c r="C762" s="2" t="s">
        <v>1</v>
      </c>
      <c r="D762" s="2">
        <v>43</v>
      </c>
      <c r="E762" s="9">
        <v>27884</v>
      </c>
      <c r="F762" s="10">
        <v>43742.599930555552</v>
      </c>
      <c r="G762" s="95" t="s">
        <v>4</v>
      </c>
      <c r="H762">
        <v>1494</v>
      </c>
      <c r="I762" s="1">
        <f t="shared" si="55"/>
        <v>12.991304347826087</v>
      </c>
      <c r="J762">
        <v>4.2930000000000001</v>
      </c>
      <c r="K762">
        <v>115</v>
      </c>
      <c r="L762" s="94">
        <v>297</v>
      </c>
      <c r="M762" s="11">
        <f t="shared" si="59"/>
        <v>2.5826086956521741</v>
      </c>
      <c r="N762" s="2">
        <v>1.6910000000000001</v>
      </c>
      <c r="O762" s="95">
        <f t="shared" si="58"/>
        <v>115</v>
      </c>
      <c r="P762" s="12">
        <f t="shared" si="56"/>
        <v>5.0303030303030303</v>
      </c>
      <c r="Q762" s="104" t="s">
        <v>4007</v>
      </c>
      <c r="V762" s="111">
        <v>0.43541666666666662</v>
      </c>
      <c r="W762" s="112">
        <v>0.59722222222222221</v>
      </c>
      <c r="X762" s="115">
        <f t="shared" si="57"/>
        <v>0.16180555555555559</v>
      </c>
    </row>
    <row r="763" spans="1:24" x14ac:dyDescent="0.3">
      <c r="A763" s="60" t="s">
        <v>4061</v>
      </c>
      <c r="B763" s="94" t="s">
        <v>4062</v>
      </c>
      <c r="C763" s="2" t="s">
        <v>6</v>
      </c>
      <c r="D763" s="2">
        <v>74</v>
      </c>
      <c r="E763" s="9">
        <v>16560</v>
      </c>
      <c r="F763" s="10">
        <v>43742.614201388889</v>
      </c>
      <c r="G763" s="95" t="s">
        <v>4</v>
      </c>
      <c r="H763">
        <v>3556</v>
      </c>
      <c r="I763" s="1">
        <f t="shared" si="55"/>
        <v>26.939393939393938</v>
      </c>
      <c r="J763">
        <v>5.7629999999999999</v>
      </c>
      <c r="K763">
        <v>132</v>
      </c>
      <c r="L763" s="94">
        <v>1203</v>
      </c>
      <c r="M763" s="11">
        <f t="shared" si="59"/>
        <v>9.1136363636363633</v>
      </c>
      <c r="N763" s="2">
        <v>3.1539999999999999</v>
      </c>
      <c r="O763" s="95">
        <f t="shared" si="58"/>
        <v>132</v>
      </c>
      <c r="P763" s="12">
        <f t="shared" si="56"/>
        <v>2.9559434746467166</v>
      </c>
      <c r="Q763" s="104" t="s">
        <v>4004</v>
      </c>
      <c r="V763" s="111">
        <v>0.45347222222222222</v>
      </c>
      <c r="W763" s="112">
        <v>0.61805555555555558</v>
      </c>
      <c r="X763" s="115">
        <f t="shared" si="57"/>
        <v>0.16458333333333336</v>
      </c>
    </row>
    <row r="764" spans="1:24" x14ac:dyDescent="0.3">
      <c r="A764" s="60" t="s">
        <v>4063</v>
      </c>
      <c r="B764" s="94" t="s">
        <v>4064</v>
      </c>
      <c r="C764" s="2" t="s">
        <v>1</v>
      </c>
      <c r="D764" s="2">
        <v>35</v>
      </c>
      <c r="E764" s="9">
        <v>30893</v>
      </c>
      <c r="F764" s="10">
        <v>43742.626817129632</v>
      </c>
      <c r="G764" s="95" t="s">
        <v>4</v>
      </c>
      <c r="H764">
        <v>2017</v>
      </c>
      <c r="I764" s="1">
        <f t="shared" si="55"/>
        <v>16.669421487603305</v>
      </c>
      <c r="J764">
        <v>3.6909999999999998</v>
      </c>
      <c r="K764">
        <v>121</v>
      </c>
      <c r="L764" s="94">
        <v>696</v>
      </c>
      <c r="M764" s="11">
        <f t="shared" si="59"/>
        <v>5.7520661157024797</v>
      </c>
      <c r="N764" s="2">
        <v>2.524</v>
      </c>
      <c r="O764" s="95">
        <f t="shared" si="58"/>
        <v>121</v>
      </c>
      <c r="P764" s="12">
        <f t="shared" si="56"/>
        <v>2.8979885057471262</v>
      </c>
      <c r="Q764" s="104" t="s">
        <v>727</v>
      </c>
      <c r="V764" s="111">
        <v>0.48541666666666666</v>
      </c>
      <c r="W764" s="112">
        <v>0.63194444444444442</v>
      </c>
      <c r="X764" s="115">
        <f t="shared" si="57"/>
        <v>0.14652777777777776</v>
      </c>
    </row>
    <row r="765" spans="1:24" x14ac:dyDescent="0.3">
      <c r="A765" s="60" t="s">
        <v>4065</v>
      </c>
      <c r="B765" s="94" t="s">
        <v>4066</v>
      </c>
      <c r="C765" s="2" t="s">
        <v>1</v>
      </c>
      <c r="D765" s="2">
        <v>48</v>
      </c>
      <c r="E765" s="9">
        <v>26134</v>
      </c>
      <c r="F765" s="10">
        <v>43742.668599537035</v>
      </c>
      <c r="G765" s="95" t="s">
        <v>4</v>
      </c>
      <c r="H765">
        <v>1736</v>
      </c>
      <c r="I765" s="1">
        <f t="shared" si="55"/>
        <v>13.151515151515152</v>
      </c>
      <c r="J765">
        <v>4.1269999999999998</v>
      </c>
      <c r="K765">
        <v>132</v>
      </c>
      <c r="L765" s="94">
        <v>433</v>
      </c>
      <c r="M765" s="11">
        <f t="shared" si="59"/>
        <v>3.2803030303030303</v>
      </c>
      <c r="N765" s="2">
        <v>1.859</v>
      </c>
      <c r="O765" s="95">
        <f t="shared" si="58"/>
        <v>132</v>
      </c>
      <c r="P765" s="12">
        <f t="shared" si="56"/>
        <v>4.0092378752886839</v>
      </c>
      <c r="Q765" s="104" t="s">
        <v>4028</v>
      </c>
      <c r="V765" s="111">
        <v>0.50763888888888886</v>
      </c>
      <c r="W765" s="112">
        <v>0.66666666666666663</v>
      </c>
      <c r="X765" s="115">
        <f t="shared" si="57"/>
        <v>0.15902777777777777</v>
      </c>
    </row>
    <row r="766" spans="1:24" x14ac:dyDescent="0.3">
      <c r="A766" s="60" t="s">
        <v>4067</v>
      </c>
      <c r="B766" s="94" t="s">
        <v>4068</v>
      </c>
      <c r="C766" s="2" t="s">
        <v>1</v>
      </c>
      <c r="D766" s="2">
        <v>49</v>
      </c>
      <c r="E766" s="9">
        <v>25727</v>
      </c>
      <c r="F766" s="10">
        <v>43745.51903935185</v>
      </c>
      <c r="G766" s="95" t="s">
        <v>4</v>
      </c>
      <c r="H766">
        <v>1229</v>
      </c>
      <c r="I766" s="1">
        <f t="shared" si="55"/>
        <v>11.37962962962963</v>
      </c>
      <c r="J766">
        <v>3.738</v>
      </c>
      <c r="K766">
        <v>108</v>
      </c>
      <c r="L766" s="94">
        <v>717</v>
      </c>
      <c r="M766" s="11">
        <f t="shared" si="59"/>
        <v>6.6388888888888893</v>
      </c>
      <c r="N766" s="2">
        <v>2.927</v>
      </c>
      <c r="O766" s="95">
        <f t="shared" si="58"/>
        <v>108</v>
      </c>
      <c r="P766" s="12">
        <f t="shared" si="56"/>
        <v>1.714086471408647</v>
      </c>
      <c r="Q766" s="104" t="s">
        <v>4013</v>
      </c>
      <c r="V766" s="111">
        <v>0.37986111111111115</v>
      </c>
      <c r="W766" s="112">
        <v>0.52083333333333337</v>
      </c>
      <c r="X766" s="115">
        <f t="shared" si="57"/>
        <v>0.14097222222222222</v>
      </c>
    </row>
    <row r="767" spans="1:24" x14ac:dyDescent="0.3">
      <c r="A767" s="60" t="s">
        <v>4069</v>
      </c>
      <c r="B767" s="94" t="s">
        <v>291</v>
      </c>
      <c r="C767" s="2" t="s">
        <v>1</v>
      </c>
      <c r="D767" s="2">
        <v>59</v>
      </c>
      <c r="E767" s="9">
        <v>22143</v>
      </c>
      <c r="F767" s="10">
        <v>43745.539004629631</v>
      </c>
      <c r="G767" s="95" t="s">
        <v>4</v>
      </c>
      <c r="H767">
        <v>1327</v>
      </c>
      <c r="I767" s="1">
        <f t="shared" si="55"/>
        <v>13.009803921568627</v>
      </c>
      <c r="J767">
        <v>3.714</v>
      </c>
      <c r="K767">
        <v>102</v>
      </c>
      <c r="L767" s="94">
        <v>634</v>
      </c>
      <c r="M767" s="11">
        <f t="shared" si="59"/>
        <v>6.215686274509804</v>
      </c>
      <c r="N767" s="2">
        <v>2.5310000000000001</v>
      </c>
      <c r="O767" s="95">
        <f t="shared" si="58"/>
        <v>102</v>
      </c>
      <c r="P767" s="12">
        <f t="shared" si="56"/>
        <v>2.0930599369085172</v>
      </c>
      <c r="Q767" s="104" t="s">
        <v>4004</v>
      </c>
      <c r="V767" s="111">
        <v>0.39166666666666666</v>
      </c>
      <c r="W767" s="112">
        <v>0.54166666666666663</v>
      </c>
      <c r="X767" s="115">
        <f t="shared" si="57"/>
        <v>0.14999999999999997</v>
      </c>
    </row>
    <row r="768" spans="1:24" x14ac:dyDescent="0.3">
      <c r="A768" s="60" t="s">
        <v>4070</v>
      </c>
      <c r="B768" s="94" t="s">
        <v>4071</v>
      </c>
      <c r="C768" s="2" t="s">
        <v>1</v>
      </c>
      <c r="D768" s="2">
        <v>58</v>
      </c>
      <c r="E768" s="9">
        <v>22226</v>
      </c>
      <c r="F768" s="10">
        <v>43745.550462962965</v>
      </c>
      <c r="G768" s="95" t="s">
        <v>4</v>
      </c>
      <c r="H768">
        <v>2148</v>
      </c>
      <c r="I768" s="1">
        <f t="shared" si="55"/>
        <v>17.047619047619047</v>
      </c>
      <c r="J768">
        <v>4.5709999999999997</v>
      </c>
      <c r="K768">
        <v>126</v>
      </c>
      <c r="L768" s="94">
        <v>532</v>
      </c>
      <c r="M768" s="11">
        <f t="shared" si="59"/>
        <v>4.2222222222222223</v>
      </c>
      <c r="N768" s="2">
        <v>2.0819999999999999</v>
      </c>
      <c r="O768" s="95">
        <f t="shared" si="58"/>
        <v>126</v>
      </c>
      <c r="P768" s="12">
        <f t="shared" si="56"/>
        <v>4.0375939849624061</v>
      </c>
      <c r="Q768" s="104" t="s">
        <v>727</v>
      </c>
      <c r="V768" s="111">
        <v>0.38541666666666669</v>
      </c>
      <c r="W768" s="112">
        <v>0.53472222222222221</v>
      </c>
      <c r="X768" s="115">
        <f t="shared" si="57"/>
        <v>0.14930555555555552</v>
      </c>
    </row>
    <row r="769" spans="1:24" x14ac:dyDescent="0.3">
      <c r="A769" s="60" t="s">
        <v>4072</v>
      </c>
      <c r="B769" s="94" t="s">
        <v>4073</v>
      </c>
      <c r="C769" s="2" t="s">
        <v>1</v>
      </c>
      <c r="D769" s="2">
        <v>59</v>
      </c>
      <c r="E769" s="9">
        <v>22047</v>
      </c>
      <c r="F769" s="10">
        <v>43745.567893518521</v>
      </c>
      <c r="G769" s="95" t="s">
        <v>4</v>
      </c>
      <c r="H769">
        <v>1697</v>
      </c>
      <c r="I769" s="1">
        <f t="shared" si="55"/>
        <v>13.796747967479675</v>
      </c>
      <c r="J769">
        <v>4.4790000000000001</v>
      </c>
      <c r="K769">
        <v>123</v>
      </c>
      <c r="L769" s="94">
        <v>421</v>
      </c>
      <c r="M769" s="11">
        <f t="shared" si="59"/>
        <v>3.4227642276422765</v>
      </c>
      <c r="N769" s="2">
        <v>1.8859999999999999</v>
      </c>
      <c r="O769" s="95">
        <f t="shared" si="58"/>
        <v>123</v>
      </c>
      <c r="P769" s="12">
        <f t="shared" si="56"/>
        <v>4.0308788598574825</v>
      </c>
      <c r="Q769" s="104" t="s">
        <v>4028</v>
      </c>
      <c r="V769" s="111">
        <v>0.40763888888888888</v>
      </c>
      <c r="W769" s="112">
        <v>0.56944444444444442</v>
      </c>
      <c r="X769" s="115">
        <f t="shared" si="57"/>
        <v>0.16180555555555554</v>
      </c>
    </row>
    <row r="770" spans="1:24" x14ac:dyDescent="0.3">
      <c r="A770" s="60" t="s">
        <v>4074</v>
      </c>
      <c r="B770" s="94" t="s">
        <v>4075</v>
      </c>
      <c r="C770" s="2" t="s">
        <v>6</v>
      </c>
      <c r="D770" s="2">
        <v>23</v>
      </c>
      <c r="E770" s="9">
        <v>35096</v>
      </c>
      <c r="F770" s="10">
        <v>43745.586736111109</v>
      </c>
      <c r="G770" s="95" t="s">
        <v>4</v>
      </c>
      <c r="H770">
        <v>737</v>
      </c>
      <c r="I770" s="1">
        <f t="shared" si="55"/>
        <v>4.9797297297297298</v>
      </c>
      <c r="J770">
        <v>2.3279999999999998</v>
      </c>
      <c r="K770">
        <v>148</v>
      </c>
      <c r="L770" s="94">
        <v>305</v>
      </c>
      <c r="M770" s="11">
        <f t="shared" si="59"/>
        <v>2.060810810810811</v>
      </c>
      <c r="N770" s="2">
        <v>1.3959999999999999</v>
      </c>
      <c r="O770" s="95">
        <f t="shared" si="58"/>
        <v>148</v>
      </c>
      <c r="P770" s="12">
        <f t="shared" si="56"/>
        <v>2.4163934426229505</v>
      </c>
      <c r="Q770" s="104" t="s">
        <v>4076</v>
      </c>
      <c r="V770" s="111">
        <v>0.41041666666666665</v>
      </c>
      <c r="W770" s="112">
        <v>0.58333333333333337</v>
      </c>
      <c r="X770" s="115">
        <f t="shared" si="57"/>
        <v>0.17291666666666672</v>
      </c>
    </row>
    <row r="771" spans="1:24" x14ac:dyDescent="0.3">
      <c r="A771" s="60" t="s">
        <v>4077</v>
      </c>
      <c r="B771" s="94" t="s">
        <v>4078</v>
      </c>
      <c r="C771" s="2" t="s">
        <v>6</v>
      </c>
      <c r="D771" s="2">
        <v>81</v>
      </c>
      <c r="E771" s="9">
        <v>13852</v>
      </c>
      <c r="F771" s="10">
        <v>43745.60229166667</v>
      </c>
      <c r="G771" s="95" t="s">
        <v>4</v>
      </c>
      <c r="H771">
        <v>2308</v>
      </c>
      <c r="I771" s="1">
        <f t="shared" ref="I771:I834" si="60">H771/K771</f>
        <v>17.484848484848484</v>
      </c>
      <c r="J771">
        <v>3.8889999999999998</v>
      </c>
      <c r="K771">
        <v>132</v>
      </c>
      <c r="L771" s="94">
        <v>906</v>
      </c>
      <c r="M771" s="11">
        <f t="shared" si="59"/>
        <v>6.8636363636363633</v>
      </c>
      <c r="N771" s="2">
        <v>2.3860000000000001</v>
      </c>
      <c r="O771" s="95">
        <f t="shared" si="58"/>
        <v>132</v>
      </c>
      <c r="P771" s="12">
        <f t="shared" ref="P771:P834" si="61">I771/M771</f>
        <v>2.5474613686534218</v>
      </c>
      <c r="Q771" s="104" t="s">
        <v>4010</v>
      </c>
      <c r="V771" s="111">
        <v>0.4291666666666667</v>
      </c>
      <c r="W771" s="112">
        <v>0.60416666666666663</v>
      </c>
      <c r="X771" s="115">
        <f t="shared" ref="X771:X834" si="62">IF(AND(W771&lt;&gt;0,V771&lt;&gt;0),W771-V771,"No Data")</f>
        <v>0.17499999999999993</v>
      </c>
    </row>
    <row r="772" spans="1:24" x14ac:dyDescent="0.3">
      <c r="A772" s="60" t="s">
        <v>4079</v>
      </c>
      <c r="B772" s="94" t="s">
        <v>4080</v>
      </c>
      <c r="C772" s="2" t="s">
        <v>1</v>
      </c>
      <c r="D772" s="2">
        <v>68</v>
      </c>
      <c r="E772" s="9">
        <v>18880</v>
      </c>
      <c r="F772" s="10">
        <v>43745.617881944447</v>
      </c>
      <c r="G772" s="95" t="s">
        <v>4</v>
      </c>
      <c r="H772">
        <v>1657</v>
      </c>
      <c r="I772" s="1">
        <f t="shared" si="60"/>
        <v>12.553030303030303</v>
      </c>
      <c r="J772">
        <v>3.7589999999999999</v>
      </c>
      <c r="K772">
        <v>132</v>
      </c>
      <c r="L772" s="94">
        <v>356</v>
      </c>
      <c r="M772" s="11">
        <f t="shared" si="59"/>
        <v>2.6969696969696968</v>
      </c>
      <c r="N772" s="2">
        <v>1.5429999999999999</v>
      </c>
      <c r="O772" s="95">
        <f t="shared" si="58"/>
        <v>132</v>
      </c>
      <c r="P772" s="12">
        <f t="shared" si="61"/>
        <v>4.654494382022472</v>
      </c>
      <c r="Q772" s="104" t="s">
        <v>4004</v>
      </c>
      <c r="V772" s="111">
        <v>0.44722222222222219</v>
      </c>
      <c r="W772" s="112">
        <v>0.61805555555555558</v>
      </c>
      <c r="X772" s="115">
        <f t="shared" si="62"/>
        <v>0.17083333333333339</v>
      </c>
    </row>
    <row r="773" spans="1:24" x14ac:dyDescent="0.3">
      <c r="A773" s="60" t="s">
        <v>4081</v>
      </c>
      <c r="B773" s="94" t="s">
        <v>4082</v>
      </c>
      <c r="C773" s="2" t="s">
        <v>1</v>
      </c>
      <c r="D773" s="2">
        <v>47</v>
      </c>
      <c r="E773" s="9">
        <v>26234</v>
      </c>
      <c r="F773" s="10">
        <v>43745.632951388892</v>
      </c>
      <c r="G773" s="95" t="s">
        <v>4</v>
      </c>
      <c r="H773">
        <v>1432</v>
      </c>
      <c r="I773" s="1">
        <f t="shared" si="60"/>
        <v>13.25925925925926</v>
      </c>
      <c r="J773">
        <v>3.6720000000000002</v>
      </c>
      <c r="K773">
        <v>108</v>
      </c>
      <c r="L773" s="94">
        <v>297</v>
      </c>
      <c r="M773" s="11">
        <f t="shared" si="59"/>
        <v>2.75</v>
      </c>
      <c r="N773" s="2">
        <v>1.6859999999999999</v>
      </c>
      <c r="O773" s="95">
        <f t="shared" si="58"/>
        <v>108</v>
      </c>
      <c r="P773" s="12">
        <f t="shared" si="61"/>
        <v>4.8215488215488218</v>
      </c>
      <c r="Q773" s="104" t="s">
        <v>4007</v>
      </c>
      <c r="V773" s="111">
        <v>0.45347222222222222</v>
      </c>
      <c r="W773" s="112">
        <v>0.63194444444444442</v>
      </c>
      <c r="X773" s="115">
        <f t="shared" si="62"/>
        <v>0.1784722222222222</v>
      </c>
    </row>
    <row r="774" spans="1:24" x14ac:dyDescent="0.3">
      <c r="A774" s="60" t="s">
        <v>4083</v>
      </c>
      <c r="B774" s="94" t="s">
        <v>887</v>
      </c>
      <c r="C774" s="2" t="s">
        <v>1</v>
      </c>
      <c r="D774" s="2">
        <v>44</v>
      </c>
      <c r="E774" s="9">
        <v>27333</v>
      </c>
      <c r="F774" s="10">
        <v>43745.645324074074</v>
      </c>
      <c r="G774" s="95" t="s">
        <v>4</v>
      </c>
      <c r="H774">
        <v>1455</v>
      </c>
      <c r="I774" s="1">
        <f t="shared" si="60"/>
        <v>9.8979591836734695</v>
      </c>
      <c r="J774">
        <v>3.5419999999999998</v>
      </c>
      <c r="K774">
        <v>147</v>
      </c>
      <c r="L774" s="94">
        <v>261</v>
      </c>
      <c r="M774" s="11">
        <f t="shared" si="59"/>
        <v>1.7755102040816326</v>
      </c>
      <c r="N774" s="2">
        <v>1.3839999999999999</v>
      </c>
      <c r="O774" s="95">
        <f t="shared" si="58"/>
        <v>147</v>
      </c>
      <c r="P774" s="12">
        <f t="shared" si="61"/>
        <v>5.5747126436781613</v>
      </c>
      <c r="Q774" s="104" t="s">
        <v>727</v>
      </c>
      <c r="V774" s="111">
        <v>0.46736111111111112</v>
      </c>
      <c r="W774" s="112">
        <v>0.64583333333333337</v>
      </c>
      <c r="X774" s="115">
        <f t="shared" si="62"/>
        <v>0.17847222222222225</v>
      </c>
    </row>
    <row r="775" spans="1:24" x14ac:dyDescent="0.3">
      <c r="A775" s="60" t="s">
        <v>4084</v>
      </c>
      <c r="B775" s="94" t="s">
        <v>4085</v>
      </c>
      <c r="C775" s="2" t="s">
        <v>6</v>
      </c>
      <c r="D775" s="2">
        <v>66</v>
      </c>
      <c r="E775" s="9">
        <v>19513</v>
      </c>
      <c r="F775" s="10">
        <v>43745.664710648147</v>
      </c>
      <c r="G775" s="95" t="s">
        <v>4</v>
      </c>
      <c r="H775">
        <v>1328</v>
      </c>
      <c r="I775" s="1">
        <f t="shared" si="60"/>
        <v>9.352112676056338</v>
      </c>
      <c r="J775">
        <v>3.0579999999999998</v>
      </c>
      <c r="K775">
        <v>142</v>
      </c>
      <c r="L775" s="94">
        <v>451</v>
      </c>
      <c r="M775" s="11">
        <f t="shared" si="59"/>
        <v>3.176056338028169</v>
      </c>
      <c r="N775" s="2">
        <v>1.69</v>
      </c>
      <c r="O775" s="95">
        <f t="shared" si="58"/>
        <v>142</v>
      </c>
      <c r="P775" s="12">
        <f t="shared" si="61"/>
        <v>2.9445676274944566</v>
      </c>
      <c r="Q775" s="104" t="s">
        <v>727</v>
      </c>
      <c r="V775" s="111">
        <v>0.49513888888888885</v>
      </c>
      <c r="W775" s="112">
        <v>0.66666666666666663</v>
      </c>
      <c r="X775" s="115">
        <f t="shared" si="62"/>
        <v>0.17152777777777778</v>
      </c>
    </row>
    <row r="776" spans="1:24" x14ac:dyDescent="0.3">
      <c r="A776" s="60" t="s">
        <v>4086</v>
      </c>
      <c r="B776" s="94" t="s">
        <v>4087</v>
      </c>
      <c r="C776" s="2" t="s">
        <v>1</v>
      </c>
      <c r="D776" s="2">
        <v>54</v>
      </c>
      <c r="E776" s="9">
        <v>23831</v>
      </c>
      <c r="F776" s="10">
        <v>43745.679826388892</v>
      </c>
      <c r="G776" s="95" t="s">
        <v>4</v>
      </c>
      <c r="H776">
        <v>1512</v>
      </c>
      <c r="I776" s="1">
        <f t="shared" si="60"/>
        <v>11.905511811023622</v>
      </c>
      <c r="J776">
        <v>4.0659999999999998</v>
      </c>
      <c r="K776">
        <v>127</v>
      </c>
      <c r="L776" s="94">
        <v>400</v>
      </c>
      <c r="M776" s="11">
        <f t="shared" si="59"/>
        <v>3.1496062992125986</v>
      </c>
      <c r="N776" s="2">
        <v>1.7370000000000001</v>
      </c>
      <c r="O776" s="95">
        <f t="shared" ref="O776:O839" si="63">K776</f>
        <v>127</v>
      </c>
      <c r="P776" s="12">
        <f t="shared" si="61"/>
        <v>3.78</v>
      </c>
      <c r="Q776" s="104" t="s">
        <v>4088</v>
      </c>
      <c r="V776" s="111">
        <v>0.50902777777777775</v>
      </c>
      <c r="W776" s="112">
        <v>0.68055555555555547</v>
      </c>
      <c r="X776" s="115">
        <f t="shared" si="62"/>
        <v>0.17152777777777772</v>
      </c>
    </row>
    <row r="777" spans="1:24" x14ac:dyDescent="0.3">
      <c r="A777" s="60" t="s">
        <v>4089</v>
      </c>
      <c r="B777" s="94" t="s">
        <v>4090</v>
      </c>
      <c r="C777" s="2" t="s">
        <v>1</v>
      </c>
      <c r="D777" s="2">
        <v>54</v>
      </c>
      <c r="E777" s="9">
        <v>23788</v>
      </c>
      <c r="F777" s="10">
        <v>43746.534212962964</v>
      </c>
      <c r="G777" s="95" t="s">
        <v>4</v>
      </c>
      <c r="H777">
        <v>2611</v>
      </c>
      <c r="I777" s="1">
        <f t="shared" si="60"/>
        <v>16.525316455696203</v>
      </c>
      <c r="J777">
        <v>4.72</v>
      </c>
      <c r="K777">
        <v>158</v>
      </c>
      <c r="L777" s="94">
        <v>505</v>
      </c>
      <c r="M777" s="11">
        <f t="shared" si="59"/>
        <v>3.1962025316455698</v>
      </c>
      <c r="N777" s="2">
        <v>1.8220000000000001</v>
      </c>
      <c r="O777" s="95">
        <f t="shared" si="63"/>
        <v>158</v>
      </c>
      <c r="P777" s="12">
        <f t="shared" si="61"/>
        <v>5.1702970297029704</v>
      </c>
      <c r="Q777" s="104" t="s">
        <v>727</v>
      </c>
      <c r="V777" s="111">
        <v>0.38541666666666669</v>
      </c>
      <c r="W777" s="112">
        <v>0.53472222222222221</v>
      </c>
      <c r="X777" s="115">
        <f t="shared" si="62"/>
        <v>0.14930555555555552</v>
      </c>
    </row>
    <row r="778" spans="1:24" x14ac:dyDescent="0.3">
      <c r="A778" s="60" t="s">
        <v>4091</v>
      </c>
      <c r="B778" s="94" t="s">
        <v>330</v>
      </c>
      <c r="C778" s="2" t="s">
        <v>1</v>
      </c>
      <c r="D778" s="2">
        <v>56</v>
      </c>
      <c r="E778" s="9">
        <v>23060</v>
      </c>
      <c r="F778" s="10">
        <v>43746.54791666667</v>
      </c>
      <c r="G778" s="95" t="s">
        <v>4</v>
      </c>
      <c r="H778">
        <v>3548</v>
      </c>
      <c r="I778" s="1">
        <f t="shared" si="60"/>
        <v>23.18954248366013</v>
      </c>
      <c r="J778">
        <v>5.798</v>
      </c>
      <c r="K778">
        <v>153</v>
      </c>
      <c r="L778" s="94">
        <v>615</v>
      </c>
      <c r="M778" s="11">
        <f t="shared" si="59"/>
        <v>4.0196078431372548</v>
      </c>
      <c r="N778" s="2">
        <v>1.9179999999999999</v>
      </c>
      <c r="O778" s="95">
        <f t="shared" si="63"/>
        <v>153</v>
      </c>
      <c r="P778" s="12">
        <f t="shared" si="61"/>
        <v>5.7691056910569101</v>
      </c>
      <c r="Q778" s="104" t="s">
        <v>727</v>
      </c>
      <c r="V778" s="111">
        <v>0.39166666666666666</v>
      </c>
      <c r="W778" s="112">
        <v>0.54861111111111105</v>
      </c>
      <c r="X778" s="115">
        <f t="shared" si="62"/>
        <v>0.15694444444444439</v>
      </c>
    </row>
    <row r="779" spans="1:24" x14ac:dyDescent="0.3">
      <c r="A779" s="60" t="s">
        <v>4092</v>
      </c>
      <c r="B779" s="94" t="s">
        <v>4093</v>
      </c>
      <c r="C779" s="2" t="s">
        <v>6</v>
      </c>
      <c r="D779" s="2">
        <v>36</v>
      </c>
      <c r="E779" s="9">
        <v>30378</v>
      </c>
      <c r="F779" s="10">
        <v>43746.566678240742</v>
      </c>
      <c r="G779" s="95" t="s">
        <v>4</v>
      </c>
      <c r="H779">
        <v>1395</v>
      </c>
      <c r="I779" s="1">
        <f t="shared" si="60"/>
        <v>11.625</v>
      </c>
      <c r="J779">
        <v>3.6230000000000002</v>
      </c>
      <c r="K779">
        <v>120</v>
      </c>
      <c r="L779" s="94">
        <v>482</v>
      </c>
      <c r="M779" s="11">
        <f t="shared" si="59"/>
        <v>4.0166666666666666</v>
      </c>
      <c r="N779" s="2">
        <v>2.0619999999999998</v>
      </c>
      <c r="O779" s="95">
        <f t="shared" si="63"/>
        <v>120</v>
      </c>
      <c r="P779" s="12">
        <f t="shared" si="61"/>
        <v>2.8941908713692945</v>
      </c>
      <c r="Q779" s="104" t="s">
        <v>727</v>
      </c>
      <c r="V779" s="111">
        <v>0.39444444444444443</v>
      </c>
      <c r="W779" s="112">
        <v>0.5625</v>
      </c>
      <c r="X779" s="115">
        <f t="shared" si="62"/>
        <v>0.16805555555555557</v>
      </c>
    </row>
    <row r="780" spans="1:24" x14ac:dyDescent="0.3">
      <c r="A780" s="60" t="s">
        <v>4094</v>
      </c>
      <c r="B780" s="94" t="s">
        <v>4095</v>
      </c>
      <c r="C780" s="2" t="s">
        <v>6</v>
      </c>
      <c r="D780" s="2">
        <v>59</v>
      </c>
      <c r="E780" s="9">
        <v>22045</v>
      </c>
      <c r="F780" s="10">
        <v>43748.521666666667</v>
      </c>
      <c r="G780" s="95" t="s">
        <v>4</v>
      </c>
      <c r="H780">
        <v>2052</v>
      </c>
      <c r="I780" s="1">
        <f t="shared" si="60"/>
        <v>17.100000000000001</v>
      </c>
      <c r="J780">
        <v>4.1070000000000002</v>
      </c>
      <c r="K780">
        <v>120</v>
      </c>
      <c r="L780" s="94">
        <v>622</v>
      </c>
      <c r="M780" s="11">
        <f t="shared" si="59"/>
        <v>5.1833333333333336</v>
      </c>
      <c r="N780" s="2">
        <v>2.3149999999999999</v>
      </c>
      <c r="O780" s="95">
        <f t="shared" si="63"/>
        <v>120</v>
      </c>
      <c r="P780" s="12">
        <f t="shared" si="61"/>
        <v>3.29903536977492</v>
      </c>
      <c r="Q780" s="104" t="s">
        <v>727</v>
      </c>
      <c r="V780" s="111">
        <v>0.38055555555555554</v>
      </c>
      <c r="W780" s="112">
        <v>0.52083333333333337</v>
      </c>
      <c r="X780" s="115">
        <f t="shared" si="62"/>
        <v>0.14027777777777783</v>
      </c>
    </row>
    <row r="781" spans="1:24" x14ac:dyDescent="0.3">
      <c r="A781" s="60" t="s">
        <v>4096</v>
      </c>
      <c r="B781" s="94" t="s">
        <v>264</v>
      </c>
      <c r="C781" s="2" t="s">
        <v>1</v>
      </c>
      <c r="D781" s="2">
        <v>52</v>
      </c>
      <c r="E781" s="9">
        <v>24400</v>
      </c>
      <c r="F781" s="10">
        <v>43748.536597222221</v>
      </c>
      <c r="G781" s="95" t="s">
        <v>4</v>
      </c>
      <c r="H781">
        <v>1594</v>
      </c>
      <c r="I781" s="1">
        <f t="shared" si="60"/>
        <v>15.18095238095238</v>
      </c>
      <c r="J781">
        <v>3.9729999999999999</v>
      </c>
      <c r="K781">
        <v>105</v>
      </c>
      <c r="L781" s="94">
        <v>336</v>
      </c>
      <c r="M781" s="11">
        <f t="shared" si="59"/>
        <v>3.2</v>
      </c>
      <c r="N781" s="2">
        <v>1.706</v>
      </c>
      <c r="O781" s="95">
        <f t="shared" si="63"/>
        <v>105</v>
      </c>
      <c r="P781" s="12">
        <f t="shared" si="61"/>
        <v>4.7440476190476186</v>
      </c>
      <c r="Q781" s="104" t="s">
        <v>727</v>
      </c>
      <c r="V781" s="94"/>
      <c r="W781" s="95"/>
      <c r="X781" s="115" t="str">
        <f t="shared" si="62"/>
        <v>No Data</v>
      </c>
    </row>
    <row r="782" spans="1:24" x14ac:dyDescent="0.3">
      <c r="A782" s="60" t="s">
        <v>4097</v>
      </c>
      <c r="B782" s="94" t="s">
        <v>4098</v>
      </c>
      <c r="C782" s="2" t="s">
        <v>6</v>
      </c>
      <c r="D782" s="2">
        <v>49</v>
      </c>
      <c r="E782" s="9">
        <v>25500</v>
      </c>
      <c r="F782" s="10">
        <v>43748.549930555557</v>
      </c>
      <c r="G782" s="95" t="s">
        <v>4</v>
      </c>
      <c r="H782">
        <v>1412</v>
      </c>
      <c r="I782" s="1">
        <f t="shared" si="60"/>
        <v>10.616541353383459</v>
      </c>
      <c r="J782">
        <v>3.0419999999999998</v>
      </c>
      <c r="K782">
        <v>133</v>
      </c>
      <c r="L782" s="94">
        <v>494</v>
      </c>
      <c r="M782" s="11">
        <f t="shared" si="59"/>
        <v>3.7142857142857144</v>
      </c>
      <c r="N782" s="2">
        <v>2.036</v>
      </c>
      <c r="O782" s="95">
        <f t="shared" si="63"/>
        <v>133</v>
      </c>
      <c r="P782" s="12">
        <f t="shared" si="61"/>
        <v>2.8582995951417005</v>
      </c>
      <c r="Q782" s="104" t="s">
        <v>727</v>
      </c>
      <c r="V782" s="111">
        <v>0.39027777777777778</v>
      </c>
      <c r="W782" s="112">
        <v>0.54861111111111105</v>
      </c>
      <c r="X782" s="115">
        <f t="shared" si="62"/>
        <v>0.15833333333333327</v>
      </c>
    </row>
    <row r="783" spans="1:24" x14ac:dyDescent="0.3">
      <c r="A783" s="60" t="s">
        <v>4099</v>
      </c>
      <c r="B783" s="94" t="s">
        <v>1182</v>
      </c>
      <c r="C783" s="2" t="s">
        <v>1</v>
      </c>
      <c r="D783" s="2">
        <v>55</v>
      </c>
      <c r="E783" s="9">
        <v>23446</v>
      </c>
      <c r="F783" s="10">
        <v>43748.56659722222</v>
      </c>
      <c r="G783" s="95" t="s">
        <v>4</v>
      </c>
      <c r="H783">
        <v>2458</v>
      </c>
      <c r="I783" s="1">
        <f t="shared" si="60"/>
        <v>20.483333333333334</v>
      </c>
      <c r="J783">
        <v>4.444</v>
      </c>
      <c r="K783">
        <v>120</v>
      </c>
      <c r="L783" s="94">
        <v>487</v>
      </c>
      <c r="M783" s="11">
        <f t="shared" si="59"/>
        <v>4.0583333333333336</v>
      </c>
      <c r="N783" s="2">
        <v>1.9419999999999999</v>
      </c>
      <c r="O783" s="95">
        <f t="shared" si="63"/>
        <v>120</v>
      </c>
      <c r="P783" s="12">
        <f t="shared" si="61"/>
        <v>5.0472279260780288</v>
      </c>
      <c r="Q783" s="104" t="s">
        <v>727</v>
      </c>
      <c r="V783" s="111">
        <v>0.4236111111111111</v>
      </c>
      <c r="W783" s="112">
        <v>0.56944444444444442</v>
      </c>
      <c r="X783" s="115">
        <f t="shared" si="62"/>
        <v>0.14583333333333331</v>
      </c>
    </row>
    <row r="784" spans="1:24" x14ac:dyDescent="0.3">
      <c r="A784" s="60" t="s">
        <v>4100</v>
      </c>
      <c r="B784" s="94" t="s">
        <v>832</v>
      </c>
      <c r="C784" s="2" t="s">
        <v>1</v>
      </c>
      <c r="D784" s="2">
        <v>37</v>
      </c>
      <c r="E784" s="9">
        <v>29959</v>
      </c>
      <c r="F784" s="10">
        <v>43748.580381944441</v>
      </c>
      <c r="G784" s="95" t="s">
        <v>4</v>
      </c>
      <c r="H784">
        <v>1864</v>
      </c>
      <c r="I784" s="1">
        <f t="shared" si="60"/>
        <v>13.807407407407407</v>
      </c>
      <c r="J784">
        <v>3.5939999999999999</v>
      </c>
      <c r="K784">
        <v>135</v>
      </c>
      <c r="L784" s="94">
        <v>505</v>
      </c>
      <c r="M784" s="11">
        <f t="shared" si="59"/>
        <v>3.7407407407407409</v>
      </c>
      <c r="N784" s="2">
        <v>2.0979999999999999</v>
      </c>
      <c r="O784" s="95">
        <f t="shared" si="63"/>
        <v>135</v>
      </c>
      <c r="P784" s="12">
        <f t="shared" si="61"/>
        <v>3.6910891089108908</v>
      </c>
      <c r="Q784" s="104" t="s">
        <v>727</v>
      </c>
      <c r="V784" s="111">
        <v>0.43055555555555558</v>
      </c>
      <c r="W784" s="112">
        <v>0.58333333333333337</v>
      </c>
      <c r="X784" s="115">
        <f t="shared" si="62"/>
        <v>0.15277777777777779</v>
      </c>
    </row>
    <row r="785" spans="1:24" x14ac:dyDescent="0.3">
      <c r="A785" s="60" t="s">
        <v>4101</v>
      </c>
      <c r="B785" s="94" t="s">
        <v>4102</v>
      </c>
      <c r="C785" s="2" t="s">
        <v>6</v>
      </c>
      <c r="D785" s="2">
        <v>18</v>
      </c>
      <c r="E785" s="9">
        <v>37000</v>
      </c>
      <c r="F785" s="10">
        <v>43748.592719907407</v>
      </c>
      <c r="G785" s="95" t="s">
        <v>4</v>
      </c>
      <c r="H785">
        <v>975</v>
      </c>
      <c r="I785" s="1">
        <f t="shared" si="60"/>
        <v>6.770833333333333</v>
      </c>
      <c r="J785">
        <v>2.6379999999999999</v>
      </c>
      <c r="K785">
        <v>144</v>
      </c>
      <c r="L785" s="94">
        <v>366</v>
      </c>
      <c r="M785" s="11">
        <f t="shared" si="59"/>
        <v>2.5416666666666665</v>
      </c>
      <c r="N785" s="2">
        <v>1.55</v>
      </c>
      <c r="O785" s="95">
        <f t="shared" si="63"/>
        <v>144</v>
      </c>
      <c r="P785" s="12">
        <f t="shared" si="61"/>
        <v>2.6639344262295084</v>
      </c>
      <c r="Q785" s="104" t="s">
        <v>727</v>
      </c>
      <c r="V785" s="111">
        <v>0.43194444444444446</v>
      </c>
      <c r="W785" s="112">
        <v>0.59722222222222221</v>
      </c>
      <c r="X785" s="115">
        <f t="shared" si="62"/>
        <v>0.16527777777777775</v>
      </c>
    </row>
    <row r="786" spans="1:24" x14ac:dyDescent="0.3">
      <c r="A786" s="60" t="s">
        <v>4103</v>
      </c>
      <c r="B786" s="94" t="s">
        <v>4104</v>
      </c>
      <c r="C786" s="2" t="s">
        <v>1</v>
      </c>
      <c r="D786" s="2">
        <v>52</v>
      </c>
      <c r="E786" s="9">
        <v>24518</v>
      </c>
      <c r="F786" s="10">
        <v>43748.614699074074</v>
      </c>
      <c r="G786" s="95" t="s">
        <v>4</v>
      </c>
      <c r="H786">
        <v>1449</v>
      </c>
      <c r="I786" s="1">
        <f t="shared" si="60"/>
        <v>12.710526315789474</v>
      </c>
      <c r="J786">
        <v>3.4510000000000001</v>
      </c>
      <c r="K786">
        <v>114</v>
      </c>
      <c r="L786" s="94">
        <v>464</v>
      </c>
      <c r="M786" s="11">
        <f t="shared" si="59"/>
        <v>4.0701754385964914</v>
      </c>
      <c r="N786" s="2">
        <v>1.9990000000000001</v>
      </c>
      <c r="O786" s="95">
        <f t="shared" si="63"/>
        <v>114</v>
      </c>
      <c r="P786" s="12">
        <f t="shared" si="61"/>
        <v>3.1228448275862069</v>
      </c>
      <c r="Q786" s="104" t="s">
        <v>727</v>
      </c>
      <c r="V786" s="111">
        <v>0.46111111111111108</v>
      </c>
      <c r="W786" s="112">
        <v>0.61805555555555558</v>
      </c>
      <c r="X786" s="115">
        <f t="shared" si="62"/>
        <v>0.1569444444444445</v>
      </c>
    </row>
    <row r="787" spans="1:24" x14ac:dyDescent="0.3">
      <c r="A787" s="60" t="s">
        <v>4105</v>
      </c>
      <c r="B787" s="94" t="s">
        <v>4106</v>
      </c>
      <c r="C787" s="2" t="s">
        <v>1</v>
      </c>
      <c r="D787" s="2">
        <v>50</v>
      </c>
      <c r="E787" s="9">
        <v>25409</v>
      </c>
      <c r="F787" s="10">
        <v>43748.627164351848</v>
      </c>
      <c r="G787" s="95" t="s">
        <v>4</v>
      </c>
      <c r="H787">
        <v>2460</v>
      </c>
      <c r="I787" s="1">
        <f t="shared" si="60"/>
        <v>21.578947368421051</v>
      </c>
      <c r="J787">
        <v>4.6980000000000004</v>
      </c>
      <c r="K787">
        <v>114</v>
      </c>
      <c r="L787" s="94">
        <v>738</v>
      </c>
      <c r="M787" s="11">
        <f t="shared" si="59"/>
        <v>6.4736842105263159</v>
      </c>
      <c r="N787" s="2">
        <v>2.73</v>
      </c>
      <c r="O787" s="95">
        <f t="shared" si="63"/>
        <v>114</v>
      </c>
      <c r="P787" s="12">
        <f t="shared" si="61"/>
        <v>3.333333333333333</v>
      </c>
      <c r="Q787" s="104" t="s">
        <v>727</v>
      </c>
      <c r="V787" s="111">
        <v>0.47916666666666669</v>
      </c>
      <c r="W787" s="112">
        <v>0.63194444444444442</v>
      </c>
      <c r="X787" s="115">
        <f t="shared" si="62"/>
        <v>0.15277777777777773</v>
      </c>
    </row>
    <row r="788" spans="1:24" x14ac:dyDescent="0.3">
      <c r="A788" s="60" t="s">
        <v>4107</v>
      </c>
      <c r="B788" s="94" t="s">
        <v>4108</v>
      </c>
      <c r="C788" s="2" t="s">
        <v>1</v>
      </c>
      <c r="D788" s="2">
        <v>45</v>
      </c>
      <c r="E788" s="9">
        <v>27231</v>
      </c>
      <c r="F788" s="10">
        <v>43748.647013888891</v>
      </c>
      <c r="G788" s="95" t="s">
        <v>4</v>
      </c>
      <c r="H788">
        <v>1633</v>
      </c>
      <c r="I788" s="1">
        <f t="shared" si="60"/>
        <v>17.189473684210526</v>
      </c>
      <c r="J788">
        <v>4.68</v>
      </c>
      <c r="K788">
        <v>95</v>
      </c>
      <c r="L788" s="94">
        <v>353</v>
      </c>
      <c r="M788" s="11">
        <f t="shared" si="59"/>
        <v>3.7157894736842105</v>
      </c>
      <c r="N788" s="2">
        <v>2.1520000000000001</v>
      </c>
      <c r="O788" s="95">
        <f t="shared" si="63"/>
        <v>95</v>
      </c>
      <c r="P788" s="12">
        <f t="shared" si="61"/>
        <v>4.6260623229461757</v>
      </c>
      <c r="Q788" s="104" t="s">
        <v>4109</v>
      </c>
      <c r="V788" s="111">
        <v>0.48402777777777778</v>
      </c>
      <c r="W788" s="112">
        <v>0.64583333333333337</v>
      </c>
      <c r="X788" s="115">
        <f t="shared" si="62"/>
        <v>0.16180555555555559</v>
      </c>
    </row>
    <row r="789" spans="1:24" x14ac:dyDescent="0.3">
      <c r="A789" s="60" t="s">
        <v>4110</v>
      </c>
      <c r="B789" s="94" t="s">
        <v>4111</v>
      </c>
      <c r="C789" s="2" t="s">
        <v>1</v>
      </c>
      <c r="D789" s="2">
        <v>61</v>
      </c>
      <c r="E789" s="9">
        <v>21188</v>
      </c>
      <c r="F789" s="10">
        <v>43748.669502314813</v>
      </c>
      <c r="G789" s="95" t="s">
        <v>4</v>
      </c>
      <c r="H789">
        <v>3362</v>
      </c>
      <c r="I789" s="1">
        <f t="shared" si="60"/>
        <v>29.491228070175438</v>
      </c>
      <c r="J789">
        <v>6.2030000000000003</v>
      </c>
      <c r="K789">
        <v>114</v>
      </c>
      <c r="L789" s="94">
        <v>454</v>
      </c>
      <c r="M789" s="11">
        <f t="shared" si="59"/>
        <v>3.9824561403508771</v>
      </c>
      <c r="N789" s="2">
        <v>1.905</v>
      </c>
      <c r="O789" s="95">
        <f t="shared" si="63"/>
        <v>114</v>
      </c>
      <c r="P789" s="12">
        <f t="shared" si="61"/>
        <v>7.4052863436123344</v>
      </c>
      <c r="Q789" s="104" t="s">
        <v>4112</v>
      </c>
      <c r="V789" s="111">
        <v>0.4993055555555555</v>
      </c>
      <c r="W789" s="112">
        <v>0.66666666666666663</v>
      </c>
      <c r="X789" s="115">
        <f t="shared" si="62"/>
        <v>0.16736111111111113</v>
      </c>
    </row>
    <row r="790" spans="1:24" x14ac:dyDescent="0.3">
      <c r="A790" s="60" t="s">
        <v>4113</v>
      </c>
      <c r="B790" s="94" t="s">
        <v>4114</v>
      </c>
      <c r="C790" s="2" t="s">
        <v>6</v>
      </c>
      <c r="D790" s="2">
        <v>25</v>
      </c>
      <c r="E790" s="9">
        <v>34373</v>
      </c>
      <c r="F790" s="10">
        <v>43748.680891203701</v>
      </c>
      <c r="G790" s="95" t="s">
        <v>4</v>
      </c>
      <c r="H790">
        <v>1430</v>
      </c>
      <c r="I790" s="1">
        <f t="shared" si="60"/>
        <v>11</v>
      </c>
      <c r="J790">
        <v>3.3530000000000002</v>
      </c>
      <c r="K790">
        <v>130</v>
      </c>
      <c r="L790" s="94">
        <v>562</v>
      </c>
      <c r="M790" s="11">
        <f t="shared" si="59"/>
        <v>4.3230769230769228</v>
      </c>
      <c r="N790" s="2">
        <v>2.2389999999999999</v>
      </c>
      <c r="O790" s="95">
        <f t="shared" si="63"/>
        <v>130</v>
      </c>
      <c r="P790" s="12">
        <f t="shared" si="61"/>
        <v>2.5444839857651247</v>
      </c>
      <c r="Q790" s="104" t="s">
        <v>727</v>
      </c>
      <c r="V790" s="111">
        <v>0.50694444444444442</v>
      </c>
      <c r="W790" s="112">
        <v>0.68402777777777779</v>
      </c>
      <c r="X790" s="115">
        <f t="shared" si="62"/>
        <v>0.17708333333333337</v>
      </c>
    </row>
    <row r="791" spans="1:24" x14ac:dyDescent="0.3">
      <c r="A791" s="60" t="s">
        <v>4115</v>
      </c>
      <c r="B791" s="94" t="s">
        <v>4116</v>
      </c>
      <c r="C791" s="2" t="s">
        <v>6</v>
      </c>
      <c r="D791" s="2">
        <v>64</v>
      </c>
      <c r="E791" s="9">
        <v>20190</v>
      </c>
      <c r="F791" s="10">
        <v>43748.70521990741</v>
      </c>
      <c r="G791" s="95" t="s">
        <v>4</v>
      </c>
      <c r="H791">
        <v>1611</v>
      </c>
      <c r="I791" s="1">
        <f t="shared" si="60"/>
        <v>12.204545454545455</v>
      </c>
      <c r="J791">
        <v>3.2469999999999999</v>
      </c>
      <c r="K791">
        <v>132</v>
      </c>
      <c r="L791" s="94">
        <v>596</v>
      </c>
      <c r="M791" s="11">
        <f t="shared" si="59"/>
        <v>4.5151515151515156</v>
      </c>
      <c r="N791" s="2">
        <v>2.3359999999999999</v>
      </c>
      <c r="O791" s="95">
        <f t="shared" si="63"/>
        <v>132</v>
      </c>
      <c r="P791" s="12">
        <f t="shared" si="61"/>
        <v>2.7030201342281877</v>
      </c>
      <c r="Q791" s="104" t="s">
        <v>727</v>
      </c>
      <c r="V791" s="111">
        <v>0.53263888888888888</v>
      </c>
      <c r="W791" s="112">
        <v>0.70833333333333337</v>
      </c>
      <c r="X791" s="115">
        <f t="shared" si="62"/>
        <v>0.17569444444444449</v>
      </c>
    </row>
    <row r="792" spans="1:24" x14ac:dyDescent="0.3">
      <c r="A792" s="60" t="s">
        <v>2049</v>
      </c>
      <c r="B792" s="94" t="s">
        <v>1145</v>
      </c>
      <c r="C792" s="2" t="s">
        <v>1</v>
      </c>
      <c r="D792" s="2">
        <v>37</v>
      </c>
      <c r="E792" s="9">
        <v>30061</v>
      </c>
      <c r="F792" s="10">
        <v>43749.524953703702</v>
      </c>
      <c r="G792" s="95" t="s">
        <v>4</v>
      </c>
      <c r="H792">
        <v>1053</v>
      </c>
      <c r="I792" s="1">
        <f t="shared" si="60"/>
        <v>10.53</v>
      </c>
      <c r="J792">
        <v>3.1760000000000002</v>
      </c>
      <c r="K792">
        <v>100</v>
      </c>
      <c r="L792" s="94">
        <v>570</v>
      </c>
      <c r="M792" s="11">
        <f t="shared" si="59"/>
        <v>5.7</v>
      </c>
      <c r="N792" s="2">
        <v>2.714</v>
      </c>
      <c r="O792" s="95">
        <f t="shared" si="63"/>
        <v>100</v>
      </c>
      <c r="P792" s="12">
        <f t="shared" si="61"/>
        <v>1.8473684210526313</v>
      </c>
      <c r="Q792" s="104" t="s">
        <v>727</v>
      </c>
      <c r="V792" s="111">
        <v>0.39166666666666666</v>
      </c>
      <c r="W792" s="112">
        <v>0.53472222222222221</v>
      </c>
      <c r="X792" s="115">
        <f t="shared" si="62"/>
        <v>0.14305555555555555</v>
      </c>
    </row>
    <row r="793" spans="1:24" x14ac:dyDescent="0.3">
      <c r="A793" s="60" t="s">
        <v>4117</v>
      </c>
      <c r="B793" s="94" t="s">
        <v>4118</v>
      </c>
      <c r="C793" s="2" t="s">
        <v>1</v>
      </c>
      <c r="D793" s="2">
        <v>50</v>
      </c>
      <c r="E793" s="9">
        <v>25455</v>
      </c>
      <c r="F793" s="10">
        <v>43749.538101851853</v>
      </c>
      <c r="G793" s="95" t="s">
        <v>4</v>
      </c>
      <c r="H793">
        <v>1645</v>
      </c>
      <c r="I793" s="1">
        <f t="shared" si="60"/>
        <v>17.315789473684209</v>
      </c>
      <c r="J793">
        <v>4.444</v>
      </c>
      <c r="K793">
        <v>95</v>
      </c>
      <c r="L793" s="94">
        <v>659</v>
      </c>
      <c r="M793" s="11">
        <f t="shared" si="59"/>
        <v>6.9368421052631577</v>
      </c>
      <c r="N793" s="2">
        <v>2.625</v>
      </c>
      <c r="O793" s="95">
        <f t="shared" si="63"/>
        <v>95</v>
      </c>
      <c r="P793" s="12">
        <f t="shared" si="61"/>
        <v>2.4962063732928677</v>
      </c>
      <c r="Q793" s="104" t="s">
        <v>727</v>
      </c>
      <c r="V793" s="111">
        <v>0.37847222222222227</v>
      </c>
      <c r="W793" s="112">
        <v>0.53819444444444442</v>
      </c>
      <c r="X793" s="115">
        <f t="shared" si="62"/>
        <v>0.15972222222222215</v>
      </c>
    </row>
    <row r="794" spans="1:24" x14ac:dyDescent="0.3">
      <c r="A794" s="60" t="s">
        <v>4119</v>
      </c>
      <c r="B794" s="94" t="s">
        <v>4120</v>
      </c>
      <c r="C794" s="2" t="s">
        <v>6</v>
      </c>
      <c r="D794" s="2">
        <v>60</v>
      </c>
      <c r="E794" s="9">
        <v>21710</v>
      </c>
      <c r="F794" s="10">
        <v>43749.550937499997</v>
      </c>
      <c r="G794" s="95" t="s">
        <v>4</v>
      </c>
      <c r="H794">
        <v>1131</v>
      </c>
      <c r="I794" s="1">
        <f t="shared" si="60"/>
        <v>10.281818181818181</v>
      </c>
      <c r="J794">
        <v>3.234</v>
      </c>
      <c r="K794">
        <v>110</v>
      </c>
      <c r="L794" s="94">
        <v>353</v>
      </c>
      <c r="M794" s="11">
        <f t="shared" si="59"/>
        <v>3.209090909090909</v>
      </c>
      <c r="N794" s="2">
        <v>1.772</v>
      </c>
      <c r="O794" s="95">
        <f t="shared" si="63"/>
        <v>110</v>
      </c>
      <c r="P794" s="12">
        <f t="shared" si="61"/>
        <v>3.2039660056657224</v>
      </c>
      <c r="Q794" s="104" t="s">
        <v>727</v>
      </c>
      <c r="V794" s="111">
        <v>0.4055555555555555</v>
      </c>
      <c r="W794" s="112">
        <v>0.54861111111111105</v>
      </c>
      <c r="X794" s="115">
        <f t="shared" si="62"/>
        <v>0.14305555555555555</v>
      </c>
    </row>
    <row r="795" spans="1:24" x14ac:dyDescent="0.3">
      <c r="A795" s="60" t="s">
        <v>4121</v>
      </c>
      <c r="B795" s="94" t="s">
        <v>4122</v>
      </c>
      <c r="C795" s="2" t="s">
        <v>1</v>
      </c>
      <c r="D795" s="2">
        <v>70</v>
      </c>
      <c r="E795" s="9">
        <v>18050</v>
      </c>
      <c r="F795" s="10">
        <v>43749.567442129628</v>
      </c>
      <c r="G795" s="95" t="s">
        <v>4</v>
      </c>
      <c r="H795">
        <v>3128</v>
      </c>
      <c r="I795" s="1">
        <f t="shared" si="60"/>
        <v>23.696969696969695</v>
      </c>
      <c r="J795">
        <v>5.1509999999999998</v>
      </c>
      <c r="K795">
        <v>132</v>
      </c>
      <c r="L795" s="94">
        <v>644</v>
      </c>
      <c r="M795" s="11">
        <f t="shared" si="59"/>
        <v>4.8787878787878789</v>
      </c>
      <c r="N795" s="2">
        <v>2.2919999999999998</v>
      </c>
      <c r="O795" s="95">
        <f t="shared" si="63"/>
        <v>132</v>
      </c>
      <c r="P795" s="12">
        <f t="shared" si="61"/>
        <v>4.8571428571428568</v>
      </c>
      <c r="Q795" s="104" t="s">
        <v>727</v>
      </c>
      <c r="V795" s="111">
        <v>0.41250000000000003</v>
      </c>
      <c r="W795" s="112">
        <v>0.56944444444444442</v>
      </c>
      <c r="X795" s="115">
        <f t="shared" si="62"/>
        <v>0.15694444444444439</v>
      </c>
    </row>
    <row r="796" spans="1:24" x14ac:dyDescent="0.3">
      <c r="A796" s="60" t="s">
        <v>4123</v>
      </c>
      <c r="B796" s="94" t="s">
        <v>4124</v>
      </c>
      <c r="C796" s="2" t="s">
        <v>1</v>
      </c>
      <c r="D796" s="2">
        <v>50</v>
      </c>
      <c r="E796" s="9">
        <v>25215</v>
      </c>
      <c r="F796" s="10">
        <v>43749.58357638889</v>
      </c>
      <c r="G796" s="95" t="s">
        <v>4</v>
      </c>
      <c r="H796">
        <v>1598</v>
      </c>
      <c r="I796" s="1">
        <f t="shared" si="60"/>
        <v>11.837037037037037</v>
      </c>
      <c r="J796">
        <v>3.2120000000000002</v>
      </c>
      <c r="K796">
        <v>135</v>
      </c>
      <c r="L796" s="94">
        <v>405</v>
      </c>
      <c r="M796" s="11">
        <f t="shared" si="59"/>
        <v>3</v>
      </c>
      <c r="N796" s="2">
        <v>1.857</v>
      </c>
      <c r="O796" s="95">
        <f t="shared" si="63"/>
        <v>135</v>
      </c>
      <c r="P796" s="12">
        <f t="shared" si="61"/>
        <v>3.9456790123456789</v>
      </c>
      <c r="Q796" s="104" t="s">
        <v>727</v>
      </c>
      <c r="V796" s="111">
        <v>0.41319444444444442</v>
      </c>
      <c r="W796" s="112">
        <v>0.58333333333333337</v>
      </c>
      <c r="X796" s="115">
        <f t="shared" si="62"/>
        <v>0.17013888888888895</v>
      </c>
    </row>
    <row r="797" spans="1:24" x14ac:dyDescent="0.3">
      <c r="A797" s="60" t="s">
        <v>4125</v>
      </c>
      <c r="B797" s="94" t="s">
        <v>4126</v>
      </c>
      <c r="C797" s="2" t="s">
        <v>1</v>
      </c>
      <c r="D797" s="2">
        <v>62</v>
      </c>
      <c r="E797" s="9">
        <v>20942</v>
      </c>
      <c r="F797" s="10">
        <v>43749.597118055557</v>
      </c>
      <c r="G797" s="95" t="s">
        <v>4</v>
      </c>
      <c r="H797">
        <v>2091</v>
      </c>
      <c r="I797" s="1">
        <f t="shared" si="60"/>
        <v>20.10576923076923</v>
      </c>
      <c r="J797">
        <v>4.7539999999999996</v>
      </c>
      <c r="K797">
        <v>104</v>
      </c>
      <c r="L797" s="94">
        <v>456</v>
      </c>
      <c r="M797" s="11">
        <f t="shared" si="59"/>
        <v>4.384615384615385</v>
      </c>
      <c r="N797" s="2">
        <v>2.2090000000000001</v>
      </c>
      <c r="O797" s="95">
        <f t="shared" si="63"/>
        <v>104</v>
      </c>
      <c r="P797" s="12">
        <f t="shared" si="61"/>
        <v>4.5855263157894735</v>
      </c>
      <c r="Q797" s="104" t="s">
        <v>727</v>
      </c>
      <c r="V797" s="111">
        <v>0.43888888888888888</v>
      </c>
      <c r="W797" s="112">
        <v>0.59722222222222221</v>
      </c>
      <c r="X797" s="115">
        <f t="shared" si="62"/>
        <v>0.15833333333333333</v>
      </c>
    </row>
    <row r="798" spans="1:24" x14ac:dyDescent="0.3">
      <c r="A798" s="60" t="s">
        <v>4127</v>
      </c>
      <c r="B798" s="94" t="s">
        <v>4128</v>
      </c>
      <c r="C798" s="2" t="s">
        <v>1</v>
      </c>
      <c r="D798" s="2">
        <v>41</v>
      </c>
      <c r="E798" s="9">
        <v>28424</v>
      </c>
      <c r="F798" s="10">
        <v>43749.626400462963</v>
      </c>
      <c r="G798" s="95" t="s">
        <v>4</v>
      </c>
      <c r="H798">
        <v>1449</v>
      </c>
      <c r="I798" s="1">
        <f t="shared" si="60"/>
        <v>11.146153846153846</v>
      </c>
      <c r="J798">
        <v>2.9910000000000001</v>
      </c>
      <c r="K798">
        <v>130</v>
      </c>
      <c r="L798" s="94">
        <v>586</v>
      </c>
      <c r="M798" s="11">
        <f t="shared" si="59"/>
        <v>4.5076923076923077</v>
      </c>
      <c r="N798" s="2">
        <v>2.129</v>
      </c>
      <c r="O798" s="95">
        <f t="shared" si="63"/>
        <v>130</v>
      </c>
      <c r="P798" s="12">
        <f t="shared" si="61"/>
        <v>2.4726962457337884</v>
      </c>
      <c r="Q798" s="104" t="s">
        <v>4129</v>
      </c>
      <c r="V798" s="111">
        <v>0.47569444444444442</v>
      </c>
      <c r="W798" s="112">
        <v>0.62152777777777779</v>
      </c>
      <c r="X798" s="115">
        <f t="shared" si="62"/>
        <v>0.14583333333333337</v>
      </c>
    </row>
    <row r="799" spans="1:24" x14ac:dyDescent="0.3">
      <c r="A799" s="60" t="s">
        <v>4130</v>
      </c>
      <c r="B799" s="94" t="s">
        <v>4131</v>
      </c>
      <c r="C799" s="2" t="s">
        <v>6</v>
      </c>
      <c r="D799" s="2">
        <v>44</v>
      </c>
      <c r="E799" s="9">
        <v>27464</v>
      </c>
      <c r="F799" s="10">
        <v>43749.639201388891</v>
      </c>
      <c r="G799" s="95" t="s">
        <v>4</v>
      </c>
      <c r="H799">
        <v>880</v>
      </c>
      <c r="I799" s="1">
        <f t="shared" si="60"/>
        <v>7.6521739130434785</v>
      </c>
      <c r="J799">
        <v>3.0950000000000002</v>
      </c>
      <c r="K799">
        <v>115</v>
      </c>
      <c r="L799" s="94">
        <v>408</v>
      </c>
      <c r="M799" s="11">
        <f t="shared" si="59"/>
        <v>3.5478260869565217</v>
      </c>
      <c r="N799" s="2">
        <v>2.0529999999999999</v>
      </c>
      <c r="O799" s="95">
        <f t="shared" si="63"/>
        <v>115</v>
      </c>
      <c r="P799" s="12">
        <f t="shared" si="61"/>
        <v>2.1568627450980391</v>
      </c>
      <c r="Q799" s="104" t="s">
        <v>727</v>
      </c>
      <c r="V799" s="111">
        <v>0.47222222222222227</v>
      </c>
      <c r="W799" s="112">
        <v>0.63541666666666663</v>
      </c>
      <c r="X799" s="115">
        <f t="shared" si="62"/>
        <v>0.16319444444444436</v>
      </c>
    </row>
    <row r="800" spans="1:24" x14ac:dyDescent="0.3">
      <c r="A800" s="60" t="s">
        <v>4132</v>
      </c>
      <c r="B800" s="94" t="s">
        <v>4133</v>
      </c>
      <c r="C800" s="2" t="s">
        <v>1</v>
      </c>
      <c r="D800" s="2">
        <v>64</v>
      </c>
      <c r="E800" s="9">
        <v>20239</v>
      </c>
      <c r="F800" s="10">
        <v>43749.654351851852</v>
      </c>
      <c r="G800" s="95" t="s">
        <v>4</v>
      </c>
      <c r="H800">
        <v>2480</v>
      </c>
      <c r="I800" s="1">
        <f t="shared" si="60"/>
        <v>19.682539682539684</v>
      </c>
      <c r="J800">
        <v>4.9370000000000003</v>
      </c>
      <c r="K800">
        <v>126</v>
      </c>
      <c r="L800" s="94">
        <v>529</v>
      </c>
      <c r="M800" s="11">
        <f t="shared" si="59"/>
        <v>4.1984126984126986</v>
      </c>
      <c r="N800" s="2">
        <v>2.036</v>
      </c>
      <c r="O800" s="95">
        <f t="shared" si="63"/>
        <v>126</v>
      </c>
      <c r="P800" s="12">
        <f t="shared" si="61"/>
        <v>4.688090737240076</v>
      </c>
      <c r="Q800" s="104" t="s">
        <v>727</v>
      </c>
      <c r="V800" s="111">
        <v>0.49513888888888885</v>
      </c>
      <c r="W800" s="112">
        <v>0.65277777777777779</v>
      </c>
      <c r="X800" s="115">
        <f t="shared" si="62"/>
        <v>0.15763888888888894</v>
      </c>
    </row>
    <row r="801" spans="1:24" x14ac:dyDescent="0.3">
      <c r="A801" s="60" t="s">
        <v>4134</v>
      </c>
      <c r="B801" s="94" t="s">
        <v>4135</v>
      </c>
      <c r="C801" s="2" t="s">
        <v>6</v>
      </c>
      <c r="D801" s="2">
        <v>76</v>
      </c>
      <c r="E801" s="9">
        <v>15959</v>
      </c>
      <c r="F801" s="10">
        <v>43749.665231481478</v>
      </c>
      <c r="G801" s="95" t="s">
        <v>4</v>
      </c>
      <c r="H801">
        <v>2435</v>
      </c>
      <c r="I801" s="1">
        <f t="shared" si="60"/>
        <v>18.037037037037038</v>
      </c>
      <c r="J801">
        <v>4.1079999999999997</v>
      </c>
      <c r="K801">
        <v>135</v>
      </c>
      <c r="L801" s="94">
        <v>994</v>
      </c>
      <c r="M801" s="11">
        <f t="shared" si="59"/>
        <v>7.3629629629629632</v>
      </c>
      <c r="N801" s="2">
        <v>2.8090000000000002</v>
      </c>
      <c r="O801" s="95">
        <f t="shared" si="63"/>
        <v>135</v>
      </c>
      <c r="P801" s="12">
        <f t="shared" si="61"/>
        <v>2.4496981891348089</v>
      </c>
      <c r="Q801" s="104" t="s">
        <v>1237</v>
      </c>
      <c r="V801" s="111">
        <v>0.51041666666666663</v>
      </c>
      <c r="W801" s="112">
        <v>0.66666666666666663</v>
      </c>
      <c r="X801" s="115">
        <f t="shared" si="62"/>
        <v>0.15625</v>
      </c>
    </row>
    <row r="802" spans="1:24" x14ac:dyDescent="0.3">
      <c r="A802" s="60" t="s">
        <v>4136</v>
      </c>
      <c r="B802" s="94" t="s">
        <v>4137</v>
      </c>
      <c r="C802" s="2" t="s">
        <v>1</v>
      </c>
      <c r="D802" s="2">
        <v>86</v>
      </c>
      <c r="E802" s="9">
        <v>12284</v>
      </c>
      <c r="F802" s="10">
        <v>43749.678877314815</v>
      </c>
      <c r="G802" s="95" t="s">
        <v>4</v>
      </c>
      <c r="H802">
        <v>2407</v>
      </c>
      <c r="I802" s="1">
        <f t="shared" si="60"/>
        <v>19.103174603174605</v>
      </c>
      <c r="J802">
        <v>4.2690000000000001</v>
      </c>
      <c r="K802">
        <v>126</v>
      </c>
      <c r="L802" s="94">
        <v>1086</v>
      </c>
      <c r="M802" s="11">
        <f t="shared" si="59"/>
        <v>8.6190476190476186</v>
      </c>
      <c r="N802" s="2">
        <v>2.5139999999999998</v>
      </c>
      <c r="O802" s="95">
        <f t="shared" si="63"/>
        <v>126</v>
      </c>
      <c r="P802" s="12">
        <f t="shared" si="61"/>
        <v>2.2163904235727441</v>
      </c>
      <c r="Q802" s="104" t="s">
        <v>4004</v>
      </c>
      <c r="V802" s="111">
        <v>0.50069444444444444</v>
      </c>
      <c r="W802" s="112">
        <v>0.68055555555555547</v>
      </c>
      <c r="X802" s="115">
        <f t="shared" si="62"/>
        <v>0.17986111111111103</v>
      </c>
    </row>
    <row r="803" spans="1:24" x14ac:dyDescent="0.3">
      <c r="A803" s="60" t="s">
        <v>4138</v>
      </c>
      <c r="B803" s="94" t="s">
        <v>4139</v>
      </c>
      <c r="C803" s="2" t="s">
        <v>1</v>
      </c>
      <c r="D803" s="2">
        <v>56</v>
      </c>
      <c r="E803" s="9">
        <v>23069</v>
      </c>
      <c r="F803" s="10">
        <v>43752.518171296295</v>
      </c>
      <c r="G803" s="95" t="s">
        <v>4</v>
      </c>
      <c r="H803">
        <v>2826</v>
      </c>
      <c r="I803" s="1">
        <f t="shared" si="60"/>
        <v>19.094594594594593</v>
      </c>
      <c r="J803">
        <v>4.0039999999999996</v>
      </c>
      <c r="K803">
        <v>148</v>
      </c>
      <c r="L803" s="94">
        <v>786</v>
      </c>
      <c r="M803" s="11">
        <f t="shared" si="59"/>
        <v>5.3108108108108105</v>
      </c>
      <c r="N803" s="2">
        <v>2.2490000000000001</v>
      </c>
      <c r="O803" s="95">
        <f t="shared" si="63"/>
        <v>148</v>
      </c>
      <c r="P803" s="12">
        <f t="shared" si="61"/>
        <v>3.5954198473282442</v>
      </c>
      <c r="Q803" s="104" t="s">
        <v>4004</v>
      </c>
      <c r="V803" s="111">
        <v>0.37152777777777773</v>
      </c>
      <c r="W803" s="112">
        <v>0.52083333333333337</v>
      </c>
      <c r="X803" s="115">
        <f t="shared" si="62"/>
        <v>0.14930555555555564</v>
      </c>
    </row>
    <row r="804" spans="1:24" x14ac:dyDescent="0.3">
      <c r="A804" s="60" t="s">
        <v>4140</v>
      </c>
      <c r="B804" s="94" t="s">
        <v>4141</v>
      </c>
      <c r="C804" s="2" t="s">
        <v>1</v>
      </c>
      <c r="D804" s="2">
        <v>48</v>
      </c>
      <c r="E804" s="9">
        <v>25950</v>
      </c>
      <c r="F804" s="10">
        <v>43752.532824074071</v>
      </c>
      <c r="G804" s="95" t="s">
        <v>4</v>
      </c>
      <c r="H804">
        <v>1231</v>
      </c>
      <c r="I804" s="1">
        <f t="shared" si="60"/>
        <v>12.822916666666666</v>
      </c>
      <c r="J804">
        <v>3.9119999999999999</v>
      </c>
      <c r="K804">
        <v>96</v>
      </c>
      <c r="L804" s="94">
        <v>331</v>
      </c>
      <c r="M804" s="11">
        <f t="shared" ref="M804:M867" si="64">L804/O804</f>
        <v>3.4479166666666665</v>
      </c>
      <c r="N804" s="2">
        <v>1.752</v>
      </c>
      <c r="O804" s="95">
        <f t="shared" si="63"/>
        <v>96</v>
      </c>
      <c r="P804" s="12">
        <f t="shared" si="61"/>
        <v>3.7190332326283988</v>
      </c>
      <c r="Q804" s="104" t="s">
        <v>4142</v>
      </c>
      <c r="V804" s="111">
        <v>0.39097222222222222</v>
      </c>
      <c r="W804" s="112">
        <v>0.53472222222222221</v>
      </c>
      <c r="X804" s="115">
        <f t="shared" si="62"/>
        <v>0.14374999999999999</v>
      </c>
    </row>
    <row r="805" spans="1:24" x14ac:dyDescent="0.3">
      <c r="A805" s="60" t="s">
        <v>4143</v>
      </c>
      <c r="B805" s="94" t="s">
        <v>4144</v>
      </c>
      <c r="C805" s="2" t="s">
        <v>1</v>
      </c>
      <c r="D805" s="2">
        <v>32</v>
      </c>
      <c r="E805" s="9">
        <v>31954</v>
      </c>
      <c r="F805" s="10">
        <v>43752.545127314814</v>
      </c>
      <c r="G805" s="95" t="s">
        <v>4</v>
      </c>
      <c r="H805">
        <v>958</v>
      </c>
      <c r="I805" s="1">
        <f t="shared" si="60"/>
        <v>8.4035087719298254</v>
      </c>
      <c r="J805">
        <v>2.7930000000000001</v>
      </c>
      <c r="K805">
        <v>114</v>
      </c>
      <c r="L805" s="94">
        <v>331</v>
      </c>
      <c r="M805" s="11">
        <f t="shared" si="64"/>
        <v>2.9035087719298245</v>
      </c>
      <c r="N805" s="2">
        <v>1.8340000000000001</v>
      </c>
      <c r="O805" s="95">
        <f t="shared" si="63"/>
        <v>114</v>
      </c>
      <c r="P805" s="12">
        <f t="shared" si="61"/>
        <v>2.8942598187311184</v>
      </c>
      <c r="Q805" s="104" t="s">
        <v>4004</v>
      </c>
      <c r="V805" s="111">
        <v>0.39999999999999997</v>
      </c>
      <c r="W805" s="112">
        <v>0.54861111111111105</v>
      </c>
      <c r="X805" s="115">
        <f t="shared" si="62"/>
        <v>0.14861111111111108</v>
      </c>
    </row>
    <row r="806" spans="1:24" x14ac:dyDescent="0.3">
      <c r="A806" s="60" t="s">
        <v>4145</v>
      </c>
      <c r="B806" s="94" t="s">
        <v>4146</v>
      </c>
      <c r="C806" s="2" t="s">
        <v>1</v>
      </c>
      <c r="D806" s="2">
        <v>52</v>
      </c>
      <c r="E806" s="9">
        <v>24530</v>
      </c>
      <c r="F806" s="10">
        <v>43752.565960648149</v>
      </c>
      <c r="G806" s="95" t="s">
        <v>4</v>
      </c>
      <c r="H806">
        <v>2006</v>
      </c>
      <c r="I806" s="1">
        <f t="shared" si="60"/>
        <v>16.716666666666665</v>
      </c>
      <c r="J806">
        <v>4.3970000000000002</v>
      </c>
      <c r="K806">
        <v>120</v>
      </c>
      <c r="L806" s="94">
        <v>481</v>
      </c>
      <c r="M806" s="11">
        <f t="shared" si="64"/>
        <v>4.0083333333333337</v>
      </c>
      <c r="N806" s="2">
        <v>1.9550000000000001</v>
      </c>
      <c r="O806" s="95">
        <f t="shared" si="63"/>
        <v>120</v>
      </c>
      <c r="P806" s="12">
        <f t="shared" si="61"/>
        <v>4.1704781704781695</v>
      </c>
      <c r="Q806" s="104" t="s">
        <v>4004</v>
      </c>
      <c r="V806" s="111">
        <v>0.42569444444444443</v>
      </c>
      <c r="W806" s="112">
        <v>0.56944444444444442</v>
      </c>
      <c r="X806" s="115">
        <f t="shared" si="62"/>
        <v>0.14374999999999999</v>
      </c>
    </row>
    <row r="807" spans="1:24" x14ac:dyDescent="0.3">
      <c r="A807" s="60" t="s">
        <v>4147</v>
      </c>
      <c r="B807" s="94" t="s">
        <v>4148</v>
      </c>
      <c r="C807" s="2" t="s">
        <v>1</v>
      </c>
      <c r="D807" s="2">
        <v>63</v>
      </c>
      <c r="E807" s="9">
        <v>20476</v>
      </c>
      <c r="F807" s="10">
        <v>43752.591504629629</v>
      </c>
      <c r="G807" s="95" t="s">
        <v>4</v>
      </c>
      <c r="H807">
        <v>2145</v>
      </c>
      <c r="I807" s="1">
        <f t="shared" si="60"/>
        <v>14.3</v>
      </c>
      <c r="J807">
        <v>3.698</v>
      </c>
      <c r="K807">
        <v>150</v>
      </c>
      <c r="L807" s="94">
        <v>555</v>
      </c>
      <c r="M807" s="11">
        <f t="shared" si="64"/>
        <v>3.7</v>
      </c>
      <c r="N807" s="2">
        <v>1.9239999999999999</v>
      </c>
      <c r="O807" s="95">
        <f t="shared" si="63"/>
        <v>150</v>
      </c>
      <c r="P807" s="12">
        <f t="shared" si="61"/>
        <v>3.8648648648648649</v>
      </c>
      <c r="Q807" s="104" t="s">
        <v>4004</v>
      </c>
      <c r="V807" s="111">
        <v>0.46111111111111108</v>
      </c>
      <c r="W807" s="112">
        <v>0.59722222222222221</v>
      </c>
      <c r="X807" s="115">
        <f t="shared" si="62"/>
        <v>0.13611111111111113</v>
      </c>
    </row>
    <row r="808" spans="1:24" x14ac:dyDescent="0.3">
      <c r="A808" s="60" t="s">
        <v>4149</v>
      </c>
      <c r="B808" s="94" t="s">
        <v>4150</v>
      </c>
      <c r="C808" s="2" t="s">
        <v>6</v>
      </c>
      <c r="D808" s="2">
        <v>26</v>
      </c>
      <c r="E808" s="9">
        <v>34011</v>
      </c>
      <c r="F808" s="10">
        <v>43752.602696759262</v>
      </c>
      <c r="G808" s="95" t="s">
        <v>4</v>
      </c>
      <c r="H808">
        <v>936</v>
      </c>
      <c r="I808" s="1">
        <f t="shared" si="60"/>
        <v>8.5090909090909097</v>
      </c>
      <c r="J808">
        <v>3.0190000000000001</v>
      </c>
      <c r="K808">
        <v>110</v>
      </c>
      <c r="L808" s="94">
        <v>484</v>
      </c>
      <c r="M808" s="11">
        <f t="shared" si="64"/>
        <v>4.4000000000000004</v>
      </c>
      <c r="N808" s="2">
        <v>2.0329999999999999</v>
      </c>
      <c r="O808" s="95">
        <f t="shared" si="63"/>
        <v>110</v>
      </c>
      <c r="P808" s="12">
        <f t="shared" si="61"/>
        <v>1.9338842975206612</v>
      </c>
      <c r="Q808" s="104" t="s">
        <v>4004</v>
      </c>
      <c r="V808" s="111">
        <v>0.43402777777777773</v>
      </c>
      <c r="W808" s="112">
        <v>0.60763888888888895</v>
      </c>
      <c r="X808" s="115">
        <f t="shared" si="62"/>
        <v>0.17361111111111122</v>
      </c>
    </row>
    <row r="809" spans="1:24" x14ac:dyDescent="0.3">
      <c r="A809" s="60" t="s">
        <v>4151</v>
      </c>
      <c r="B809" s="94" t="s">
        <v>4152</v>
      </c>
      <c r="C809" s="2" t="s">
        <v>6</v>
      </c>
      <c r="D809" s="2">
        <v>61</v>
      </c>
      <c r="E809" s="9">
        <v>21407</v>
      </c>
      <c r="F809" s="10">
        <v>43752.617314814815</v>
      </c>
      <c r="G809" s="95" t="s">
        <v>4</v>
      </c>
      <c r="H809">
        <v>1480</v>
      </c>
      <c r="I809" s="1">
        <f t="shared" si="60"/>
        <v>9.8666666666666671</v>
      </c>
      <c r="J809">
        <v>3.1659999999999999</v>
      </c>
      <c r="K809">
        <v>150</v>
      </c>
      <c r="L809" s="94">
        <v>422</v>
      </c>
      <c r="M809" s="11">
        <f t="shared" si="64"/>
        <v>2.8133333333333335</v>
      </c>
      <c r="N809" s="2">
        <v>1.599</v>
      </c>
      <c r="O809" s="95">
        <f t="shared" si="63"/>
        <v>150</v>
      </c>
      <c r="P809" s="12">
        <f t="shared" si="61"/>
        <v>3.5071090047393363</v>
      </c>
      <c r="Q809" s="104" t="s">
        <v>4142</v>
      </c>
      <c r="V809" s="111">
        <v>0.45624999999999999</v>
      </c>
      <c r="W809" s="112">
        <v>0.61805555555555558</v>
      </c>
      <c r="X809" s="115">
        <f t="shared" si="62"/>
        <v>0.16180555555555559</v>
      </c>
    </row>
    <row r="810" spans="1:24" x14ac:dyDescent="0.3">
      <c r="A810" s="60" t="s">
        <v>4153</v>
      </c>
      <c r="B810" s="94" t="s">
        <v>432</v>
      </c>
      <c r="C810" s="2" t="s">
        <v>1</v>
      </c>
      <c r="D810" s="2">
        <v>61</v>
      </c>
      <c r="E810" s="9">
        <v>21335</v>
      </c>
      <c r="F810" s="10">
        <v>43752.629699074074</v>
      </c>
      <c r="G810" s="95" t="s">
        <v>4</v>
      </c>
      <c r="H810">
        <v>2360</v>
      </c>
      <c r="I810" s="1">
        <f t="shared" si="60"/>
        <v>17.481481481481481</v>
      </c>
      <c r="J810">
        <v>4.5940000000000003</v>
      </c>
      <c r="K810">
        <v>135</v>
      </c>
      <c r="L810" s="94">
        <v>383</v>
      </c>
      <c r="M810" s="11">
        <f t="shared" si="64"/>
        <v>2.837037037037037</v>
      </c>
      <c r="N810" s="2">
        <v>1.6850000000000001</v>
      </c>
      <c r="O810" s="95">
        <f t="shared" si="63"/>
        <v>135</v>
      </c>
      <c r="P810" s="12">
        <f t="shared" si="61"/>
        <v>6.1618798955613574</v>
      </c>
      <c r="Q810" s="104" t="s">
        <v>4154</v>
      </c>
      <c r="V810" s="111">
        <v>0.43194444444444446</v>
      </c>
      <c r="W810" s="112">
        <v>0.63194444444444442</v>
      </c>
      <c r="X810" s="115">
        <f t="shared" si="62"/>
        <v>0.19999999999999996</v>
      </c>
    </row>
    <row r="811" spans="1:24" x14ac:dyDescent="0.3">
      <c r="A811" s="60" t="s">
        <v>4155</v>
      </c>
      <c r="B811" s="94" t="s">
        <v>521</v>
      </c>
      <c r="C811" s="2" t="s">
        <v>1</v>
      </c>
      <c r="D811" s="2">
        <v>57</v>
      </c>
      <c r="E811" s="9">
        <v>22759</v>
      </c>
      <c r="F811" s="10">
        <v>43752.643807870372</v>
      </c>
      <c r="G811" s="95" t="s">
        <v>4</v>
      </c>
      <c r="H811">
        <v>1439</v>
      </c>
      <c r="I811" s="1">
        <f t="shared" si="60"/>
        <v>12.513043478260869</v>
      </c>
      <c r="J811">
        <v>3.528</v>
      </c>
      <c r="K811">
        <v>115</v>
      </c>
      <c r="L811" s="94">
        <v>320</v>
      </c>
      <c r="M811" s="11">
        <f t="shared" si="64"/>
        <v>2.7826086956521738</v>
      </c>
      <c r="N811" s="2">
        <v>1.68</v>
      </c>
      <c r="O811" s="95">
        <f t="shared" si="63"/>
        <v>115</v>
      </c>
      <c r="P811" s="12">
        <f t="shared" si="61"/>
        <v>4.4968750000000002</v>
      </c>
      <c r="Q811" s="104" t="s">
        <v>4156</v>
      </c>
      <c r="V811" s="111">
        <v>0.47291666666666665</v>
      </c>
      <c r="W811" s="112">
        <v>0.64583333333333337</v>
      </c>
      <c r="X811" s="115">
        <f t="shared" si="62"/>
        <v>0.17291666666666672</v>
      </c>
    </row>
    <row r="812" spans="1:24" x14ac:dyDescent="0.3">
      <c r="A812" s="60" t="s">
        <v>4157</v>
      </c>
      <c r="B812" s="94" t="s">
        <v>291</v>
      </c>
      <c r="C812" s="2" t="s">
        <v>1</v>
      </c>
      <c r="D812" s="2">
        <v>47</v>
      </c>
      <c r="E812" s="9">
        <v>26248</v>
      </c>
      <c r="F812" s="10">
        <v>43752.664351851854</v>
      </c>
      <c r="G812" s="95" t="s">
        <v>4</v>
      </c>
      <c r="H812">
        <v>1801</v>
      </c>
      <c r="I812" s="1">
        <f t="shared" si="60"/>
        <v>12.506944444444445</v>
      </c>
      <c r="J812">
        <v>3.8010000000000002</v>
      </c>
      <c r="K812">
        <v>144</v>
      </c>
      <c r="L812" s="94">
        <v>409</v>
      </c>
      <c r="M812" s="11">
        <f t="shared" si="64"/>
        <v>2.8402777777777777</v>
      </c>
      <c r="N812" s="2">
        <v>1.6919999999999999</v>
      </c>
      <c r="O812" s="95">
        <f t="shared" si="63"/>
        <v>144</v>
      </c>
      <c r="P812" s="12">
        <f t="shared" si="61"/>
        <v>4.4034229828850862</v>
      </c>
      <c r="Q812" s="104" t="s">
        <v>4156</v>
      </c>
      <c r="V812" s="111">
        <v>0.50694444444444442</v>
      </c>
      <c r="W812" s="112">
        <v>0.66666666666666663</v>
      </c>
      <c r="X812" s="115">
        <f t="shared" si="62"/>
        <v>0.15972222222222221</v>
      </c>
    </row>
    <row r="813" spans="1:24" x14ac:dyDescent="0.3">
      <c r="A813" s="60" t="s">
        <v>4158</v>
      </c>
      <c r="B813" s="94" t="s">
        <v>4159</v>
      </c>
      <c r="C813" s="2" t="s">
        <v>1</v>
      </c>
      <c r="D813" s="2">
        <v>55</v>
      </c>
      <c r="E813" s="9">
        <v>23452</v>
      </c>
      <c r="F813" s="10">
        <v>43752.678715277776</v>
      </c>
      <c r="G813" s="95" t="s">
        <v>4</v>
      </c>
      <c r="H813">
        <v>1606</v>
      </c>
      <c r="I813" s="1">
        <f t="shared" si="60"/>
        <v>12.353846153846154</v>
      </c>
      <c r="J813">
        <v>4.0570000000000004</v>
      </c>
      <c r="K813">
        <v>130</v>
      </c>
      <c r="L813" s="94">
        <v>419</v>
      </c>
      <c r="M813" s="11">
        <f t="shared" si="64"/>
        <v>3.2230769230769232</v>
      </c>
      <c r="N813" s="2">
        <v>1.784</v>
      </c>
      <c r="O813" s="95">
        <f t="shared" si="63"/>
        <v>130</v>
      </c>
      <c r="P813" s="12">
        <f t="shared" si="61"/>
        <v>3.8329355608591884</v>
      </c>
      <c r="Q813" s="104" t="s">
        <v>4156</v>
      </c>
      <c r="V813" s="111">
        <v>0.50624999999999998</v>
      </c>
      <c r="W813" s="112">
        <v>0.68055555555555547</v>
      </c>
      <c r="X813" s="115">
        <f t="shared" si="62"/>
        <v>0.17430555555555549</v>
      </c>
    </row>
    <row r="814" spans="1:24" x14ac:dyDescent="0.3">
      <c r="A814" s="60" t="s">
        <v>4160</v>
      </c>
      <c r="B814" s="94" t="s">
        <v>4161</v>
      </c>
      <c r="C814" s="2" t="s">
        <v>1</v>
      </c>
      <c r="D814" s="2">
        <v>62</v>
      </c>
      <c r="E814" s="9">
        <v>20959</v>
      </c>
      <c r="F814" s="10">
        <v>43752.706550925926</v>
      </c>
      <c r="G814" s="95" t="s">
        <v>4</v>
      </c>
      <c r="H814">
        <v>1954</v>
      </c>
      <c r="I814" s="1">
        <f t="shared" si="60"/>
        <v>13.026666666666667</v>
      </c>
      <c r="J814">
        <v>4.2759999999999998</v>
      </c>
      <c r="K814">
        <v>150</v>
      </c>
      <c r="L814" s="94">
        <v>338</v>
      </c>
      <c r="M814" s="11">
        <f t="shared" si="64"/>
        <v>2.2533333333333334</v>
      </c>
      <c r="N814" s="2">
        <v>1.401</v>
      </c>
      <c r="O814" s="95">
        <f t="shared" si="63"/>
        <v>150</v>
      </c>
      <c r="P814" s="12">
        <f t="shared" si="61"/>
        <v>5.7810650887573969</v>
      </c>
      <c r="Q814" s="104" t="s">
        <v>4162</v>
      </c>
      <c r="V814" s="111">
        <v>0.53055555555555556</v>
      </c>
      <c r="W814" s="112">
        <v>0.70833333333333337</v>
      </c>
      <c r="X814" s="115">
        <f t="shared" si="62"/>
        <v>0.17777777777777781</v>
      </c>
    </row>
    <row r="815" spans="1:24" x14ac:dyDescent="0.3">
      <c r="A815" s="60" t="s">
        <v>4163</v>
      </c>
      <c r="B815" s="94" t="s">
        <v>4164</v>
      </c>
      <c r="C815" s="2" t="s">
        <v>1</v>
      </c>
      <c r="D815" s="2">
        <v>77</v>
      </c>
      <c r="E815" s="9">
        <v>15482</v>
      </c>
      <c r="F815" s="10">
        <v>43752.721354166664</v>
      </c>
      <c r="G815" s="95" t="s">
        <v>4</v>
      </c>
      <c r="H815">
        <v>2915</v>
      </c>
      <c r="I815" s="1">
        <f t="shared" si="60"/>
        <v>29.15</v>
      </c>
      <c r="J815">
        <v>5.6180000000000003</v>
      </c>
      <c r="K815">
        <v>100</v>
      </c>
      <c r="L815" s="94">
        <v>1135</v>
      </c>
      <c r="M815" s="11">
        <f t="shared" si="64"/>
        <v>11.35</v>
      </c>
      <c r="N815" s="2">
        <v>4.0140000000000002</v>
      </c>
      <c r="O815" s="95">
        <f t="shared" si="63"/>
        <v>100</v>
      </c>
      <c r="P815" s="12">
        <f t="shared" si="61"/>
        <v>2.5682819383259909</v>
      </c>
      <c r="Q815" s="104" t="s">
        <v>4162</v>
      </c>
      <c r="V815" s="111">
        <v>0.54513888888888895</v>
      </c>
      <c r="W815" s="112">
        <v>0.72222222222222221</v>
      </c>
      <c r="X815" s="115">
        <f t="shared" si="62"/>
        <v>0.17708333333333326</v>
      </c>
    </row>
    <row r="816" spans="1:24" x14ac:dyDescent="0.3">
      <c r="A816" s="60" t="s">
        <v>4165</v>
      </c>
      <c r="B816" s="94" t="s">
        <v>4166</v>
      </c>
      <c r="C816" s="2" t="s">
        <v>1</v>
      </c>
      <c r="D816" s="2">
        <v>68</v>
      </c>
      <c r="E816" s="9">
        <v>18900</v>
      </c>
      <c r="F816" s="10">
        <v>43753.520543981482</v>
      </c>
      <c r="G816" s="95" t="s">
        <v>4</v>
      </c>
      <c r="H816">
        <v>2943</v>
      </c>
      <c r="I816" s="1">
        <f t="shared" si="60"/>
        <v>23.544</v>
      </c>
      <c r="J816">
        <v>5.2050000000000001</v>
      </c>
      <c r="K816">
        <v>125</v>
      </c>
      <c r="L816" s="94">
        <v>726</v>
      </c>
      <c r="M816" s="11">
        <f t="shared" si="64"/>
        <v>5.8079999999999998</v>
      </c>
      <c r="N816" s="2">
        <v>2.4319999999999999</v>
      </c>
      <c r="O816" s="95">
        <f t="shared" si="63"/>
        <v>125</v>
      </c>
      <c r="P816" s="12">
        <f t="shared" si="61"/>
        <v>4.053719008264463</v>
      </c>
      <c r="Q816" s="104" t="s">
        <v>4156</v>
      </c>
      <c r="V816" s="111">
        <v>0.375</v>
      </c>
      <c r="W816" s="112">
        <v>0.52083333333333337</v>
      </c>
      <c r="X816" s="115">
        <f t="shared" si="62"/>
        <v>0.14583333333333337</v>
      </c>
    </row>
    <row r="817" spans="1:24" x14ac:dyDescent="0.3">
      <c r="A817" s="60" t="s">
        <v>4167</v>
      </c>
      <c r="B817" s="94" t="s">
        <v>4168</v>
      </c>
      <c r="C817" s="2" t="s">
        <v>1</v>
      </c>
      <c r="D817" s="2">
        <v>49</v>
      </c>
      <c r="E817" s="9">
        <v>25633</v>
      </c>
      <c r="F817" s="10">
        <v>43753.536168981482</v>
      </c>
      <c r="G817" s="95" t="s">
        <v>4</v>
      </c>
      <c r="H817">
        <v>1355</v>
      </c>
      <c r="I817" s="1">
        <f t="shared" si="60"/>
        <v>10.84</v>
      </c>
      <c r="J817">
        <v>3.1040000000000001</v>
      </c>
      <c r="K817">
        <v>125</v>
      </c>
      <c r="L817" s="94">
        <v>447</v>
      </c>
      <c r="M817" s="11">
        <f t="shared" si="64"/>
        <v>3.5760000000000001</v>
      </c>
      <c r="N817" s="2">
        <v>1.9059999999999999</v>
      </c>
      <c r="O817" s="95">
        <f t="shared" si="63"/>
        <v>125</v>
      </c>
      <c r="P817" s="12">
        <f t="shared" si="61"/>
        <v>3.0313199105145414</v>
      </c>
      <c r="Q817" s="104" t="s">
        <v>4156</v>
      </c>
      <c r="V817" s="111">
        <v>0.39166666666666666</v>
      </c>
      <c r="W817" s="112">
        <v>0.53472222222222221</v>
      </c>
      <c r="X817" s="115">
        <f t="shared" si="62"/>
        <v>0.14305555555555555</v>
      </c>
    </row>
    <row r="818" spans="1:24" x14ac:dyDescent="0.3">
      <c r="A818" s="60" t="s">
        <v>4169</v>
      </c>
      <c r="B818" s="94" t="s">
        <v>4170</v>
      </c>
      <c r="C818" s="2" t="s">
        <v>1</v>
      </c>
      <c r="D818" s="2">
        <v>52</v>
      </c>
      <c r="E818" s="9">
        <v>24636</v>
      </c>
      <c r="F818" s="10">
        <v>43753.551666666666</v>
      </c>
      <c r="G818" s="95" t="s">
        <v>4</v>
      </c>
      <c r="H818">
        <v>2004</v>
      </c>
      <c r="I818" s="1">
        <f t="shared" si="60"/>
        <v>14.314285714285715</v>
      </c>
      <c r="J818">
        <v>3.9910000000000001</v>
      </c>
      <c r="K818">
        <v>140</v>
      </c>
      <c r="L818" s="94">
        <v>418</v>
      </c>
      <c r="M818" s="11">
        <f t="shared" si="64"/>
        <v>2.9857142857142858</v>
      </c>
      <c r="N818" s="2">
        <v>1.85</v>
      </c>
      <c r="O818" s="95">
        <f t="shared" si="63"/>
        <v>140</v>
      </c>
      <c r="P818" s="12">
        <f t="shared" si="61"/>
        <v>4.794258373205742</v>
      </c>
      <c r="Q818" s="104" t="s">
        <v>4171</v>
      </c>
      <c r="V818" s="111">
        <v>0.39999999999999997</v>
      </c>
      <c r="W818" s="112">
        <v>0.54861111111111105</v>
      </c>
      <c r="X818" s="115">
        <f t="shared" si="62"/>
        <v>0.14861111111111108</v>
      </c>
    </row>
    <row r="819" spans="1:24" x14ac:dyDescent="0.3">
      <c r="A819" s="60" t="s">
        <v>4172</v>
      </c>
      <c r="B819" s="94" t="s">
        <v>4173</v>
      </c>
      <c r="C819" s="2" t="s">
        <v>1</v>
      </c>
      <c r="D819" s="2">
        <v>81</v>
      </c>
      <c r="E819" s="9">
        <v>14162</v>
      </c>
      <c r="F819" s="10">
        <v>43753.566736111112</v>
      </c>
      <c r="G819" s="95" t="s">
        <v>4</v>
      </c>
      <c r="H819">
        <v>3450</v>
      </c>
      <c r="I819" s="1">
        <f t="shared" si="60"/>
        <v>19.827586206896552</v>
      </c>
      <c r="J819">
        <v>4.5979999999999999</v>
      </c>
      <c r="K819">
        <v>174</v>
      </c>
      <c r="L819" s="94">
        <v>802</v>
      </c>
      <c r="M819" s="11">
        <f t="shared" si="64"/>
        <v>4.6091954022988508</v>
      </c>
      <c r="N819" s="2">
        <v>2.2389999999999999</v>
      </c>
      <c r="O819" s="95">
        <f t="shared" si="63"/>
        <v>174</v>
      </c>
      <c r="P819" s="12">
        <f t="shared" si="61"/>
        <v>4.3017456359102244</v>
      </c>
      <c r="Q819" s="104" t="s">
        <v>4076</v>
      </c>
      <c r="V819" s="111">
        <v>0.40347222222222223</v>
      </c>
      <c r="W819" s="112">
        <v>0.56944444444444442</v>
      </c>
      <c r="X819" s="115">
        <f t="shared" si="62"/>
        <v>0.16597222222222219</v>
      </c>
    </row>
    <row r="820" spans="1:24" x14ac:dyDescent="0.3">
      <c r="A820" s="60" t="s">
        <v>4174</v>
      </c>
      <c r="B820" s="94" t="s">
        <v>4175</v>
      </c>
      <c r="C820" s="2" t="s">
        <v>1</v>
      </c>
      <c r="D820" s="2">
        <v>57</v>
      </c>
      <c r="E820" s="9">
        <v>22862</v>
      </c>
      <c r="F820" s="10">
        <v>43753.582569444443</v>
      </c>
      <c r="G820" s="95" t="s">
        <v>4</v>
      </c>
      <c r="H820">
        <v>1602</v>
      </c>
      <c r="I820" s="1">
        <f t="shared" si="60"/>
        <v>12.816000000000001</v>
      </c>
      <c r="J820">
        <v>3.88</v>
      </c>
      <c r="K820">
        <v>125</v>
      </c>
      <c r="L820" s="94">
        <v>503</v>
      </c>
      <c r="M820" s="11">
        <f t="shared" si="64"/>
        <v>4.024</v>
      </c>
      <c r="N820" s="2">
        <v>2.073</v>
      </c>
      <c r="O820" s="95">
        <f t="shared" si="63"/>
        <v>125</v>
      </c>
      <c r="P820" s="12">
        <f t="shared" si="61"/>
        <v>3.1848906560636183</v>
      </c>
      <c r="Q820" s="104" t="s">
        <v>727</v>
      </c>
      <c r="V820" s="111">
        <v>0.4284722222222222</v>
      </c>
      <c r="W820" s="112">
        <v>0.58333333333333337</v>
      </c>
      <c r="X820" s="115">
        <f t="shared" si="62"/>
        <v>0.15486111111111117</v>
      </c>
    </row>
    <row r="821" spans="1:24" x14ac:dyDescent="0.3">
      <c r="A821" s="60" t="s">
        <v>4176</v>
      </c>
      <c r="B821" s="94" t="s">
        <v>4177</v>
      </c>
      <c r="C821" s="2" t="s">
        <v>1</v>
      </c>
      <c r="D821" s="2">
        <v>16</v>
      </c>
      <c r="E821" s="9">
        <v>37560</v>
      </c>
      <c r="F821" s="10">
        <v>43753.596759259257</v>
      </c>
      <c r="G821" s="95" t="s">
        <v>4</v>
      </c>
      <c r="H821">
        <v>636</v>
      </c>
      <c r="I821" s="1">
        <f t="shared" si="60"/>
        <v>6.0571428571428569</v>
      </c>
      <c r="J821">
        <v>2.0510000000000002</v>
      </c>
      <c r="K821">
        <v>105</v>
      </c>
      <c r="L821" s="94">
        <v>264</v>
      </c>
      <c r="M821" s="11">
        <f t="shared" si="64"/>
        <v>2.5142857142857142</v>
      </c>
      <c r="N821" s="2">
        <v>1.5820000000000001</v>
      </c>
      <c r="O821" s="95">
        <f t="shared" si="63"/>
        <v>105</v>
      </c>
      <c r="P821" s="12">
        <f t="shared" si="61"/>
        <v>2.4090909090909092</v>
      </c>
      <c r="Q821" s="104" t="s">
        <v>4007</v>
      </c>
      <c r="R821" t="s">
        <v>4178</v>
      </c>
      <c r="V821" s="111">
        <v>0.43263888888888885</v>
      </c>
      <c r="W821" s="112">
        <v>0.59722222222222221</v>
      </c>
      <c r="X821" s="115">
        <f t="shared" si="62"/>
        <v>0.16458333333333336</v>
      </c>
    </row>
    <row r="822" spans="1:24" x14ac:dyDescent="0.3">
      <c r="A822" s="60" t="s">
        <v>4179</v>
      </c>
      <c r="B822" s="94" t="s">
        <v>4180</v>
      </c>
      <c r="C822" s="2" t="s">
        <v>1</v>
      </c>
      <c r="D822" s="2">
        <v>51</v>
      </c>
      <c r="E822" s="9">
        <v>24967</v>
      </c>
      <c r="F822" s="10">
        <v>43753.617905092593</v>
      </c>
      <c r="G822" s="95" t="s">
        <v>4</v>
      </c>
      <c r="H822">
        <v>3738</v>
      </c>
      <c r="I822" s="1">
        <f t="shared" si="60"/>
        <v>24.92</v>
      </c>
      <c r="J822">
        <v>5.9269999999999996</v>
      </c>
      <c r="K822">
        <v>150</v>
      </c>
      <c r="L822" s="94">
        <v>686</v>
      </c>
      <c r="M822" s="11">
        <f t="shared" si="64"/>
        <v>4.5733333333333333</v>
      </c>
      <c r="N822" s="2">
        <v>2.5920000000000001</v>
      </c>
      <c r="O822" s="95">
        <f t="shared" si="63"/>
        <v>150</v>
      </c>
      <c r="P822" s="12">
        <f t="shared" si="61"/>
        <v>5.4489795918367347</v>
      </c>
      <c r="Q822" s="104" t="s">
        <v>4181</v>
      </c>
      <c r="V822" s="111">
        <v>0.45833333333333331</v>
      </c>
      <c r="W822" s="112">
        <v>0.61805555555555558</v>
      </c>
      <c r="X822" s="115">
        <f t="shared" si="62"/>
        <v>0.15972222222222227</v>
      </c>
    </row>
    <row r="823" spans="1:24" x14ac:dyDescent="0.3">
      <c r="A823" s="60" t="s">
        <v>4182</v>
      </c>
      <c r="B823" s="94" t="s">
        <v>4183</v>
      </c>
      <c r="C823" s="2" t="s">
        <v>1</v>
      </c>
      <c r="D823" s="2">
        <v>46</v>
      </c>
      <c r="E823" s="9">
        <v>26710</v>
      </c>
      <c r="F823" s="10">
        <v>43753.630879629629</v>
      </c>
      <c r="G823" s="95" t="s">
        <v>4</v>
      </c>
      <c r="H823">
        <v>2120</v>
      </c>
      <c r="I823" s="1">
        <f t="shared" si="60"/>
        <v>14.228187919463087</v>
      </c>
      <c r="J823">
        <v>3.819</v>
      </c>
      <c r="K823">
        <v>149</v>
      </c>
      <c r="L823" s="94">
        <v>591</v>
      </c>
      <c r="M823" s="11">
        <f t="shared" si="64"/>
        <v>3.9664429530201342</v>
      </c>
      <c r="N823" s="2">
        <v>1.829</v>
      </c>
      <c r="O823" s="95">
        <f t="shared" si="63"/>
        <v>149</v>
      </c>
      <c r="P823" s="12">
        <f t="shared" si="61"/>
        <v>3.5871404399323183</v>
      </c>
      <c r="Q823" s="104" t="s">
        <v>4184</v>
      </c>
      <c r="V823" s="111">
        <v>0.46875</v>
      </c>
      <c r="W823" s="112">
        <v>0.63194444444444442</v>
      </c>
      <c r="X823" s="115">
        <f t="shared" si="62"/>
        <v>0.16319444444444442</v>
      </c>
    </row>
    <row r="824" spans="1:24" x14ac:dyDescent="0.3">
      <c r="A824" s="60" t="s">
        <v>4185</v>
      </c>
      <c r="B824" s="94" t="s">
        <v>4186</v>
      </c>
      <c r="C824" s="2" t="s">
        <v>6</v>
      </c>
      <c r="D824" s="2">
        <v>63</v>
      </c>
      <c r="E824" s="9">
        <v>20432</v>
      </c>
      <c r="F824" s="10">
        <v>43753.643414351849</v>
      </c>
      <c r="G824" s="95" t="s">
        <v>4</v>
      </c>
      <c r="H824">
        <v>1077</v>
      </c>
      <c r="I824" s="1">
        <f t="shared" si="60"/>
        <v>10.35576923076923</v>
      </c>
      <c r="J824">
        <v>3.3730000000000002</v>
      </c>
      <c r="K824">
        <v>104</v>
      </c>
      <c r="L824" s="94">
        <v>696</v>
      </c>
      <c r="M824" s="11">
        <f t="shared" si="64"/>
        <v>6.6923076923076925</v>
      </c>
      <c r="N824" s="2">
        <v>2.77</v>
      </c>
      <c r="O824" s="95">
        <f t="shared" si="63"/>
        <v>104</v>
      </c>
      <c r="P824" s="12">
        <f t="shared" si="61"/>
        <v>1.5474137931034482</v>
      </c>
      <c r="Q824" s="104" t="s">
        <v>4187</v>
      </c>
      <c r="R824" t="s">
        <v>4188</v>
      </c>
      <c r="V824" s="111">
        <v>0.46180555555555558</v>
      </c>
      <c r="W824" s="112">
        <v>0.64583333333333337</v>
      </c>
      <c r="X824" s="115">
        <f t="shared" si="62"/>
        <v>0.18402777777777779</v>
      </c>
    </row>
    <row r="825" spans="1:24" x14ac:dyDescent="0.3">
      <c r="A825" s="60" t="s">
        <v>4189</v>
      </c>
      <c r="B825" s="94" t="s">
        <v>4190</v>
      </c>
      <c r="C825" s="2" t="s">
        <v>6</v>
      </c>
      <c r="D825" s="2">
        <v>84</v>
      </c>
      <c r="E825" s="9">
        <v>12936</v>
      </c>
      <c r="F825" s="10">
        <v>43753.659282407411</v>
      </c>
      <c r="G825" s="95" t="s">
        <v>4</v>
      </c>
      <c r="H825">
        <v>3416</v>
      </c>
      <c r="I825" s="1">
        <f t="shared" si="60"/>
        <v>22.773333333333333</v>
      </c>
      <c r="J825">
        <v>4.7519999999999998</v>
      </c>
      <c r="K825">
        <v>150</v>
      </c>
      <c r="L825" s="94">
        <v>1225</v>
      </c>
      <c r="M825" s="11">
        <f t="shared" si="64"/>
        <v>8.1666666666666661</v>
      </c>
      <c r="N825" s="2">
        <v>2.7229999999999999</v>
      </c>
      <c r="O825" s="95">
        <f t="shared" si="63"/>
        <v>150</v>
      </c>
      <c r="P825" s="12">
        <f t="shared" si="61"/>
        <v>2.7885714285714287</v>
      </c>
      <c r="Q825" s="104" t="s">
        <v>4184</v>
      </c>
      <c r="V825" s="111">
        <v>0.50208333333333333</v>
      </c>
      <c r="W825" s="112">
        <v>0.66666666666666663</v>
      </c>
      <c r="X825" s="115">
        <f t="shared" si="62"/>
        <v>0.1645833333333333</v>
      </c>
    </row>
    <row r="826" spans="1:24" x14ac:dyDescent="0.3">
      <c r="A826" s="60" t="s">
        <v>4191</v>
      </c>
      <c r="B826" s="94" t="s">
        <v>4192</v>
      </c>
      <c r="C826" s="2" t="s">
        <v>1</v>
      </c>
      <c r="D826" s="2">
        <v>37</v>
      </c>
      <c r="E826" s="9">
        <v>30070</v>
      </c>
      <c r="F826" s="10">
        <v>43753.680162037039</v>
      </c>
      <c r="G826" s="95" t="s">
        <v>4</v>
      </c>
      <c r="H826">
        <v>2069</v>
      </c>
      <c r="I826" s="1">
        <f t="shared" si="60"/>
        <v>13.793333333333333</v>
      </c>
      <c r="J826">
        <v>3.7650000000000001</v>
      </c>
      <c r="K826">
        <v>150</v>
      </c>
      <c r="L826" s="94">
        <v>532</v>
      </c>
      <c r="M826" s="11">
        <f t="shared" si="64"/>
        <v>3.5466666666666669</v>
      </c>
      <c r="N826" s="2">
        <v>1.841</v>
      </c>
      <c r="O826" s="95">
        <f t="shared" si="63"/>
        <v>150</v>
      </c>
      <c r="P826" s="12">
        <f t="shared" si="61"/>
        <v>3.8890977443609018</v>
      </c>
      <c r="Q826" s="104" t="s">
        <v>4154</v>
      </c>
      <c r="V826" s="111">
        <v>0.52013888888888882</v>
      </c>
      <c r="W826" s="112">
        <v>0.68055555555555547</v>
      </c>
      <c r="X826" s="115">
        <f t="shared" si="62"/>
        <v>0.16041666666666665</v>
      </c>
    </row>
    <row r="827" spans="1:24" x14ac:dyDescent="0.3">
      <c r="A827" s="60" t="s">
        <v>4196</v>
      </c>
      <c r="B827" s="94" t="s">
        <v>4197</v>
      </c>
      <c r="C827" s="2" t="s">
        <v>1</v>
      </c>
      <c r="D827" s="2">
        <v>50</v>
      </c>
      <c r="E827" s="9">
        <v>25343</v>
      </c>
      <c r="F827" s="10">
        <v>43754.519895833335</v>
      </c>
      <c r="G827" s="95" t="s">
        <v>4</v>
      </c>
      <c r="H827">
        <v>1600</v>
      </c>
      <c r="I827" s="1">
        <f t="shared" si="60"/>
        <v>10.666666666666666</v>
      </c>
      <c r="J827">
        <v>3.04</v>
      </c>
      <c r="K827">
        <v>150</v>
      </c>
      <c r="L827" s="94">
        <v>588</v>
      </c>
      <c r="M827" s="11">
        <f t="shared" si="64"/>
        <v>3.92</v>
      </c>
      <c r="N827" s="2">
        <v>2.0710000000000002</v>
      </c>
      <c r="O827" s="95">
        <f t="shared" si="63"/>
        <v>150</v>
      </c>
      <c r="P827" s="12">
        <f t="shared" si="61"/>
        <v>2.7210884353741496</v>
      </c>
      <c r="Q827" s="104" t="s">
        <v>4198</v>
      </c>
      <c r="V827" s="111">
        <v>0.36805555555555558</v>
      </c>
      <c r="W827" s="112">
        <v>0.52083333333333337</v>
      </c>
      <c r="X827" s="115">
        <f t="shared" si="62"/>
        <v>0.15277777777777779</v>
      </c>
    </row>
    <row r="828" spans="1:24" x14ac:dyDescent="0.3">
      <c r="A828" s="60" t="s">
        <v>4199</v>
      </c>
      <c r="B828" s="94" t="s">
        <v>4200</v>
      </c>
      <c r="C828" s="2" t="s">
        <v>6</v>
      </c>
      <c r="D828" s="2">
        <v>25</v>
      </c>
      <c r="E828" s="9">
        <v>34618</v>
      </c>
      <c r="F828" s="10">
        <v>43754.533564814818</v>
      </c>
      <c r="G828" s="95" t="s">
        <v>4</v>
      </c>
      <c r="H828">
        <v>647</v>
      </c>
      <c r="I828" s="1">
        <f t="shared" si="60"/>
        <v>4.7925925925925927</v>
      </c>
      <c r="J828">
        <v>2.004</v>
      </c>
      <c r="K828">
        <v>135</v>
      </c>
      <c r="L828" s="94">
        <v>293</v>
      </c>
      <c r="M828" s="11">
        <f t="shared" si="64"/>
        <v>2.1703703703703705</v>
      </c>
      <c r="N828" s="2">
        <v>1.4379999999999999</v>
      </c>
      <c r="O828" s="95">
        <f t="shared" si="63"/>
        <v>135</v>
      </c>
      <c r="P828" s="12">
        <f t="shared" si="61"/>
        <v>2.2081911262798632</v>
      </c>
      <c r="Q828" s="104" t="s">
        <v>727</v>
      </c>
      <c r="V828" s="111">
        <v>0.3833333333333333</v>
      </c>
      <c r="W828" s="112">
        <v>0.53472222222222221</v>
      </c>
      <c r="X828" s="115">
        <f t="shared" si="62"/>
        <v>0.15138888888888891</v>
      </c>
    </row>
    <row r="829" spans="1:24" x14ac:dyDescent="0.3">
      <c r="A829" s="60" t="s">
        <v>4203</v>
      </c>
      <c r="B829" s="94" t="s">
        <v>4204</v>
      </c>
      <c r="C829" s="2" t="s">
        <v>6</v>
      </c>
      <c r="D829" s="2">
        <v>77</v>
      </c>
      <c r="E829" s="9">
        <v>15612</v>
      </c>
      <c r="F829" s="10">
        <v>43754.581956018519</v>
      </c>
      <c r="G829" s="95" t="s">
        <v>4</v>
      </c>
      <c r="H829">
        <v>1770</v>
      </c>
      <c r="I829" s="1">
        <f t="shared" si="60"/>
        <v>14.75</v>
      </c>
      <c r="J829">
        <v>4.1689999999999996</v>
      </c>
      <c r="K829">
        <v>120</v>
      </c>
      <c r="L829" s="94">
        <v>433</v>
      </c>
      <c r="M829" s="11">
        <f t="shared" si="64"/>
        <v>3.6083333333333334</v>
      </c>
      <c r="N829" s="2">
        <v>1.88</v>
      </c>
      <c r="O829" s="95">
        <f t="shared" si="63"/>
        <v>120</v>
      </c>
      <c r="P829" s="12">
        <f t="shared" si="61"/>
        <v>4.0877598152424941</v>
      </c>
      <c r="Q829" s="104" t="s">
        <v>4205</v>
      </c>
      <c r="V829" s="111">
        <v>0.4236111111111111</v>
      </c>
      <c r="W829" s="112">
        <v>0.59027777777777779</v>
      </c>
      <c r="X829" s="115">
        <f t="shared" si="62"/>
        <v>0.16666666666666669</v>
      </c>
    </row>
    <row r="830" spans="1:24" x14ac:dyDescent="0.3">
      <c r="A830" s="60" t="s">
        <v>4206</v>
      </c>
      <c r="B830" s="94" t="s">
        <v>4207</v>
      </c>
      <c r="C830" s="2" t="s">
        <v>6</v>
      </c>
      <c r="D830" s="2">
        <v>76</v>
      </c>
      <c r="E830" s="9">
        <v>15828</v>
      </c>
      <c r="F830" s="10">
        <v>43754.595243055555</v>
      </c>
      <c r="G830" s="95" t="s">
        <v>4</v>
      </c>
      <c r="H830">
        <v>1770</v>
      </c>
      <c r="I830" s="1">
        <f t="shared" si="60"/>
        <v>12.642857142857142</v>
      </c>
      <c r="J830">
        <v>3.4950000000000001</v>
      </c>
      <c r="K830">
        <v>140</v>
      </c>
      <c r="L830" s="94">
        <v>720</v>
      </c>
      <c r="M830" s="11">
        <f t="shared" si="64"/>
        <v>5.1428571428571432</v>
      </c>
      <c r="N830" s="2">
        <v>2.2869999999999999</v>
      </c>
      <c r="O830" s="95">
        <f t="shared" si="63"/>
        <v>140</v>
      </c>
      <c r="P830" s="12">
        <f t="shared" si="61"/>
        <v>2.458333333333333</v>
      </c>
      <c r="Q830" s="104" t="s">
        <v>4208</v>
      </c>
      <c r="V830" s="111">
        <v>0.43194444444444446</v>
      </c>
      <c r="W830" s="112">
        <v>0.60416666666666663</v>
      </c>
      <c r="X830" s="115">
        <f t="shared" si="62"/>
        <v>0.17222222222222217</v>
      </c>
    </row>
    <row r="831" spans="1:24" x14ac:dyDescent="0.3">
      <c r="A831" s="60" t="s">
        <v>4209</v>
      </c>
      <c r="B831" s="94" t="s">
        <v>4210</v>
      </c>
      <c r="C831" s="2" t="s">
        <v>1</v>
      </c>
      <c r="D831" s="2">
        <v>61</v>
      </c>
      <c r="E831" s="9">
        <v>21379</v>
      </c>
      <c r="F831" s="10">
        <v>43754.609456018516</v>
      </c>
      <c r="G831" s="95" t="s">
        <v>4</v>
      </c>
      <c r="H831">
        <v>2232</v>
      </c>
      <c r="I831" s="1">
        <f t="shared" si="60"/>
        <v>14.307692307692308</v>
      </c>
      <c r="J831">
        <v>3.4710000000000001</v>
      </c>
      <c r="K831">
        <v>156</v>
      </c>
      <c r="L831" s="94">
        <v>603</v>
      </c>
      <c r="M831" s="11">
        <f t="shared" si="64"/>
        <v>3.8653846153846154</v>
      </c>
      <c r="N831" s="2">
        <v>1.9810000000000001</v>
      </c>
      <c r="O831" s="95">
        <f t="shared" si="63"/>
        <v>156</v>
      </c>
      <c r="P831" s="12">
        <f t="shared" si="61"/>
        <v>3.7014925373134329</v>
      </c>
      <c r="Q831" s="104" t="s">
        <v>4211</v>
      </c>
      <c r="V831" s="111">
        <v>0.44861111111111113</v>
      </c>
      <c r="W831" s="112">
        <v>0.61805555555555558</v>
      </c>
      <c r="X831" s="115">
        <f t="shared" si="62"/>
        <v>0.16944444444444445</v>
      </c>
    </row>
    <row r="832" spans="1:24" x14ac:dyDescent="0.3">
      <c r="A832" s="60" t="s">
        <v>4212</v>
      </c>
      <c r="B832" s="94" t="s">
        <v>4213</v>
      </c>
      <c r="C832" s="2" t="s">
        <v>1</v>
      </c>
      <c r="D832" s="2">
        <v>51</v>
      </c>
      <c r="E832" s="9">
        <v>24802</v>
      </c>
      <c r="F832" s="10">
        <v>43754.631053240744</v>
      </c>
      <c r="G832" s="95" t="s">
        <v>4</v>
      </c>
      <c r="H832">
        <v>2259</v>
      </c>
      <c r="I832" s="1">
        <f t="shared" si="60"/>
        <v>18.071999999999999</v>
      </c>
      <c r="J832">
        <v>4.556</v>
      </c>
      <c r="K832">
        <v>125</v>
      </c>
      <c r="L832" s="94">
        <v>433</v>
      </c>
      <c r="M832" s="11">
        <f t="shared" si="64"/>
        <v>3.464</v>
      </c>
      <c r="N832" s="2">
        <v>1.8819999999999999</v>
      </c>
      <c r="O832" s="95">
        <f t="shared" si="63"/>
        <v>125</v>
      </c>
      <c r="P832" s="12">
        <f t="shared" si="61"/>
        <v>5.2170900692840645</v>
      </c>
      <c r="Q832" s="104" t="s">
        <v>4208</v>
      </c>
      <c r="V832" s="111">
        <v>0.47222222222222227</v>
      </c>
      <c r="W832" s="112">
        <v>0.63888888888888895</v>
      </c>
      <c r="X832" s="115">
        <f t="shared" si="62"/>
        <v>0.16666666666666669</v>
      </c>
    </row>
    <row r="833" spans="1:24" x14ac:dyDescent="0.3">
      <c r="A833" s="60" t="s">
        <v>4214</v>
      </c>
      <c r="B833" s="94" t="s">
        <v>4215</v>
      </c>
      <c r="C833" s="2" t="s">
        <v>6</v>
      </c>
      <c r="D833" s="2">
        <v>81</v>
      </c>
      <c r="E833" s="9">
        <v>13820</v>
      </c>
      <c r="F833" s="10">
        <v>43754.642245370371</v>
      </c>
      <c r="G833" s="95" t="s">
        <v>4</v>
      </c>
      <c r="H833">
        <v>2361</v>
      </c>
      <c r="I833" s="1">
        <f t="shared" si="60"/>
        <v>13.568965517241379</v>
      </c>
      <c r="J833">
        <v>3.774</v>
      </c>
      <c r="K833">
        <v>174</v>
      </c>
      <c r="L833" s="94">
        <v>777</v>
      </c>
      <c r="M833" s="11">
        <f t="shared" si="64"/>
        <v>4.4655172413793105</v>
      </c>
      <c r="N833" s="2">
        <v>2.254</v>
      </c>
      <c r="O833" s="95">
        <f t="shared" si="63"/>
        <v>174</v>
      </c>
      <c r="P833" s="12">
        <f t="shared" si="61"/>
        <v>3.0386100386100385</v>
      </c>
      <c r="Q833" s="104" t="s">
        <v>4198</v>
      </c>
      <c r="V833" s="111">
        <v>0.46458333333333335</v>
      </c>
      <c r="W833" s="112">
        <v>0.65277777777777779</v>
      </c>
      <c r="X833" s="115">
        <f t="shared" si="62"/>
        <v>0.18819444444444444</v>
      </c>
    </row>
    <row r="834" spans="1:24" x14ac:dyDescent="0.3">
      <c r="A834" s="60" t="s">
        <v>4216</v>
      </c>
      <c r="B834" s="94" t="s">
        <v>4217</v>
      </c>
      <c r="C834" s="2" t="s">
        <v>6</v>
      </c>
      <c r="D834" s="2">
        <v>74</v>
      </c>
      <c r="E834" s="9">
        <v>16459</v>
      </c>
      <c r="F834" s="10">
        <v>43755.521504629629</v>
      </c>
      <c r="G834" s="95" t="s">
        <v>4</v>
      </c>
      <c r="H834">
        <v>1910</v>
      </c>
      <c r="I834" s="1">
        <f t="shared" si="60"/>
        <v>15.28</v>
      </c>
      <c r="J834">
        <v>3.6970000000000001</v>
      </c>
      <c r="K834">
        <v>125</v>
      </c>
      <c r="L834" s="94">
        <v>537</v>
      </c>
      <c r="M834" s="11">
        <f t="shared" si="64"/>
        <v>4.2960000000000003</v>
      </c>
      <c r="N834" s="2">
        <v>1.9550000000000001</v>
      </c>
      <c r="O834" s="95">
        <f t="shared" si="63"/>
        <v>125</v>
      </c>
      <c r="P834" s="12">
        <f t="shared" si="61"/>
        <v>3.5567970204841708</v>
      </c>
      <c r="Q834" s="104" t="s">
        <v>4208</v>
      </c>
      <c r="V834" s="111">
        <v>0.37291666666666662</v>
      </c>
      <c r="W834" s="112">
        <v>0.52083333333333337</v>
      </c>
      <c r="X834" s="115">
        <f t="shared" si="62"/>
        <v>0.14791666666666675</v>
      </c>
    </row>
    <row r="835" spans="1:24" x14ac:dyDescent="0.3">
      <c r="A835" s="60" t="s">
        <v>4218</v>
      </c>
      <c r="B835" s="94" t="s">
        <v>4219</v>
      </c>
      <c r="C835" s="2" t="s">
        <v>1</v>
      </c>
      <c r="D835" s="2">
        <v>58</v>
      </c>
      <c r="E835" s="9">
        <v>22301</v>
      </c>
      <c r="F835" s="10">
        <v>43755.53329861111</v>
      </c>
      <c r="G835" s="95" t="s">
        <v>4</v>
      </c>
      <c r="H835">
        <v>2462</v>
      </c>
      <c r="I835" s="1">
        <f t="shared" ref="I835:I898" si="65">H835/K835</f>
        <v>14.742514970059879</v>
      </c>
      <c r="J835">
        <v>3.9329999999999998</v>
      </c>
      <c r="K835">
        <v>167</v>
      </c>
      <c r="L835" s="94">
        <v>620</v>
      </c>
      <c r="M835" s="11">
        <f t="shared" si="64"/>
        <v>3.7125748502994012</v>
      </c>
      <c r="N835" s="2">
        <v>2.14</v>
      </c>
      <c r="O835" s="95">
        <f t="shared" si="63"/>
        <v>167</v>
      </c>
      <c r="P835" s="12">
        <f t="shared" ref="P835:P898" si="66">I835/M835</f>
        <v>3.9709677419354836</v>
      </c>
      <c r="Q835" s="104" t="s">
        <v>4198</v>
      </c>
      <c r="V835" s="111">
        <v>0.3833333333333333</v>
      </c>
      <c r="W835" s="112">
        <v>0.53472222222222221</v>
      </c>
      <c r="X835" s="115">
        <f t="shared" ref="X835:X898" si="67">IF(AND(W835&lt;&gt;0,V835&lt;&gt;0),W835-V835,"No Data")</f>
        <v>0.15138888888888891</v>
      </c>
    </row>
    <row r="836" spans="1:24" x14ac:dyDescent="0.3">
      <c r="A836" s="60" t="s">
        <v>4220</v>
      </c>
      <c r="B836" s="94" t="s">
        <v>4221</v>
      </c>
      <c r="C836" s="2" t="s">
        <v>1</v>
      </c>
      <c r="D836" s="2">
        <v>51</v>
      </c>
      <c r="E836" s="9">
        <v>24772</v>
      </c>
      <c r="F836" s="10">
        <v>43755.545717592591</v>
      </c>
      <c r="G836" s="95" t="s">
        <v>4</v>
      </c>
      <c r="H836">
        <v>2148</v>
      </c>
      <c r="I836" s="1">
        <f t="shared" si="65"/>
        <v>17.184000000000001</v>
      </c>
      <c r="J836">
        <v>4.42</v>
      </c>
      <c r="K836">
        <v>125</v>
      </c>
      <c r="L836" s="94">
        <v>373</v>
      </c>
      <c r="M836" s="11">
        <f t="shared" si="64"/>
        <v>2.984</v>
      </c>
      <c r="N836" s="2">
        <v>1.8180000000000001</v>
      </c>
      <c r="O836" s="95">
        <f t="shared" si="63"/>
        <v>125</v>
      </c>
      <c r="P836" s="12">
        <f t="shared" si="66"/>
        <v>5.7587131367292228</v>
      </c>
      <c r="Q836" s="104" t="s">
        <v>4181</v>
      </c>
      <c r="V836" s="111">
        <v>0.39444444444444443</v>
      </c>
      <c r="W836" s="112">
        <v>0.54861111111111105</v>
      </c>
      <c r="X836" s="115">
        <f t="shared" si="67"/>
        <v>0.15416666666666662</v>
      </c>
    </row>
    <row r="837" spans="1:24" x14ac:dyDescent="0.3">
      <c r="A837" s="60" t="s">
        <v>4222</v>
      </c>
      <c r="B837" s="94" t="s">
        <v>4223</v>
      </c>
      <c r="C837" s="2" t="s">
        <v>1</v>
      </c>
      <c r="D837" s="2">
        <v>53</v>
      </c>
      <c r="E837" s="9">
        <v>24147</v>
      </c>
      <c r="F837" s="10">
        <v>43755.565312500003</v>
      </c>
      <c r="G837" s="95" t="s">
        <v>4</v>
      </c>
      <c r="H837">
        <v>1857</v>
      </c>
      <c r="I837" s="1">
        <f t="shared" si="65"/>
        <v>12.806896551724138</v>
      </c>
      <c r="J837">
        <v>3.823</v>
      </c>
      <c r="K837">
        <v>145</v>
      </c>
      <c r="L837" s="94">
        <v>422</v>
      </c>
      <c r="M837" s="11">
        <f t="shared" si="64"/>
        <v>2.9103448275862069</v>
      </c>
      <c r="N837" s="2">
        <v>1.6619999999999999</v>
      </c>
      <c r="O837" s="95">
        <f t="shared" si="63"/>
        <v>145</v>
      </c>
      <c r="P837" s="12">
        <f t="shared" si="66"/>
        <v>4.4004739336492893</v>
      </c>
      <c r="Q837" s="104" t="s">
        <v>4208</v>
      </c>
      <c r="V837" s="111">
        <v>0.4145833333333333</v>
      </c>
      <c r="W837" s="112">
        <v>0.56944444444444442</v>
      </c>
      <c r="X837" s="115">
        <f t="shared" si="67"/>
        <v>0.15486111111111112</v>
      </c>
    </row>
    <row r="838" spans="1:24" x14ac:dyDescent="0.3">
      <c r="A838" s="60" t="s">
        <v>4224</v>
      </c>
      <c r="B838" s="94" t="s">
        <v>4225</v>
      </c>
      <c r="C838" s="2" t="s">
        <v>6</v>
      </c>
      <c r="D838" s="2">
        <v>41</v>
      </c>
      <c r="E838" s="9">
        <v>28555</v>
      </c>
      <c r="F838" s="10">
        <v>43755.580023148148</v>
      </c>
      <c r="G838" s="95" t="s">
        <v>4</v>
      </c>
      <c r="H838">
        <v>1560</v>
      </c>
      <c r="I838" s="1">
        <f t="shared" si="65"/>
        <v>10</v>
      </c>
      <c r="J838">
        <v>3.7469999999999999</v>
      </c>
      <c r="K838">
        <v>156</v>
      </c>
      <c r="L838" s="94">
        <v>560</v>
      </c>
      <c r="M838" s="11">
        <f t="shared" si="64"/>
        <v>3.5897435897435899</v>
      </c>
      <c r="N838" s="2">
        <v>1.9139999999999999</v>
      </c>
      <c r="O838" s="95">
        <f t="shared" si="63"/>
        <v>156</v>
      </c>
      <c r="P838" s="12">
        <f t="shared" si="66"/>
        <v>2.7857142857142856</v>
      </c>
      <c r="Q838" s="104" t="s">
        <v>4226</v>
      </c>
      <c r="V838" s="111">
        <v>0.4236111111111111</v>
      </c>
      <c r="W838" s="112">
        <v>0.58333333333333337</v>
      </c>
      <c r="X838" s="115">
        <f t="shared" si="67"/>
        <v>0.15972222222222227</v>
      </c>
    </row>
    <row r="839" spans="1:24" x14ac:dyDescent="0.3">
      <c r="A839" s="60" t="s">
        <v>4227</v>
      </c>
      <c r="B839" s="94" t="s">
        <v>4228</v>
      </c>
      <c r="C839" s="2" t="s">
        <v>1</v>
      </c>
      <c r="D839" s="2">
        <v>37</v>
      </c>
      <c r="E839" s="9">
        <v>30098</v>
      </c>
      <c r="F839" s="10">
        <v>43755.592997685184</v>
      </c>
      <c r="G839" s="95" t="s">
        <v>4</v>
      </c>
      <c r="H839">
        <v>1376</v>
      </c>
      <c r="I839" s="1">
        <f t="shared" si="65"/>
        <v>10.117647058823529</v>
      </c>
      <c r="J839">
        <v>3.6680000000000001</v>
      </c>
      <c r="K839">
        <v>136</v>
      </c>
      <c r="L839" s="94">
        <v>672</v>
      </c>
      <c r="M839" s="11">
        <f t="shared" si="64"/>
        <v>4.9411764705882355</v>
      </c>
      <c r="N839" s="2">
        <v>2.3559999999999999</v>
      </c>
      <c r="O839" s="95">
        <f t="shared" si="63"/>
        <v>136</v>
      </c>
      <c r="P839" s="12">
        <f t="shared" si="66"/>
        <v>2.0476190476190474</v>
      </c>
      <c r="Q839" s="104" t="s">
        <v>4205</v>
      </c>
      <c r="V839" s="111">
        <v>0.4375</v>
      </c>
      <c r="W839" s="112">
        <v>0.59722222222222221</v>
      </c>
      <c r="X839" s="115">
        <f t="shared" si="67"/>
        <v>0.15972222222222221</v>
      </c>
    </row>
    <row r="840" spans="1:24" x14ac:dyDescent="0.3">
      <c r="A840" s="60" t="s">
        <v>4229</v>
      </c>
      <c r="B840" s="94" t="s">
        <v>4230</v>
      </c>
      <c r="C840" s="2" t="s">
        <v>1</v>
      </c>
      <c r="D840" s="2">
        <v>46</v>
      </c>
      <c r="E840" s="9">
        <v>26715</v>
      </c>
      <c r="F840" s="10">
        <v>43755.614062499997</v>
      </c>
      <c r="G840" s="95" t="s">
        <v>4</v>
      </c>
      <c r="H840">
        <v>1424</v>
      </c>
      <c r="I840" s="1">
        <f t="shared" si="65"/>
        <v>12.275862068965518</v>
      </c>
      <c r="J840">
        <v>3.7269999999999999</v>
      </c>
      <c r="K840">
        <v>116</v>
      </c>
      <c r="L840" s="94">
        <v>333</v>
      </c>
      <c r="M840" s="11">
        <f t="shared" si="64"/>
        <v>2.8706896551724137</v>
      </c>
      <c r="N840" s="2">
        <v>1.5469999999999999</v>
      </c>
      <c r="O840" s="95">
        <f t="shared" ref="O840:O903" si="68">K840</f>
        <v>116</v>
      </c>
      <c r="P840" s="12">
        <f t="shared" si="66"/>
        <v>4.2762762762762767</v>
      </c>
      <c r="Q840" s="104" t="s">
        <v>4208</v>
      </c>
      <c r="V840" s="111">
        <v>0.45208333333333334</v>
      </c>
      <c r="W840" s="112">
        <v>0.61805555555555558</v>
      </c>
      <c r="X840" s="115">
        <f t="shared" si="67"/>
        <v>0.16597222222222224</v>
      </c>
    </row>
    <row r="841" spans="1:24" x14ac:dyDescent="0.3">
      <c r="A841" s="60" t="s">
        <v>4231</v>
      </c>
      <c r="B841" s="94" t="s">
        <v>1972</v>
      </c>
      <c r="C841" s="2" t="s">
        <v>1</v>
      </c>
      <c r="D841" s="2">
        <v>42</v>
      </c>
      <c r="E841" s="9">
        <v>28111</v>
      </c>
      <c r="F841" s="10">
        <v>43755.630752314813</v>
      </c>
      <c r="G841" s="95" t="s">
        <v>4</v>
      </c>
      <c r="H841">
        <v>2047</v>
      </c>
      <c r="I841" s="1">
        <f t="shared" si="65"/>
        <v>10.083743842364532</v>
      </c>
      <c r="J841">
        <v>3.601</v>
      </c>
      <c r="K841">
        <v>203</v>
      </c>
      <c r="L841" s="94">
        <v>677</v>
      </c>
      <c r="M841" s="11">
        <f t="shared" si="64"/>
        <v>3.3349753694581281</v>
      </c>
      <c r="N841" s="2">
        <v>1.9179999999999999</v>
      </c>
      <c r="O841" s="95">
        <f t="shared" si="68"/>
        <v>203</v>
      </c>
      <c r="P841" s="12">
        <f t="shared" si="66"/>
        <v>3.0236336779911372</v>
      </c>
      <c r="Q841" s="104" t="s">
        <v>4226</v>
      </c>
      <c r="V841" s="111">
        <v>0.46319444444444446</v>
      </c>
      <c r="W841" s="112">
        <v>0.63194444444444442</v>
      </c>
      <c r="X841" s="115">
        <f t="shared" si="67"/>
        <v>0.16874999999999996</v>
      </c>
    </row>
    <row r="842" spans="1:24" x14ac:dyDescent="0.3">
      <c r="A842" s="60" t="s">
        <v>4232</v>
      </c>
      <c r="B842" s="94" t="s">
        <v>4233</v>
      </c>
      <c r="C842" s="2" t="s">
        <v>1</v>
      </c>
      <c r="D842" s="2">
        <v>58</v>
      </c>
      <c r="E842" s="9">
        <v>22318</v>
      </c>
      <c r="F842" s="10">
        <v>43755.646539351852</v>
      </c>
      <c r="G842" s="95" t="s">
        <v>4</v>
      </c>
      <c r="H842">
        <v>3198</v>
      </c>
      <c r="I842" s="1">
        <f t="shared" si="65"/>
        <v>24.984375</v>
      </c>
      <c r="J842">
        <v>5.1660000000000004</v>
      </c>
      <c r="K842">
        <v>128</v>
      </c>
      <c r="L842" s="94">
        <v>559</v>
      </c>
      <c r="M842" s="11">
        <f t="shared" si="64"/>
        <v>4.3671875</v>
      </c>
      <c r="N842" s="2">
        <v>2.1110000000000002</v>
      </c>
      <c r="O842" s="95">
        <f t="shared" si="68"/>
        <v>128</v>
      </c>
      <c r="P842" s="12">
        <f t="shared" si="66"/>
        <v>5.7209302325581399</v>
      </c>
      <c r="Q842" s="104" t="s">
        <v>4205</v>
      </c>
      <c r="V842" s="111">
        <v>0.48333333333333334</v>
      </c>
      <c r="W842" s="112">
        <v>0.64930555555555558</v>
      </c>
      <c r="X842" s="115">
        <f t="shared" si="67"/>
        <v>0.16597222222222224</v>
      </c>
    </row>
    <row r="843" spans="1:24" x14ac:dyDescent="0.3">
      <c r="A843" s="60" t="s">
        <v>4234</v>
      </c>
      <c r="B843" s="94" t="s">
        <v>4235</v>
      </c>
      <c r="C843" s="2" t="s">
        <v>6</v>
      </c>
      <c r="D843" s="2">
        <v>51</v>
      </c>
      <c r="E843" s="9">
        <v>24811</v>
      </c>
      <c r="F843" s="10">
        <v>43755.662256944444</v>
      </c>
      <c r="G843" s="95" t="s">
        <v>4</v>
      </c>
      <c r="H843">
        <v>2415</v>
      </c>
      <c r="I843" s="1">
        <f t="shared" si="65"/>
        <v>12.196969696969697</v>
      </c>
      <c r="J843">
        <v>3.609</v>
      </c>
      <c r="K843">
        <v>198</v>
      </c>
      <c r="L843" s="94">
        <v>666</v>
      </c>
      <c r="M843" s="11">
        <f t="shared" si="64"/>
        <v>3.3636363636363638</v>
      </c>
      <c r="N843" s="2">
        <v>1.86</v>
      </c>
      <c r="O843" s="95">
        <f t="shared" si="68"/>
        <v>198</v>
      </c>
      <c r="P843" s="12">
        <f t="shared" si="66"/>
        <v>3.6261261261261262</v>
      </c>
      <c r="Q843" s="104" t="s">
        <v>4187</v>
      </c>
      <c r="V843" s="111">
        <v>0.4916666666666667</v>
      </c>
      <c r="W843" s="112">
        <v>0.66666666666666663</v>
      </c>
      <c r="X843" s="115">
        <f t="shared" si="67"/>
        <v>0.17499999999999993</v>
      </c>
    </row>
    <row r="844" spans="1:24" x14ac:dyDescent="0.3">
      <c r="A844" s="60" t="s">
        <v>4236</v>
      </c>
      <c r="B844" s="94" t="s">
        <v>4237</v>
      </c>
      <c r="C844" s="2" t="s">
        <v>1</v>
      </c>
      <c r="D844" s="2">
        <v>39</v>
      </c>
      <c r="E844" s="9">
        <v>29179</v>
      </c>
      <c r="F844" s="10">
        <v>43755.676527777781</v>
      </c>
      <c r="G844" s="95" t="s">
        <v>4</v>
      </c>
      <c r="H844">
        <v>1209</v>
      </c>
      <c r="I844" s="1">
        <f t="shared" si="65"/>
        <v>8.3958333333333339</v>
      </c>
      <c r="J844">
        <v>3.0590000000000002</v>
      </c>
      <c r="K844">
        <v>144</v>
      </c>
      <c r="L844" s="94">
        <v>398</v>
      </c>
      <c r="M844" s="11">
        <f t="shared" si="64"/>
        <v>2.7638888888888888</v>
      </c>
      <c r="N844" s="2">
        <v>1.6559999999999999</v>
      </c>
      <c r="O844" s="95">
        <f t="shared" si="68"/>
        <v>144</v>
      </c>
      <c r="P844" s="12">
        <f t="shared" si="66"/>
        <v>3.0376884422110555</v>
      </c>
      <c r="Q844" s="104" t="s">
        <v>1239</v>
      </c>
      <c r="V844" s="111">
        <v>0.5395833333333333</v>
      </c>
      <c r="W844" s="112">
        <v>0.68055555555555547</v>
      </c>
      <c r="X844" s="115">
        <f t="shared" si="67"/>
        <v>0.14097222222222217</v>
      </c>
    </row>
    <row r="845" spans="1:24" x14ac:dyDescent="0.3">
      <c r="A845" s="60" t="s">
        <v>4238</v>
      </c>
      <c r="B845" s="94" t="s">
        <v>4239</v>
      </c>
      <c r="C845" s="2" t="s">
        <v>1</v>
      </c>
      <c r="D845" s="2">
        <v>36</v>
      </c>
      <c r="E845" s="9">
        <v>30247</v>
      </c>
      <c r="F845" s="10">
        <v>43755.709444444445</v>
      </c>
      <c r="G845" s="95" t="s">
        <v>4</v>
      </c>
      <c r="H845">
        <v>1764</v>
      </c>
      <c r="I845" s="1">
        <f t="shared" si="65"/>
        <v>14.7</v>
      </c>
      <c r="J845">
        <v>4.0970000000000004</v>
      </c>
      <c r="K845">
        <v>120</v>
      </c>
      <c r="L845" s="94">
        <v>519</v>
      </c>
      <c r="M845" s="11">
        <f t="shared" si="64"/>
        <v>4.3250000000000002</v>
      </c>
      <c r="N845" s="2">
        <v>2.2269999999999999</v>
      </c>
      <c r="O845" s="95">
        <f t="shared" si="68"/>
        <v>120</v>
      </c>
      <c r="P845" s="12">
        <f t="shared" si="66"/>
        <v>3.398843930635838</v>
      </c>
      <c r="Q845" s="104" t="s">
        <v>4007</v>
      </c>
      <c r="V845" s="111">
        <v>0.57638888888888895</v>
      </c>
      <c r="W845" s="112">
        <v>0.70833333333333337</v>
      </c>
      <c r="X845" s="115">
        <f t="shared" si="67"/>
        <v>0.13194444444444442</v>
      </c>
    </row>
    <row r="846" spans="1:24" x14ac:dyDescent="0.3">
      <c r="A846" s="60" t="s">
        <v>4240</v>
      </c>
      <c r="B846" s="94" t="s">
        <v>4241</v>
      </c>
      <c r="C846" s="2" t="s">
        <v>1</v>
      </c>
      <c r="D846" s="2">
        <v>54</v>
      </c>
      <c r="E846" s="9">
        <v>23967</v>
      </c>
      <c r="F846" s="10">
        <v>43756.516226851854</v>
      </c>
      <c r="G846" s="95" t="s">
        <v>4</v>
      </c>
      <c r="H846">
        <v>3932</v>
      </c>
      <c r="I846" s="1">
        <f t="shared" si="65"/>
        <v>32.766666666666666</v>
      </c>
      <c r="J846">
        <v>6.2140000000000004</v>
      </c>
      <c r="K846">
        <v>120</v>
      </c>
      <c r="L846" s="94">
        <v>685</v>
      </c>
      <c r="M846" s="11">
        <f t="shared" si="64"/>
        <v>5.708333333333333</v>
      </c>
      <c r="N846" s="2">
        <v>2.444</v>
      </c>
      <c r="O846" s="95">
        <f t="shared" si="68"/>
        <v>120</v>
      </c>
      <c r="P846" s="12">
        <f t="shared" si="66"/>
        <v>5.74014598540146</v>
      </c>
      <c r="Q846" s="104" t="s">
        <v>4181</v>
      </c>
      <c r="V846" s="111">
        <v>0.37986111111111115</v>
      </c>
      <c r="W846" s="112">
        <v>0.51736111111111105</v>
      </c>
      <c r="X846" s="115">
        <f t="shared" si="67"/>
        <v>0.1374999999999999</v>
      </c>
    </row>
    <row r="847" spans="1:24" x14ac:dyDescent="0.3">
      <c r="A847" s="60" t="s">
        <v>4242</v>
      </c>
      <c r="B847" s="94" t="s">
        <v>4243</v>
      </c>
      <c r="C847" s="2" t="s">
        <v>6</v>
      </c>
      <c r="D847" s="2">
        <v>63</v>
      </c>
      <c r="E847" s="9">
        <v>20398</v>
      </c>
      <c r="F847" s="10">
        <v>43756.531030092592</v>
      </c>
      <c r="G847" s="95" t="s">
        <v>4</v>
      </c>
      <c r="H847">
        <v>1950</v>
      </c>
      <c r="I847" s="1">
        <f t="shared" si="65"/>
        <v>13.448275862068966</v>
      </c>
      <c r="J847">
        <v>3.452</v>
      </c>
      <c r="K847">
        <v>145</v>
      </c>
      <c r="L847" s="94">
        <v>768</v>
      </c>
      <c r="M847" s="11">
        <f t="shared" si="64"/>
        <v>5.296551724137931</v>
      </c>
      <c r="N847" s="2">
        <v>2.407</v>
      </c>
      <c r="O847" s="95">
        <f t="shared" si="68"/>
        <v>145</v>
      </c>
      <c r="P847" s="12">
        <f t="shared" si="66"/>
        <v>2.5390625</v>
      </c>
      <c r="Q847" s="104" t="s">
        <v>4244</v>
      </c>
      <c r="V847" s="111">
        <v>0.3923611111111111</v>
      </c>
      <c r="W847" s="112">
        <v>0.53055555555555556</v>
      </c>
      <c r="X847" s="115">
        <f t="shared" si="67"/>
        <v>0.13819444444444445</v>
      </c>
    </row>
    <row r="848" spans="1:24" x14ac:dyDescent="0.3">
      <c r="A848" s="60" t="s">
        <v>4245</v>
      </c>
      <c r="B848" s="94" t="s">
        <v>4246</v>
      </c>
      <c r="C848" s="2" t="s">
        <v>6</v>
      </c>
      <c r="D848" s="2">
        <v>60</v>
      </c>
      <c r="E848" s="9">
        <v>21620</v>
      </c>
      <c r="F848" s="10">
        <v>43756.551122685189</v>
      </c>
      <c r="G848" s="95" t="s">
        <v>4</v>
      </c>
      <c r="H848">
        <v>1307</v>
      </c>
      <c r="I848" s="1">
        <f t="shared" si="65"/>
        <v>10.053846153846154</v>
      </c>
      <c r="J848">
        <v>3.1579999999999999</v>
      </c>
      <c r="K848">
        <v>130</v>
      </c>
      <c r="L848" s="94">
        <v>533</v>
      </c>
      <c r="M848" s="11">
        <f t="shared" si="64"/>
        <v>4.0999999999999996</v>
      </c>
      <c r="N848" s="2">
        <v>1.992</v>
      </c>
      <c r="O848" s="95">
        <f t="shared" si="68"/>
        <v>130</v>
      </c>
      <c r="P848" s="12">
        <f t="shared" si="66"/>
        <v>2.452157598499062</v>
      </c>
      <c r="Q848" s="104" t="s">
        <v>727</v>
      </c>
      <c r="V848" s="111">
        <v>0.3888888888888889</v>
      </c>
      <c r="W848" s="112">
        <v>0.54861111111111105</v>
      </c>
      <c r="X848" s="115">
        <f t="shared" si="67"/>
        <v>0.15972222222222215</v>
      </c>
    </row>
    <row r="849" spans="1:24" x14ac:dyDescent="0.3">
      <c r="A849" s="60" t="s">
        <v>4247</v>
      </c>
      <c r="B849" s="94" t="s">
        <v>4248</v>
      </c>
      <c r="C849" s="2" t="s">
        <v>1</v>
      </c>
      <c r="D849" s="2">
        <v>48</v>
      </c>
      <c r="E849" s="9">
        <v>26053</v>
      </c>
      <c r="F849" s="10">
        <v>43756.566192129627</v>
      </c>
      <c r="G849" s="95" t="s">
        <v>4</v>
      </c>
      <c r="H849">
        <v>1832</v>
      </c>
      <c r="I849" s="1">
        <f t="shared" si="65"/>
        <v>14.656000000000001</v>
      </c>
      <c r="J849">
        <v>4.0599999999999996</v>
      </c>
      <c r="K849">
        <v>125</v>
      </c>
      <c r="L849" s="94">
        <v>341</v>
      </c>
      <c r="M849" s="11">
        <f t="shared" si="64"/>
        <v>2.7280000000000002</v>
      </c>
      <c r="N849" s="2">
        <v>1.7569999999999999</v>
      </c>
      <c r="O849" s="95">
        <f t="shared" si="68"/>
        <v>125</v>
      </c>
      <c r="P849" s="12">
        <f t="shared" si="66"/>
        <v>5.3724340175953076</v>
      </c>
      <c r="Q849" s="104" t="s">
        <v>4013</v>
      </c>
      <c r="V849" s="111">
        <v>0.40416666666666662</v>
      </c>
      <c r="W849" s="112">
        <v>0.5625</v>
      </c>
      <c r="X849" s="115">
        <f t="shared" si="67"/>
        <v>0.15833333333333338</v>
      </c>
    </row>
    <row r="850" spans="1:24" x14ac:dyDescent="0.3">
      <c r="A850" s="60" t="s">
        <v>4249</v>
      </c>
      <c r="B850" s="94" t="s">
        <v>4250</v>
      </c>
      <c r="C850" s="2" t="s">
        <v>1</v>
      </c>
      <c r="D850" s="2">
        <v>55</v>
      </c>
      <c r="E850" s="9">
        <v>23630</v>
      </c>
      <c r="F850" s="10">
        <v>43756.576319444444</v>
      </c>
      <c r="G850" s="95" t="s">
        <v>4</v>
      </c>
      <c r="H850">
        <v>2163</v>
      </c>
      <c r="I850" s="1">
        <f t="shared" si="65"/>
        <v>18.808695652173913</v>
      </c>
      <c r="J850">
        <v>4.492</v>
      </c>
      <c r="K850">
        <v>115</v>
      </c>
      <c r="L850" s="94">
        <v>440</v>
      </c>
      <c r="M850" s="11">
        <f t="shared" si="64"/>
        <v>3.8260869565217392</v>
      </c>
      <c r="N850" s="2">
        <v>1.97</v>
      </c>
      <c r="O850" s="95">
        <f t="shared" si="68"/>
        <v>115</v>
      </c>
      <c r="P850" s="12">
        <f t="shared" si="66"/>
        <v>4.915909090909091</v>
      </c>
      <c r="Q850" s="104" t="s">
        <v>4251</v>
      </c>
      <c r="V850" s="111">
        <v>0.42222222222222222</v>
      </c>
      <c r="W850" s="112">
        <v>0.57638888888888895</v>
      </c>
      <c r="X850" s="115">
        <f t="shared" si="67"/>
        <v>0.15416666666666673</v>
      </c>
    </row>
    <row r="851" spans="1:24" x14ac:dyDescent="0.3">
      <c r="A851" s="60" t="s">
        <v>4252</v>
      </c>
      <c r="B851" s="94" t="s">
        <v>4253</v>
      </c>
      <c r="C851" s="2" t="s">
        <v>1</v>
      </c>
      <c r="D851" s="2">
        <v>50</v>
      </c>
      <c r="E851" s="9">
        <v>25199</v>
      </c>
      <c r="F851" s="10">
        <v>43756.589467592596</v>
      </c>
      <c r="G851" s="95" t="s">
        <v>4</v>
      </c>
      <c r="H851">
        <v>2068</v>
      </c>
      <c r="I851" s="1">
        <f t="shared" si="65"/>
        <v>13.786666666666667</v>
      </c>
      <c r="J851">
        <v>3.863</v>
      </c>
      <c r="K851">
        <v>150</v>
      </c>
      <c r="L851" s="94">
        <v>468</v>
      </c>
      <c r="M851" s="11">
        <f t="shared" si="64"/>
        <v>3.12</v>
      </c>
      <c r="N851" s="2">
        <v>2.0590000000000002</v>
      </c>
      <c r="O851" s="95">
        <f t="shared" si="68"/>
        <v>150</v>
      </c>
      <c r="P851" s="12">
        <f t="shared" si="66"/>
        <v>4.4188034188034191</v>
      </c>
      <c r="Q851" s="104" t="s">
        <v>4154</v>
      </c>
      <c r="V851" s="111">
        <v>0.43194444444444446</v>
      </c>
      <c r="W851" s="112">
        <v>0.59027777777777779</v>
      </c>
      <c r="X851" s="115">
        <f t="shared" si="67"/>
        <v>0.15833333333333333</v>
      </c>
    </row>
    <row r="852" spans="1:24" x14ac:dyDescent="0.3">
      <c r="A852" s="60" t="s">
        <v>4254</v>
      </c>
      <c r="B852" s="94" t="s">
        <v>283</v>
      </c>
      <c r="C852" s="2" t="s">
        <v>1</v>
      </c>
      <c r="D852" s="2">
        <v>52</v>
      </c>
      <c r="E852" s="9">
        <v>24649</v>
      </c>
      <c r="F852" s="10">
        <v>43756.614062499997</v>
      </c>
      <c r="G852" s="95" t="s">
        <v>4</v>
      </c>
      <c r="H852">
        <v>1455</v>
      </c>
      <c r="I852" s="1">
        <f t="shared" si="65"/>
        <v>10.392857142857142</v>
      </c>
      <c r="J852">
        <v>3.2709999999999999</v>
      </c>
      <c r="K852">
        <v>140</v>
      </c>
      <c r="L852" s="94">
        <v>510</v>
      </c>
      <c r="M852" s="11">
        <f t="shared" si="64"/>
        <v>3.6428571428571428</v>
      </c>
      <c r="N852" s="2">
        <v>2.06</v>
      </c>
      <c r="O852" s="95">
        <f t="shared" si="68"/>
        <v>140</v>
      </c>
      <c r="P852" s="12">
        <f t="shared" si="66"/>
        <v>2.8529411764705883</v>
      </c>
      <c r="Q852" s="104" t="s">
        <v>4208</v>
      </c>
      <c r="V852" s="111">
        <v>0.44097222222222227</v>
      </c>
      <c r="W852" s="112">
        <v>0.60625000000000007</v>
      </c>
      <c r="X852" s="115">
        <f t="shared" si="67"/>
        <v>0.1652777777777778</v>
      </c>
    </row>
    <row r="853" spans="1:24" x14ac:dyDescent="0.3">
      <c r="A853" s="60" t="s">
        <v>4255</v>
      </c>
      <c r="B853" s="94" t="s">
        <v>285</v>
      </c>
      <c r="C853" s="2" t="s">
        <v>1</v>
      </c>
      <c r="D853" s="2">
        <v>52</v>
      </c>
      <c r="E853" s="9">
        <v>24444</v>
      </c>
      <c r="F853" s="10">
        <v>43756.625844907408</v>
      </c>
      <c r="G853" s="95" t="s">
        <v>4</v>
      </c>
      <c r="H853">
        <v>2563</v>
      </c>
      <c r="I853" s="1">
        <f t="shared" si="65"/>
        <v>21.358333333333334</v>
      </c>
      <c r="J853">
        <v>4.7510000000000003</v>
      </c>
      <c r="K853">
        <v>120</v>
      </c>
      <c r="L853" s="94">
        <v>347</v>
      </c>
      <c r="M853" s="11">
        <f t="shared" si="64"/>
        <v>2.8916666666666666</v>
      </c>
      <c r="N853" s="2">
        <v>1.694</v>
      </c>
      <c r="O853" s="95">
        <f t="shared" si="68"/>
        <v>120</v>
      </c>
      <c r="P853" s="12">
        <f t="shared" si="66"/>
        <v>7.3861671469740635</v>
      </c>
      <c r="Q853" s="104" t="s">
        <v>727</v>
      </c>
      <c r="V853" s="111">
        <v>0.4597222222222222</v>
      </c>
      <c r="W853" s="112">
        <v>0.625</v>
      </c>
      <c r="X853" s="115">
        <f t="shared" si="67"/>
        <v>0.1652777777777778</v>
      </c>
    </row>
    <row r="854" spans="1:24" x14ac:dyDescent="0.3">
      <c r="A854" s="60" t="s">
        <v>4256</v>
      </c>
      <c r="B854" s="94" t="s">
        <v>651</v>
      </c>
      <c r="C854" s="2" t="s">
        <v>1</v>
      </c>
      <c r="D854" s="2">
        <v>59</v>
      </c>
      <c r="E854" s="9">
        <v>21927</v>
      </c>
      <c r="F854" s="10">
        <v>43756.653553240743</v>
      </c>
      <c r="G854" s="95" t="s">
        <v>4</v>
      </c>
      <c r="H854">
        <v>1290</v>
      </c>
      <c r="I854" s="1">
        <f t="shared" si="65"/>
        <v>13.4375</v>
      </c>
      <c r="J854">
        <v>3.488</v>
      </c>
      <c r="K854">
        <v>96</v>
      </c>
      <c r="L854" s="94">
        <v>253</v>
      </c>
      <c r="M854" s="11">
        <f t="shared" si="64"/>
        <v>2.6354166666666665</v>
      </c>
      <c r="N854" s="2">
        <v>1.5429999999999999</v>
      </c>
      <c r="O854" s="95">
        <f t="shared" si="68"/>
        <v>96</v>
      </c>
      <c r="P854" s="12">
        <f t="shared" si="66"/>
        <v>5.0988142292490117</v>
      </c>
      <c r="Q854" s="104" t="s">
        <v>4226</v>
      </c>
      <c r="V854" s="111">
        <v>0.47916666666666669</v>
      </c>
      <c r="W854" s="112">
        <v>0.63888888888888895</v>
      </c>
      <c r="X854" s="115">
        <f t="shared" si="67"/>
        <v>0.15972222222222227</v>
      </c>
    </row>
    <row r="855" spans="1:24" x14ac:dyDescent="0.3">
      <c r="A855" s="60" t="s">
        <v>4257</v>
      </c>
      <c r="B855" s="94" t="s">
        <v>220</v>
      </c>
      <c r="C855" s="2" t="s">
        <v>1</v>
      </c>
      <c r="D855" s="2">
        <v>63</v>
      </c>
      <c r="E855" s="9">
        <v>20605</v>
      </c>
      <c r="F855" s="10">
        <v>43756.664027777777</v>
      </c>
      <c r="G855" s="95" t="s">
        <v>4</v>
      </c>
      <c r="H855">
        <v>1983</v>
      </c>
      <c r="I855" s="1">
        <f t="shared" si="65"/>
        <v>15.253846153846155</v>
      </c>
      <c r="J855">
        <v>4.5529999999999999</v>
      </c>
      <c r="K855">
        <v>130</v>
      </c>
      <c r="L855" s="94">
        <v>365</v>
      </c>
      <c r="M855" s="11">
        <f t="shared" si="64"/>
        <v>2.8076923076923075</v>
      </c>
      <c r="N855" s="2">
        <v>1.643</v>
      </c>
      <c r="O855" s="95">
        <f t="shared" si="68"/>
        <v>130</v>
      </c>
      <c r="P855" s="12">
        <f t="shared" si="66"/>
        <v>5.4328767123287678</v>
      </c>
      <c r="Q855" s="104" t="s">
        <v>4181</v>
      </c>
      <c r="V855" s="111">
        <v>0.46249999999999997</v>
      </c>
      <c r="W855" s="112">
        <v>0.65972222222222221</v>
      </c>
      <c r="X855" s="115">
        <f t="shared" si="67"/>
        <v>0.19722222222222224</v>
      </c>
    </row>
    <row r="856" spans="1:24" x14ac:dyDescent="0.3">
      <c r="A856" s="60" t="s">
        <v>4258</v>
      </c>
      <c r="B856" s="94" t="s">
        <v>4259</v>
      </c>
      <c r="C856" s="2" t="s">
        <v>1</v>
      </c>
      <c r="D856" s="2">
        <v>48</v>
      </c>
      <c r="E856" s="9">
        <v>26137</v>
      </c>
      <c r="F856" s="10">
        <v>43756.677384259259</v>
      </c>
      <c r="G856" s="95" t="s">
        <v>4</v>
      </c>
      <c r="H856">
        <v>1393</v>
      </c>
      <c r="I856" s="1">
        <f t="shared" si="65"/>
        <v>10.553030303030303</v>
      </c>
      <c r="J856">
        <v>2.8319999999999999</v>
      </c>
      <c r="K856">
        <v>132</v>
      </c>
      <c r="L856" s="94">
        <v>347</v>
      </c>
      <c r="M856" s="11">
        <f t="shared" si="64"/>
        <v>2.6287878787878789</v>
      </c>
      <c r="N856" s="2">
        <v>1.8089999999999999</v>
      </c>
      <c r="O856" s="95">
        <f t="shared" si="68"/>
        <v>132</v>
      </c>
      <c r="P856" s="12">
        <f t="shared" si="66"/>
        <v>4.0144092219020173</v>
      </c>
      <c r="Q856" s="104" t="s">
        <v>4187</v>
      </c>
      <c r="V856" s="111">
        <v>0.51388888888888895</v>
      </c>
      <c r="W856" s="112">
        <v>0.68055555555555547</v>
      </c>
      <c r="X856" s="115">
        <f t="shared" si="67"/>
        <v>0.16666666666666652</v>
      </c>
    </row>
    <row r="857" spans="1:24" x14ac:dyDescent="0.3">
      <c r="A857" s="60" t="s">
        <v>4260</v>
      </c>
      <c r="B857" s="94" t="s">
        <v>4261</v>
      </c>
      <c r="C857" s="2" t="s">
        <v>1</v>
      </c>
      <c r="D857" s="2">
        <v>48</v>
      </c>
      <c r="E857" s="9">
        <v>26160</v>
      </c>
      <c r="F857" s="10">
        <v>43759.520543981482</v>
      </c>
      <c r="G857" s="95" t="s">
        <v>4</v>
      </c>
      <c r="H857">
        <v>2480</v>
      </c>
      <c r="I857" s="1">
        <f t="shared" si="65"/>
        <v>14.171428571428571</v>
      </c>
      <c r="J857">
        <v>4.0839999999999996</v>
      </c>
      <c r="K857">
        <v>175</v>
      </c>
      <c r="L857" s="94">
        <v>546</v>
      </c>
      <c r="M857" s="11">
        <f t="shared" si="64"/>
        <v>3.12</v>
      </c>
      <c r="N857" s="2">
        <v>1.986</v>
      </c>
      <c r="O857" s="95">
        <f t="shared" si="68"/>
        <v>175</v>
      </c>
      <c r="P857" s="12">
        <f t="shared" si="66"/>
        <v>4.542124542124542</v>
      </c>
      <c r="Q857" s="104" t="s">
        <v>4244</v>
      </c>
      <c r="V857" s="111">
        <v>0.37847222222222227</v>
      </c>
      <c r="W857" s="112">
        <v>0.52083333333333337</v>
      </c>
      <c r="X857" s="115">
        <f t="shared" si="67"/>
        <v>0.1423611111111111</v>
      </c>
    </row>
    <row r="858" spans="1:24" x14ac:dyDescent="0.3">
      <c r="A858" s="60" t="s">
        <v>4262</v>
      </c>
      <c r="B858" s="94" t="s">
        <v>4263</v>
      </c>
      <c r="C858" s="2" t="s">
        <v>6</v>
      </c>
      <c r="D858" s="2">
        <v>76</v>
      </c>
      <c r="E858" s="9">
        <v>15907</v>
      </c>
      <c r="F858" s="10">
        <v>43759.532500000001</v>
      </c>
      <c r="G858" s="95" t="s">
        <v>4</v>
      </c>
      <c r="H858">
        <v>1603</v>
      </c>
      <c r="I858" s="1">
        <f t="shared" si="65"/>
        <v>13.939130434782609</v>
      </c>
      <c r="J858">
        <v>3.871</v>
      </c>
      <c r="K858">
        <v>115</v>
      </c>
      <c r="L858" s="94">
        <v>558</v>
      </c>
      <c r="M858" s="11">
        <f t="shared" si="64"/>
        <v>4.8521739130434787</v>
      </c>
      <c r="N858" s="2">
        <v>2.3069999999999999</v>
      </c>
      <c r="O858" s="95">
        <f t="shared" si="68"/>
        <v>115</v>
      </c>
      <c r="P858" s="12">
        <f t="shared" si="66"/>
        <v>2.8727598566308239</v>
      </c>
      <c r="Q858" s="104" t="s">
        <v>4154</v>
      </c>
      <c r="V858" s="111">
        <v>0.37708333333333338</v>
      </c>
      <c r="W858" s="112">
        <v>0.53472222222222221</v>
      </c>
      <c r="X858" s="115">
        <f t="shared" si="67"/>
        <v>0.15763888888888883</v>
      </c>
    </row>
    <row r="859" spans="1:24" x14ac:dyDescent="0.3">
      <c r="A859" s="60" t="s">
        <v>4264</v>
      </c>
      <c r="B859" s="94" t="s">
        <v>4265</v>
      </c>
      <c r="C859" s="2" t="s">
        <v>6</v>
      </c>
      <c r="D859" s="2">
        <v>71</v>
      </c>
      <c r="E859" s="9">
        <v>17754</v>
      </c>
      <c r="F859" s="10">
        <v>43759.549247685187</v>
      </c>
      <c r="G859" s="95" t="s">
        <v>4</v>
      </c>
      <c r="H859">
        <v>2112</v>
      </c>
      <c r="I859" s="1">
        <f t="shared" si="65"/>
        <v>14.08</v>
      </c>
      <c r="J859">
        <v>3.6960000000000002</v>
      </c>
      <c r="K859">
        <v>150</v>
      </c>
      <c r="L859" s="94">
        <v>663</v>
      </c>
      <c r="M859" s="11">
        <f t="shared" si="64"/>
        <v>4.42</v>
      </c>
      <c r="N859" s="2">
        <v>2.2109999999999999</v>
      </c>
      <c r="O859" s="95">
        <f t="shared" si="68"/>
        <v>150</v>
      </c>
      <c r="P859" s="12">
        <f t="shared" si="66"/>
        <v>3.1855203619909505</v>
      </c>
      <c r="Q859" s="104" t="s">
        <v>4208</v>
      </c>
      <c r="V859" s="111">
        <v>0.38472222222222219</v>
      </c>
      <c r="W859" s="112">
        <v>0.54861111111111105</v>
      </c>
      <c r="X859" s="115">
        <f t="shared" si="67"/>
        <v>0.16388888888888886</v>
      </c>
    </row>
    <row r="860" spans="1:24" x14ac:dyDescent="0.3">
      <c r="A860" s="60" t="s">
        <v>4266</v>
      </c>
      <c r="B860" s="94" t="s">
        <v>4267</v>
      </c>
      <c r="C860" s="2" t="s">
        <v>1</v>
      </c>
      <c r="D860" s="2">
        <v>63</v>
      </c>
      <c r="E860" s="9">
        <v>20510</v>
      </c>
      <c r="F860" s="10">
        <v>43759.569768518515</v>
      </c>
      <c r="G860" s="95" t="s">
        <v>4</v>
      </c>
      <c r="H860">
        <v>2231</v>
      </c>
      <c r="I860" s="1">
        <f t="shared" si="65"/>
        <v>19.068376068376068</v>
      </c>
      <c r="J860">
        <v>5.2169999999999996</v>
      </c>
      <c r="K860">
        <v>117</v>
      </c>
      <c r="L860" s="94">
        <v>400</v>
      </c>
      <c r="M860" s="11">
        <f t="shared" si="64"/>
        <v>3.4188034188034186</v>
      </c>
      <c r="N860" s="2">
        <v>1.9790000000000001</v>
      </c>
      <c r="O860" s="95">
        <f t="shared" si="68"/>
        <v>117</v>
      </c>
      <c r="P860" s="12">
        <f t="shared" si="66"/>
        <v>5.5775000000000006</v>
      </c>
      <c r="Q860" s="104" t="s">
        <v>4268</v>
      </c>
      <c r="V860" s="111">
        <v>0.40416666666666662</v>
      </c>
      <c r="W860" s="112">
        <v>0.56944444444444442</v>
      </c>
      <c r="X860" s="115">
        <f t="shared" si="67"/>
        <v>0.1652777777777778</v>
      </c>
    </row>
    <row r="861" spans="1:24" x14ac:dyDescent="0.3">
      <c r="A861" s="60" t="s">
        <v>4269</v>
      </c>
      <c r="B861" s="94" t="s">
        <v>4270</v>
      </c>
      <c r="C861" s="2" t="s">
        <v>1</v>
      </c>
      <c r="D861" s="2">
        <v>56</v>
      </c>
      <c r="E861" s="9">
        <v>23277</v>
      </c>
      <c r="F861" s="10">
        <v>43759.584976851853</v>
      </c>
      <c r="G861" s="95" t="s">
        <v>4</v>
      </c>
      <c r="H861">
        <v>2589</v>
      </c>
      <c r="I861" s="1">
        <f t="shared" si="65"/>
        <v>14.879310344827585</v>
      </c>
      <c r="J861">
        <v>3.56</v>
      </c>
      <c r="K861">
        <v>174</v>
      </c>
      <c r="L861" s="94">
        <v>630</v>
      </c>
      <c r="M861" s="11">
        <f t="shared" si="64"/>
        <v>3.6206896551724137</v>
      </c>
      <c r="N861" s="2">
        <v>2.0750000000000002</v>
      </c>
      <c r="O861" s="95">
        <f t="shared" si="68"/>
        <v>174</v>
      </c>
      <c r="P861" s="12">
        <f t="shared" si="66"/>
        <v>4.1095238095238091</v>
      </c>
      <c r="Q861" s="104" t="s">
        <v>4226</v>
      </c>
      <c r="V861" s="111">
        <v>0.43402777777777773</v>
      </c>
      <c r="W861" s="112">
        <v>0.58333333333333337</v>
      </c>
      <c r="X861" s="115">
        <f t="shared" si="67"/>
        <v>0.14930555555555564</v>
      </c>
    </row>
    <row r="862" spans="1:24" x14ac:dyDescent="0.3">
      <c r="A862" s="60" t="s">
        <v>4271</v>
      </c>
      <c r="B862" s="94" t="s">
        <v>4272</v>
      </c>
      <c r="C862" s="2" t="s">
        <v>1</v>
      </c>
      <c r="D862" s="2">
        <v>43</v>
      </c>
      <c r="E862" s="9">
        <v>27700</v>
      </c>
      <c r="F862" s="10">
        <v>43759.59783564815</v>
      </c>
      <c r="G862" s="95" t="s">
        <v>4</v>
      </c>
      <c r="H862">
        <v>1628</v>
      </c>
      <c r="I862" s="1">
        <f t="shared" si="65"/>
        <v>9.3028571428571425</v>
      </c>
      <c r="J862">
        <v>3.052</v>
      </c>
      <c r="K862">
        <v>175</v>
      </c>
      <c r="L862" s="94">
        <v>605</v>
      </c>
      <c r="M862" s="11">
        <f t="shared" si="64"/>
        <v>3.4571428571428573</v>
      </c>
      <c r="N862" s="2">
        <v>1.837</v>
      </c>
      <c r="O862" s="95">
        <f t="shared" si="68"/>
        <v>175</v>
      </c>
      <c r="P862" s="12">
        <f t="shared" si="66"/>
        <v>2.6909090909090905</v>
      </c>
      <c r="Q862" s="104" t="s">
        <v>727</v>
      </c>
      <c r="V862" s="111">
        <v>0.44236111111111115</v>
      </c>
      <c r="W862" s="112">
        <v>0.59722222222222221</v>
      </c>
      <c r="X862" s="115">
        <f t="shared" si="67"/>
        <v>0.15486111111111106</v>
      </c>
    </row>
    <row r="863" spans="1:24" x14ac:dyDescent="0.3">
      <c r="A863" s="60" t="s">
        <v>4273</v>
      </c>
      <c r="B863" s="94" t="s">
        <v>4274</v>
      </c>
      <c r="C863" s="2" t="s">
        <v>1</v>
      </c>
      <c r="D863" s="2">
        <v>70</v>
      </c>
      <c r="E863" s="9">
        <v>17950</v>
      </c>
      <c r="F863" s="10">
        <v>43759.615613425929</v>
      </c>
      <c r="G863" s="95" t="s">
        <v>4</v>
      </c>
      <c r="H863">
        <v>2115</v>
      </c>
      <c r="I863" s="1">
        <f t="shared" si="65"/>
        <v>13.557692307692308</v>
      </c>
      <c r="J863">
        <v>3.8460000000000001</v>
      </c>
      <c r="K863">
        <v>156</v>
      </c>
      <c r="L863" s="94">
        <v>512</v>
      </c>
      <c r="M863" s="11">
        <f t="shared" si="64"/>
        <v>3.2820512820512819</v>
      </c>
      <c r="N863" s="2">
        <v>1.8129999999999999</v>
      </c>
      <c r="O863" s="95">
        <f t="shared" si="68"/>
        <v>156</v>
      </c>
      <c r="P863" s="12">
        <f t="shared" si="66"/>
        <v>4.130859375</v>
      </c>
      <c r="Q863" s="104" t="s">
        <v>1237</v>
      </c>
      <c r="V863" s="111">
        <v>0.4597222222222222</v>
      </c>
      <c r="W863" s="112">
        <v>0.61805555555555558</v>
      </c>
      <c r="X863" s="115">
        <f t="shared" si="67"/>
        <v>0.15833333333333338</v>
      </c>
    </row>
    <row r="864" spans="1:24" x14ac:dyDescent="0.3">
      <c r="A864" s="60" t="s">
        <v>4275</v>
      </c>
      <c r="B864" s="94" t="s">
        <v>4276</v>
      </c>
      <c r="C864" s="2" t="s">
        <v>1</v>
      </c>
      <c r="D864" s="2">
        <v>65</v>
      </c>
      <c r="E864" s="9">
        <v>19934</v>
      </c>
      <c r="F864" s="10">
        <v>43759.63689814815</v>
      </c>
      <c r="G864" s="95" t="s">
        <v>4</v>
      </c>
      <c r="H864">
        <v>2385</v>
      </c>
      <c r="I864" s="1">
        <f t="shared" si="65"/>
        <v>18.346153846153847</v>
      </c>
      <c r="J864">
        <v>4.47</v>
      </c>
      <c r="K864">
        <v>130</v>
      </c>
      <c r="L864" s="94">
        <v>537</v>
      </c>
      <c r="M864" s="11">
        <f t="shared" si="64"/>
        <v>4.1307692307692312</v>
      </c>
      <c r="N864" s="2">
        <v>2.1720000000000002</v>
      </c>
      <c r="O864" s="95">
        <f t="shared" si="68"/>
        <v>130</v>
      </c>
      <c r="P864" s="12">
        <f t="shared" si="66"/>
        <v>4.4413407821229045</v>
      </c>
      <c r="Q864" s="104" t="s">
        <v>4226</v>
      </c>
      <c r="V864" s="111">
        <v>0.48194444444444445</v>
      </c>
      <c r="W864" s="112">
        <v>0.63888888888888895</v>
      </c>
      <c r="X864" s="115">
        <f t="shared" si="67"/>
        <v>0.1569444444444445</v>
      </c>
    </row>
    <row r="865" spans="1:24" x14ac:dyDescent="0.3">
      <c r="A865" s="60" t="s">
        <v>4277</v>
      </c>
      <c r="B865" s="94" t="s">
        <v>645</v>
      </c>
      <c r="C865" s="2" t="s">
        <v>1</v>
      </c>
      <c r="D865" s="2">
        <v>64</v>
      </c>
      <c r="E865" s="9">
        <v>20210</v>
      </c>
      <c r="F865" s="10">
        <v>43759.650682870371</v>
      </c>
      <c r="G865" s="95" t="s">
        <v>4</v>
      </c>
      <c r="H865">
        <v>3092</v>
      </c>
      <c r="I865" s="1">
        <f t="shared" si="65"/>
        <v>21.472222222222221</v>
      </c>
      <c r="J865">
        <v>4.6349999999999998</v>
      </c>
      <c r="K865">
        <v>144</v>
      </c>
      <c r="L865" s="94">
        <v>1468</v>
      </c>
      <c r="M865" s="11">
        <f t="shared" si="64"/>
        <v>10.194444444444445</v>
      </c>
      <c r="N865" s="2">
        <v>3.1829999999999998</v>
      </c>
      <c r="O865" s="95">
        <f t="shared" si="68"/>
        <v>144</v>
      </c>
      <c r="P865" s="12">
        <f t="shared" si="66"/>
        <v>2.1062670299727517</v>
      </c>
      <c r="Q865" s="104" t="s">
        <v>4205</v>
      </c>
      <c r="V865" s="111">
        <v>0.45763888888888887</v>
      </c>
      <c r="W865" s="112">
        <v>0.64930555555555558</v>
      </c>
      <c r="X865" s="115">
        <f t="shared" si="67"/>
        <v>0.19166666666666671</v>
      </c>
    </row>
    <row r="866" spans="1:24" x14ac:dyDescent="0.3">
      <c r="A866" s="60" t="s">
        <v>4278</v>
      </c>
      <c r="B866" s="94" t="s">
        <v>4279</v>
      </c>
      <c r="C866" s="2" t="s">
        <v>1</v>
      </c>
      <c r="D866" s="2">
        <v>53</v>
      </c>
      <c r="E866" s="9">
        <v>24045</v>
      </c>
      <c r="F866" s="10">
        <v>43759.672673611109</v>
      </c>
      <c r="G866" s="95" t="s">
        <v>4</v>
      </c>
      <c r="H866">
        <v>2055</v>
      </c>
      <c r="I866" s="1">
        <f t="shared" si="65"/>
        <v>12.685185185185185</v>
      </c>
      <c r="J866">
        <v>3.6520000000000001</v>
      </c>
      <c r="K866">
        <v>162</v>
      </c>
      <c r="L866" s="94">
        <v>415</v>
      </c>
      <c r="M866" s="11">
        <f t="shared" si="64"/>
        <v>2.5617283950617282</v>
      </c>
      <c r="N866" s="2">
        <v>1.615</v>
      </c>
      <c r="O866" s="95">
        <f t="shared" si="68"/>
        <v>162</v>
      </c>
      <c r="P866" s="12">
        <f t="shared" si="66"/>
        <v>4.9518072289156629</v>
      </c>
      <c r="Q866" s="104" t="s">
        <v>4181</v>
      </c>
      <c r="V866" s="111">
        <v>0.49374999999999997</v>
      </c>
      <c r="W866" s="112">
        <v>0.66666666666666663</v>
      </c>
      <c r="X866" s="115">
        <f t="shared" si="67"/>
        <v>0.17291666666666666</v>
      </c>
    </row>
    <row r="867" spans="1:24" x14ac:dyDescent="0.3">
      <c r="A867" s="60" t="s">
        <v>4280</v>
      </c>
      <c r="B867" s="94" t="s">
        <v>4281</v>
      </c>
      <c r="C867" s="2" t="s">
        <v>6</v>
      </c>
      <c r="D867" s="2">
        <v>70</v>
      </c>
      <c r="E867" s="9">
        <v>17961</v>
      </c>
      <c r="F867" s="10">
        <v>43759.684571759259</v>
      </c>
      <c r="G867" s="95" t="s">
        <v>4</v>
      </c>
      <c r="H867">
        <v>2129</v>
      </c>
      <c r="I867" s="1">
        <f t="shared" si="65"/>
        <v>12.672619047619047</v>
      </c>
      <c r="J867">
        <v>3.8140000000000001</v>
      </c>
      <c r="K867">
        <v>168</v>
      </c>
      <c r="L867" s="94">
        <v>672</v>
      </c>
      <c r="M867" s="11">
        <f t="shared" si="64"/>
        <v>4</v>
      </c>
      <c r="N867" s="2">
        <v>1.9670000000000001</v>
      </c>
      <c r="O867" s="95">
        <f t="shared" si="68"/>
        <v>168</v>
      </c>
      <c r="P867" s="12">
        <f t="shared" si="66"/>
        <v>3.1681547619047619</v>
      </c>
      <c r="Q867" s="104" t="s">
        <v>4211</v>
      </c>
      <c r="V867" s="111">
        <v>0.51666666666666672</v>
      </c>
      <c r="W867" s="112">
        <v>0.68402777777777779</v>
      </c>
      <c r="X867" s="115">
        <f t="shared" si="67"/>
        <v>0.16736111111111107</v>
      </c>
    </row>
    <row r="868" spans="1:24" x14ac:dyDescent="0.3">
      <c r="A868" s="60" t="s">
        <v>4282</v>
      </c>
      <c r="B868" s="94" t="s">
        <v>4283</v>
      </c>
      <c r="C868" s="2" t="s">
        <v>1</v>
      </c>
      <c r="D868" s="2">
        <v>58</v>
      </c>
      <c r="E868" s="9">
        <v>22422</v>
      </c>
      <c r="F868" s="10">
        <v>43759.704895833333</v>
      </c>
      <c r="G868" s="95" t="s">
        <v>4</v>
      </c>
      <c r="H868">
        <v>1428</v>
      </c>
      <c r="I868" s="1">
        <f t="shared" si="65"/>
        <v>11.333333333333334</v>
      </c>
      <c r="J868">
        <v>3.1720000000000002</v>
      </c>
      <c r="K868">
        <v>126</v>
      </c>
      <c r="L868" s="94">
        <v>316</v>
      </c>
      <c r="M868" s="11">
        <f t="shared" ref="M868:M931" si="69">L868/O868</f>
        <v>2.5079365079365079</v>
      </c>
      <c r="N868" s="2">
        <v>1.6279999999999999</v>
      </c>
      <c r="O868" s="95">
        <f t="shared" si="68"/>
        <v>126</v>
      </c>
      <c r="P868" s="12">
        <f t="shared" si="66"/>
        <v>4.518987341772152</v>
      </c>
      <c r="Q868" s="104" t="s">
        <v>4208</v>
      </c>
      <c r="V868" s="111">
        <v>0.53125</v>
      </c>
      <c r="W868" s="112">
        <v>0.70486111111111116</v>
      </c>
      <c r="X868" s="115">
        <f t="shared" si="67"/>
        <v>0.17361111111111116</v>
      </c>
    </row>
    <row r="869" spans="1:24" x14ac:dyDescent="0.3">
      <c r="A869" s="60" t="s">
        <v>4284</v>
      </c>
      <c r="B869" s="94" t="s">
        <v>4285</v>
      </c>
      <c r="C869" s="2" t="s">
        <v>1</v>
      </c>
      <c r="D869" s="2">
        <v>62</v>
      </c>
      <c r="E869" s="9">
        <v>21101</v>
      </c>
      <c r="F869" s="10">
        <v>43759.731365740743</v>
      </c>
      <c r="G869" s="95" t="s">
        <v>4</v>
      </c>
      <c r="H869">
        <v>1852</v>
      </c>
      <c r="I869" s="1">
        <f t="shared" si="65"/>
        <v>12.861111111111111</v>
      </c>
      <c r="J869">
        <v>4.0620000000000003</v>
      </c>
      <c r="K869">
        <v>144</v>
      </c>
      <c r="L869" s="94">
        <v>505</v>
      </c>
      <c r="M869" s="11">
        <f t="shared" si="69"/>
        <v>3.5069444444444446</v>
      </c>
      <c r="N869" s="2">
        <v>1.7969999999999999</v>
      </c>
      <c r="O869" s="95">
        <f t="shared" si="68"/>
        <v>144</v>
      </c>
      <c r="P869" s="12">
        <f t="shared" si="66"/>
        <v>3.667326732673267</v>
      </c>
      <c r="Q869" s="104" t="s">
        <v>4226</v>
      </c>
      <c r="V869" s="111">
        <v>0.53888888888888886</v>
      </c>
      <c r="W869" s="112">
        <v>0.71527777777777779</v>
      </c>
      <c r="X869" s="115">
        <f t="shared" si="67"/>
        <v>0.17638888888888893</v>
      </c>
    </row>
    <row r="870" spans="1:24" x14ac:dyDescent="0.3">
      <c r="A870" s="60" t="s">
        <v>4286</v>
      </c>
      <c r="B870" s="94" t="s">
        <v>4287</v>
      </c>
      <c r="C870" s="2" t="s">
        <v>6</v>
      </c>
      <c r="D870" s="2">
        <v>61</v>
      </c>
      <c r="E870" s="9">
        <v>21342</v>
      </c>
      <c r="F870" s="10">
        <v>43760.411469907405</v>
      </c>
      <c r="G870" s="95" t="s">
        <v>71</v>
      </c>
      <c r="H870">
        <v>1670</v>
      </c>
      <c r="I870" s="1">
        <f t="shared" si="65"/>
        <v>12.846153846153847</v>
      </c>
      <c r="J870">
        <v>3.47</v>
      </c>
      <c r="K870">
        <v>130</v>
      </c>
      <c r="L870" s="94">
        <v>542</v>
      </c>
      <c r="M870" s="11">
        <f t="shared" si="69"/>
        <v>4.1692307692307695</v>
      </c>
      <c r="N870" s="2">
        <v>2.323</v>
      </c>
      <c r="O870" s="95">
        <f t="shared" si="68"/>
        <v>130</v>
      </c>
      <c r="P870" s="12">
        <f t="shared" si="66"/>
        <v>3.0811808118081179</v>
      </c>
      <c r="Q870" s="104" t="s">
        <v>4208</v>
      </c>
      <c r="V870" s="111">
        <v>0.40972222222222227</v>
      </c>
      <c r="W870" s="112">
        <v>0.56944444444444442</v>
      </c>
      <c r="X870" s="115">
        <f t="shared" si="67"/>
        <v>0.15972222222222215</v>
      </c>
    </row>
    <row r="871" spans="1:24" x14ac:dyDescent="0.3">
      <c r="A871" s="60" t="s">
        <v>4288</v>
      </c>
      <c r="B871" s="94" t="s">
        <v>4289</v>
      </c>
      <c r="C871" s="2" t="s">
        <v>1</v>
      </c>
      <c r="D871" s="2">
        <v>70</v>
      </c>
      <c r="E871" s="9">
        <v>18159</v>
      </c>
      <c r="F871" s="10">
        <v>43760.523645833331</v>
      </c>
      <c r="G871" s="95" t="s">
        <v>4</v>
      </c>
      <c r="H871">
        <v>2694</v>
      </c>
      <c r="I871" s="1">
        <f t="shared" si="65"/>
        <v>22.45</v>
      </c>
      <c r="J871">
        <v>5.6120000000000001</v>
      </c>
      <c r="K871">
        <v>120</v>
      </c>
      <c r="L871" s="94">
        <v>936</v>
      </c>
      <c r="M871" s="11">
        <f t="shared" si="69"/>
        <v>7.8</v>
      </c>
      <c r="N871" s="2">
        <v>2.863</v>
      </c>
      <c r="O871" s="95">
        <f t="shared" si="68"/>
        <v>120</v>
      </c>
      <c r="P871" s="12">
        <f t="shared" si="66"/>
        <v>2.8782051282051282</v>
      </c>
      <c r="Q871" s="104" t="s">
        <v>4226</v>
      </c>
      <c r="V871" s="111">
        <v>0.37708333333333338</v>
      </c>
      <c r="W871" s="112">
        <v>0.52083333333333337</v>
      </c>
      <c r="X871" s="115">
        <f t="shared" si="67"/>
        <v>0.14374999999999999</v>
      </c>
    </row>
    <row r="872" spans="1:24" x14ac:dyDescent="0.3">
      <c r="A872" s="60" t="s">
        <v>4290</v>
      </c>
      <c r="B872" s="94" t="s">
        <v>4291</v>
      </c>
      <c r="C872" s="2" t="s">
        <v>1</v>
      </c>
      <c r="D872" s="2">
        <v>33</v>
      </c>
      <c r="E872" s="9">
        <v>31698</v>
      </c>
      <c r="F872" s="10">
        <v>43760.535833333335</v>
      </c>
      <c r="G872" s="95" t="s">
        <v>4</v>
      </c>
      <c r="H872">
        <v>1548</v>
      </c>
      <c r="I872" s="1">
        <f t="shared" si="65"/>
        <v>11.382352941176471</v>
      </c>
      <c r="J872">
        <v>3.234</v>
      </c>
      <c r="K872">
        <v>136</v>
      </c>
      <c r="L872" s="94">
        <v>514</v>
      </c>
      <c r="M872" s="11">
        <f t="shared" si="69"/>
        <v>3.7794117647058822</v>
      </c>
      <c r="N872" s="2">
        <v>1.958</v>
      </c>
      <c r="O872" s="95">
        <f t="shared" si="68"/>
        <v>136</v>
      </c>
      <c r="P872" s="12">
        <f t="shared" si="66"/>
        <v>3.0116731517509732</v>
      </c>
      <c r="Q872" s="104" t="s">
        <v>4181</v>
      </c>
      <c r="V872" s="111">
        <v>0.39097222222222222</v>
      </c>
      <c r="W872" s="112">
        <v>0.53472222222222221</v>
      </c>
      <c r="X872" s="115">
        <f t="shared" si="67"/>
        <v>0.14374999999999999</v>
      </c>
    </row>
    <row r="873" spans="1:24" x14ac:dyDescent="0.3">
      <c r="A873" s="60" t="s">
        <v>4292</v>
      </c>
      <c r="B873" s="94" t="s">
        <v>4293</v>
      </c>
      <c r="C873" s="2" t="s">
        <v>1</v>
      </c>
      <c r="D873" s="2">
        <v>22</v>
      </c>
      <c r="E873" s="9">
        <v>35518</v>
      </c>
      <c r="F873" s="10">
        <v>43760.549479166664</v>
      </c>
      <c r="G873" s="95" t="s">
        <v>4</v>
      </c>
      <c r="H873">
        <v>621</v>
      </c>
      <c r="I873" s="1">
        <f t="shared" si="65"/>
        <v>5.6454545454545455</v>
      </c>
      <c r="J873">
        <v>2.5110000000000001</v>
      </c>
      <c r="K873">
        <v>110</v>
      </c>
      <c r="L873" s="94">
        <v>309</v>
      </c>
      <c r="M873" s="11">
        <f t="shared" si="69"/>
        <v>2.8090909090909091</v>
      </c>
      <c r="N873" s="2">
        <v>1.583</v>
      </c>
      <c r="O873" s="95">
        <f t="shared" si="68"/>
        <v>110</v>
      </c>
      <c r="P873" s="12">
        <f t="shared" si="66"/>
        <v>2.0097087378640777</v>
      </c>
      <c r="Q873" s="104" t="s">
        <v>4208</v>
      </c>
      <c r="V873" s="111">
        <v>0.39444444444444443</v>
      </c>
      <c r="W873" s="112">
        <v>0.54861111111111105</v>
      </c>
      <c r="X873" s="115">
        <f t="shared" si="67"/>
        <v>0.15416666666666662</v>
      </c>
    </row>
    <row r="874" spans="1:24" x14ac:dyDescent="0.3">
      <c r="A874" s="60" t="s">
        <v>4294</v>
      </c>
      <c r="B874" s="94" t="s">
        <v>4295</v>
      </c>
      <c r="C874" s="2" t="s">
        <v>1</v>
      </c>
      <c r="D874" s="2">
        <v>50</v>
      </c>
      <c r="E874" s="9">
        <v>25436</v>
      </c>
      <c r="F874" s="10">
        <v>43760.584733796299</v>
      </c>
      <c r="G874" s="95" t="s">
        <v>4</v>
      </c>
      <c r="H874">
        <v>2266</v>
      </c>
      <c r="I874" s="1">
        <f t="shared" si="65"/>
        <v>21.78846153846154</v>
      </c>
      <c r="J874">
        <v>4.9980000000000002</v>
      </c>
      <c r="K874">
        <v>104</v>
      </c>
      <c r="L874" s="94">
        <v>784</v>
      </c>
      <c r="M874" s="11">
        <f t="shared" si="69"/>
        <v>7.5384615384615383</v>
      </c>
      <c r="N874" s="2">
        <v>2.855</v>
      </c>
      <c r="O874" s="95">
        <f t="shared" si="68"/>
        <v>104</v>
      </c>
      <c r="P874" s="12">
        <f t="shared" si="66"/>
        <v>2.8903061224489797</v>
      </c>
      <c r="Q874" s="104" t="s">
        <v>4226</v>
      </c>
      <c r="V874" s="111">
        <v>0.44097222222222227</v>
      </c>
      <c r="W874" s="112">
        <v>0.58333333333333337</v>
      </c>
      <c r="X874" s="115">
        <f t="shared" si="67"/>
        <v>0.1423611111111111</v>
      </c>
    </row>
    <row r="875" spans="1:24" x14ac:dyDescent="0.3">
      <c r="A875" s="60" t="s">
        <v>4296</v>
      </c>
      <c r="B875" s="94" t="s">
        <v>4297</v>
      </c>
      <c r="C875" s="2" t="s">
        <v>6</v>
      </c>
      <c r="D875" s="2">
        <v>41</v>
      </c>
      <c r="E875" s="9">
        <v>28745</v>
      </c>
      <c r="F875" s="10">
        <v>43760.598495370374</v>
      </c>
      <c r="G875" s="95" t="s">
        <v>4</v>
      </c>
      <c r="H875">
        <v>1154</v>
      </c>
      <c r="I875" s="1">
        <f t="shared" si="65"/>
        <v>7.3974358974358978</v>
      </c>
      <c r="J875">
        <v>2.5870000000000002</v>
      </c>
      <c r="K875">
        <v>156</v>
      </c>
      <c r="L875" s="94">
        <v>427</v>
      </c>
      <c r="M875" s="11">
        <f t="shared" si="69"/>
        <v>2.7371794871794872</v>
      </c>
      <c r="N875" s="2">
        <v>1.603</v>
      </c>
      <c r="O875" s="95">
        <f t="shared" si="68"/>
        <v>156</v>
      </c>
      <c r="P875" s="12">
        <f t="shared" si="66"/>
        <v>2.7025761124121779</v>
      </c>
      <c r="Q875" s="104" t="s">
        <v>4205</v>
      </c>
      <c r="V875" s="111">
        <v>0.43194444444444446</v>
      </c>
      <c r="W875" s="112">
        <v>0.59722222222222221</v>
      </c>
      <c r="X875" s="115">
        <f t="shared" si="67"/>
        <v>0.16527777777777775</v>
      </c>
    </row>
    <row r="876" spans="1:24" x14ac:dyDescent="0.3">
      <c r="A876" s="60" t="s">
        <v>4298</v>
      </c>
      <c r="B876" s="94" t="s">
        <v>4299</v>
      </c>
      <c r="C876" s="2" t="s">
        <v>1</v>
      </c>
      <c r="D876" s="2">
        <v>47</v>
      </c>
      <c r="E876" s="9">
        <v>26253</v>
      </c>
      <c r="F876" s="10">
        <v>43760.619733796295</v>
      </c>
      <c r="G876" s="95" t="s">
        <v>4</v>
      </c>
      <c r="H876">
        <v>1530</v>
      </c>
      <c r="I876" s="1">
        <f t="shared" si="65"/>
        <v>11.333333333333334</v>
      </c>
      <c r="J876">
        <v>3.0249999999999999</v>
      </c>
      <c r="K876">
        <v>135</v>
      </c>
      <c r="L876" s="94">
        <v>393</v>
      </c>
      <c r="M876" s="11">
        <f t="shared" si="69"/>
        <v>2.911111111111111</v>
      </c>
      <c r="N876" s="2">
        <v>1.7430000000000001</v>
      </c>
      <c r="O876" s="95">
        <f t="shared" si="68"/>
        <v>135</v>
      </c>
      <c r="P876" s="12">
        <f t="shared" si="66"/>
        <v>3.8931297709923669</v>
      </c>
      <c r="Q876" s="104" t="s">
        <v>4112</v>
      </c>
      <c r="V876" s="111">
        <v>0.46875</v>
      </c>
      <c r="W876" s="112">
        <v>0.61805555555555558</v>
      </c>
      <c r="X876" s="115">
        <f t="shared" si="67"/>
        <v>0.14930555555555558</v>
      </c>
    </row>
    <row r="877" spans="1:24" x14ac:dyDescent="0.3">
      <c r="A877" s="60" t="s">
        <v>4300</v>
      </c>
      <c r="B877" s="94" t="s">
        <v>4301</v>
      </c>
      <c r="C877" s="2" t="s">
        <v>1</v>
      </c>
      <c r="D877" s="2">
        <v>26</v>
      </c>
      <c r="E877" s="9">
        <v>33933</v>
      </c>
      <c r="F877" s="10">
        <v>43760.632418981484</v>
      </c>
      <c r="G877" s="95" t="s">
        <v>4</v>
      </c>
      <c r="H877">
        <v>877</v>
      </c>
      <c r="I877" s="1">
        <f t="shared" si="65"/>
        <v>6.9603174603174605</v>
      </c>
      <c r="J877">
        <v>2.512</v>
      </c>
      <c r="K877">
        <v>126</v>
      </c>
      <c r="L877" s="94">
        <v>378</v>
      </c>
      <c r="M877" s="11">
        <f t="shared" si="69"/>
        <v>3</v>
      </c>
      <c r="N877" s="2">
        <v>1.7709999999999999</v>
      </c>
      <c r="O877" s="95">
        <f t="shared" si="68"/>
        <v>126</v>
      </c>
      <c r="P877" s="12">
        <f t="shared" si="66"/>
        <v>2.32010582010582</v>
      </c>
      <c r="Q877" s="104" t="s">
        <v>4226</v>
      </c>
      <c r="V877" s="111">
        <v>0.46111111111111108</v>
      </c>
      <c r="W877" s="112">
        <v>0.63194444444444442</v>
      </c>
      <c r="X877" s="115">
        <f t="shared" si="67"/>
        <v>0.17083333333333334</v>
      </c>
    </row>
    <row r="878" spans="1:24" x14ac:dyDescent="0.3">
      <c r="A878" s="60" t="s">
        <v>4302</v>
      </c>
      <c r="B878" s="94" t="s">
        <v>4303</v>
      </c>
      <c r="C878" s="2" t="s">
        <v>1</v>
      </c>
      <c r="D878" s="2">
        <v>44</v>
      </c>
      <c r="E878" s="9">
        <v>27423</v>
      </c>
      <c r="F878" s="10">
        <v>43760.649895833332</v>
      </c>
      <c r="G878" s="95" t="s">
        <v>4</v>
      </c>
      <c r="H878">
        <v>1820</v>
      </c>
      <c r="I878" s="1">
        <f t="shared" si="65"/>
        <v>15.826086956521738</v>
      </c>
      <c r="J878">
        <v>4.734</v>
      </c>
      <c r="K878">
        <v>115</v>
      </c>
      <c r="L878" s="94">
        <v>351</v>
      </c>
      <c r="M878" s="11">
        <f t="shared" si="69"/>
        <v>3.0521739130434784</v>
      </c>
      <c r="N878" s="2">
        <v>1.6539999999999999</v>
      </c>
      <c r="O878" s="95">
        <f t="shared" si="68"/>
        <v>115</v>
      </c>
      <c r="P878" s="12">
        <f t="shared" si="66"/>
        <v>5.1851851851851851</v>
      </c>
      <c r="Q878" s="104" t="s">
        <v>4205</v>
      </c>
      <c r="V878" s="111">
        <v>0.49305555555555558</v>
      </c>
      <c r="W878" s="112">
        <v>0.64583333333333337</v>
      </c>
      <c r="X878" s="115">
        <f t="shared" si="67"/>
        <v>0.15277777777777779</v>
      </c>
    </row>
    <row r="879" spans="1:24" x14ac:dyDescent="0.3">
      <c r="A879" s="60" t="s">
        <v>4304</v>
      </c>
      <c r="B879" s="94" t="s">
        <v>4305</v>
      </c>
      <c r="C879" s="2" t="s">
        <v>1</v>
      </c>
      <c r="D879" s="2">
        <v>73</v>
      </c>
      <c r="E879" s="9">
        <v>17006</v>
      </c>
      <c r="F879" s="10">
        <v>43760.662465277775</v>
      </c>
      <c r="G879" s="95" t="s">
        <v>4</v>
      </c>
      <c r="H879">
        <v>3813</v>
      </c>
      <c r="I879" s="1">
        <f t="shared" si="65"/>
        <v>24.442307692307693</v>
      </c>
      <c r="J879">
        <v>4.9560000000000004</v>
      </c>
      <c r="K879">
        <v>156</v>
      </c>
      <c r="L879" s="94">
        <v>986</v>
      </c>
      <c r="M879" s="11">
        <f t="shared" si="69"/>
        <v>6.3205128205128203</v>
      </c>
      <c r="N879" s="2">
        <v>2.69</v>
      </c>
      <c r="O879" s="95">
        <f t="shared" si="68"/>
        <v>156</v>
      </c>
      <c r="P879" s="12">
        <f t="shared" si="66"/>
        <v>3.8671399594320488</v>
      </c>
      <c r="Q879" s="104" t="s">
        <v>4171</v>
      </c>
      <c r="V879" s="111">
        <v>0.50972222222222219</v>
      </c>
      <c r="W879" s="112">
        <v>0.66666666666666663</v>
      </c>
      <c r="X879" s="115">
        <f t="shared" si="67"/>
        <v>0.15694444444444444</v>
      </c>
    </row>
    <row r="880" spans="1:24" x14ac:dyDescent="0.3">
      <c r="A880" s="60" t="s">
        <v>4306</v>
      </c>
      <c r="B880" s="94" t="s">
        <v>4307</v>
      </c>
      <c r="C880" s="2" t="s">
        <v>1</v>
      </c>
      <c r="D880" s="2">
        <v>59</v>
      </c>
      <c r="E880" s="9">
        <v>22132</v>
      </c>
      <c r="F880" s="10">
        <v>43760.681168981479</v>
      </c>
      <c r="G880" s="95" t="s">
        <v>4</v>
      </c>
      <c r="H880">
        <v>1552</v>
      </c>
      <c r="I880" s="1">
        <f t="shared" si="65"/>
        <v>15.676767676767676</v>
      </c>
      <c r="J880">
        <v>3.653</v>
      </c>
      <c r="K880">
        <v>99</v>
      </c>
      <c r="L880" s="94">
        <v>412</v>
      </c>
      <c r="M880" s="11">
        <f t="shared" si="69"/>
        <v>4.1616161616161618</v>
      </c>
      <c r="N880" s="2">
        <v>2.024</v>
      </c>
      <c r="O880" s="95">
        <f t="shared" si="68"/>
        <v>99</v>
      </c>
      <c r="P880" s="12">
        <f t="shared" si="66"/>
        <v>3.7669902912621356</v>
      </c>
      <c r="Q880" s="104" t="s">
        <v>4076</v>
      </c>
      <c r="V880" s="111">
        <v>0.5131944444444444</v>
      </c>
      <c r="W880" s="112">
        <v>0.68055555555555547</v>
      </c>
      <c r="X880" s="115">
        <f t="shared" si="67"/>
        <v>0.16736111111111107</v>
      </c>
    </row>
    <row r="881" spans="1:24" x14ac:dyDescent="0.3">
      <c r="A881" s="60" t="s">
        <v>4308</v>
      </c>
      <c r="B881" s="94" t="s">
        <v>241</v>
      </c>
      <c r="C881" s="2" t="s">
        <v>1</v>
      </c>
      <c r="D881" s="2">
        <v>58</v>
      </c>
      <c r="E881" s="9">
        <v>22320</v>
      </c>
      <c r="F881" s="10">
        <v>43761.521053240744</v>
      </c>
      <c r="G881" s="95" t="s">
        <v>4</v>
      </c>
      <c r="H881">
        <v>2742</v>
      </c>
      <c r="I881" s="1">
        <f t="shared" si="65"/>
        <v>18.28</v>
      </c>
      <c r="J881">
        <v>4.5570000000000004</v>
      </c>
      <c r="K881">
        <v>150</v>
      </c>
      <c r="L881" s="94">
        <v>525</v>
      </c>
      <c r="M881" s="11">
        <f t="shared" si="69"/>
        <v>3.5</v>
      </c>
      <c r="N881" s="2">
        <v>1.794</v>
      </c>
      <c r="O881" s="95">
        <f t="shared" si="68"/>
        <v>150</v>
      </c>
      <c r="P881" s="12">
        <f t="shared" si="66"/>
        <v>5.2228571428571433</v>
      </c>
      <c r="Q881" s="104" t="s">
        <v>4171</v>
      </c>
      <c r="V881" s="111">
        <v>0.37361111111111112</v>
      </c>
      <c r="W881" s="112">
        <v>0.52083333333333337</v>
      </c>
      <c r="X881" s="115">
        <f t="shared" si="67"/>
        <v>0.14722222222222225</v>
      </c>
    </row>
    <row r="882" spans="1:24" x14ac:dyDescent="0.3">
      <c r="A882" s="60" t="s">
        <v>4309</v>
      </c>
      <c r="B882" s="94" t="s">
        <v>4310</v>
      </c>
      <c r="C882" s="2" t="s">
        <v>6</v>
      </c>
      <c r="D882" s="2">
        <v>58</v>
      </c>
      <c r="E882" s="9">
        <v>22391</v>
      </c>
      <c r="F882" s="10">
        <v>43761.538784722223</v>
      </c>
      <c r="G882" s="95" t="s">
        <v>4</v>
      </c>
      <c r="H882">
        <v>1103</v>
      </c>
      <c r="I882" s="1">
        <f t="shared" si="65"/>
        <v>8.4846153846153847</v>
      </c>
      <c r="J882">
        <v>2.8130000000000002</v>
      </c>
      <c r="K882">
        <v>130</v>
      </c>
      <c r="L882" s="94">
        <v>390</v>
      </c>
      <c r="M882" s="11">
        <f t="shared" si="69"/>
        <v>3</v>
      </c>
      <c r="N882" s="2">
        <v>1.778</v>
      </c>
      <c r="O882" s="95">
        <f t="shared" si="68"/>
        <v>130</v>
      </c>
      <c r="P882" s="12">
        <f t="shared" si="66"/>
        <v>2.8282051282051284</v>
      </c>
      <c r="Q882" s="104" t="s">
        <v>4154</v>
      </c>
      <c r="V882" s="111">
        <v>0.3840277777777778</v>
      </c>
      <c r="W882" s="112">
        <v>0.53472222222222221</v>
      </c>
      <c r="X882" s="115">
        <f t="shared" si="67"/>
        <v>0.15069444444444441</v>
      </c>
    </row>
    <row r="883" spans="1:24" x14ac:dyDescent="0.3">
      <c r="A883" s="60" t="s">
        <v>4311</v>
      </c>
      <c r="B883" s="94" t="s">
        <v>4312</v>
      </c>
      <c r="C883" s="2" t="s">
        <v>1</v>
      </c>
      <c r="D883" s="2">
        <v>72</v>
      </c>
      <c r="E883" s="9">
        <v>17236</v>
      </c>
      <c r="F883" s="10">
        <v>43761.55400462963</v>
      </c>
      <c r="G883" s="95" t="s">
        <v>4</v>
      </c>
      <c r="H883">
        <v>2320</v>
      </c>
      <c r="I883" s="1">
        <f t="shared" si="65"/>
        <v>13.647058823529411</v>
      </c>
      <c r="J883">
        <v>3.5910000000000002</v>
      </c>
      <c r="K883">
        <v>170</v>
      </c>
      <c r="L883" s="94">
        <v>694</v>
      </c>
      <c r="M883" s="11">
        <f t="shared" si="69"/>
        <v>4.0823529411764703</v>
      </c>
      <c r="N883" s="2">
        <v>2.08</v>
      </c>
      <c r="O883" s="95">
        <f t="shared" si="68"/>
        <v>170</v>
      </c>
      <c r="P883" s="12">
        <f t="shared" si="66"/>
        <v>3.3429394812680115</v>
      </c>
      <c r="Q883" s="104" t="s">
        <v>4171</v>
      </c>
      <c r="V883" s="111">
        <v>0.40277777777777773</v>
      </c>
      <c r="W883" s="112">
        <v>0.56944444444444442</v>
      </c>
      <c r="X883" s="115">
        <f t="shared" si="67"/>
        <v>0.16666666666666669</v>
      </c>
    </row>
    <row r="884" spans="1:24" x14ac:dyDescent="0.3">
      <c r="A884" s="60" t="s">
        <v>4313</v>
      </c>
      <c r="B884" s="94" t="s">
        <v>4314</v>
      </c>
      <c r="C884" s="2" t="s">
        <v>1</v>
      </c>
      <c r="D884" s="2">
        <v>78</v>
      </c>
      <c r="E884" s="9">
        <v>15009</v>
      </c>
      <c r="F884" s="10">
        <v>43761.55400462963</v>
      </c>
      <c r="G884" s="95" t="s">
        <v>4</v>
      </c>
      <c r="H884">
        <v>1228</v>
      </c>
      <c r="I884" s="1">
        <f t="shared" si="65"/>
        <v>7.9225806451612906</v>
      </c>
      <c r="J884">
        <v>2.8730000000000002</v>
      </c>
      <c r="K884">
        <v>155</v>
      </c>
      <c r="L884" s="94">
        <v>505</v>
      </c>
      <c r="M884" s="11">
        <f t="shared" si="69"/>
        <v>3.2580645161290325</v>
      </c>
      <c r="N884" s="2">
        <v>1.6659999999999999</v>
      </c>
      <c r="O884" s="95">
        <f t="shared" si="68"/>
        <v>155</v>
      </c>
      <c r="P884" s="12">
        <f t="shared" si="66"/>
        <v>2.4316831683168316</v>
      </c>
      <c r="Q884" s="104" t="s">
        <v>4154</v>
      </c>
      <c r="V884" s="111">
        <v>0.37083333333333335</v>
      </c>
      <c r="W884" s="112">
        <v>0.54861111111111105</v>
      </c>
      <c r="X884" s="115">
        <f t="shared" si="67"/>
        <v>0.1777777777777777</v>
      </c>
    </row>
    <row r="885" spans="1:24" x14ac:dyDescent="0.3">
      <c r="A885" s="60" t="s">
        <v>4315</v>
      </c>
      <c r="B885" s="94" t="s">
        <v>4316</v>
      </c>
      <c r="C885" s="2" t="s">
        <v>1</v>
      </c>
      <c r="D885" s="2">
        <v>58</v>
      </c>
      <c r="E885" s="9">
        <v>22278</v>
      </c>
      <c r="F885" s="10">
        <v>43761.584224537037</v>
      </c>
      <c r="G885" s="95" t="s">
        <v>4</v>
      </c>
      <c r="H885">
        <v>3316</v>
      </c>
      <c r="I885" s="1">
        <f t="shared" si="65"/>
        <v>20.469135802469136</v>
      </c>
      <c r="J885">
        <v>5.1029999999999998</v>
      </c>
      <c r="K885">
        <v>162</v>
      </c>
      <c r="L885" s="94">
        <v>605</v>
      </c>
      <c r="M885" s="11">
        <f t="shared" si="69"/>
        <v>3.7345679012345681</v>
      </c>
      <c r="N885" s="2">
        <v>1.9390000000000001</v>
      </c>
      <c r="O885" s="95">
        <f t="shared" si="68"/>
        <v>162</v>
      </c>
      <c r="P885" s="12">
        <f t="shared" si="66"/>
        <v>5.4809917355371898</v>
      </c>
      <c r="Q885" s="104" t="s">
        <v>4317</v>
      </c>
      <c r="V885" s="111">
        <v>0.41111111111111115</v>
      </c>
      <c r="W885" s="112">
        <v>0.58333333333333337</v>
      </c>
      <c r="X885" s="115">
        <f t="shared" si="67"/>
        <v>0.17222222222222222</v>
      </c>
    </row>
    <row r="886" spans="1:24" x14ac:dyDescent="0.3">
      <c r="A886" s="60" t="s">
        <v>4318</v>
      </c>
      <c r="B886" s="94" t="s">
        <v>4319</v>
      </c>
      <c r="C886" s="2" t="s">
        <v>1</v>
      </c>
      <c r="D886" s="2">
        <v>48</v>
      </c>
      <c r="E886" s="9">
        <v>26002</v>
      </c>
      <c r="F886" s="10">
        <v>43761.598344907405</v>
      </c>
      <c r="G886" s="95" t="s">
        <v>4</v>
      </c>
      <c r="H886">
        <v>1894</v>
      </c>
      <c r="I886" s="1">
        <f t="shared" si="65"/>
        <v>14.569230769230769</v>
      </c>
      <c r="J886">
        <v>4.0750000000000002</v>
      </c>
      <c r="K886">
        <v>130</v>
      </c>
      <c r="L886" s="94">
        <v>308</v>
      </c>
      <c r="M886" s="11">
        <f t="shared" si="69"/>
        <v>2.3692307692307693</v>
      </c>
      <c r="N886" s="2">
        <v>1.657</v>
      </c>
      <c r="O886" s="95">
        <f t="shared" si="68"/>
        <v>130</v>
      </c>
      <c r="P886" s="12">
        <f t="shared" si="66"/>
        <v>6.1493506493506489</v>
      </c>
      <c r="Q886" s="104" t="s">
        <v>4007</v>
      </c>
      <c r="V886" s="111">
        <v>0.42986111111111108</v>
      </c>
      <c r="W886" s="112">
        <v>0.59722222222222221</v>
      </c>
      <c r="X886" s="115">
        <f t="shared" si="67"/>
        <v>0.16736111111111113</v>
      </c>
    </row>
    <row r="887" spans="1:24" x14ac:dyDescent="0.3">
      <c r="A887" s="60" t="s">
        <v>4320</v>
      </c>
      <c r="B887" s="94" t="s">
        <v>4321</v>
      </c>
      <c r="C887" s="2" t="s">
        <v>1</v>
      </c>
      <c r="D887" s="2">
        <v>45</v>
      </c>
      <c r="E887" s="9">
        <v>27083</v>
      </c>
      <c r="F887" s="10">
        <v>43761.619895833333</v>
      </c>
      <c r="G887" s="95" t="s">
        <v>4</v>
      </c>
      <c r="H887">
        <v>1333</v>
      </c>
      <c r="I887" s="1">
        <f t="shared" si="65"/>
        <v>11.901785714285714</v>
      </c>
      <c r="J887">
        <v>3.302</v>
      </c>
      <c r="K887">
        <v>112</v>
      </c>
      <c r="L887" s="94">
        <v>247</v>
      </c>
      <c r="M887" s="11">
        <f t="shared" si="69"/>
        <v>2.2053571428571428</v>
      </c>
      <c r="N887" s="2">
        <v>1.35</v>
      </c>
      <c r="O887" s="95">
        <f t="shared" si="68"/>
        <v>112</v>
      </c>
      <c r="P887" s="12">
        <f t="shared" si="66"/>
        <v>5.3967611336032384</v>
      </c>
      <c r="Q887" s="104" t="s">
        <v>4322</v>
      </c>
      <c r="V887" s="111">
        <v>0.44930555555555557</v>
      </c>
      <c r="W887" s="112">
        <v>0.61805555555555558</v>
      </c>
      <c r="X887" s="115">
        <f t="shared" si="67"/>
        <v>0.16875000000000001</v>
      </c>
    </row>
    <row r="888" spans="1:24" x14ac:dyDescent="0.3">
      <c r="A888" s="60" t="s">
        <v>4323</v>
      </c>
      <c r="B888" s="94" t="s">
        <v>41</v>
      </c>
      <c r="C888" s="2" t="s">
        <v>1</v>
      </c>
      <c r="D888" s="2">
        <v>57</v>
      </c>
      <c r="E888" s="9">
        <v>22790</v>
      </c>
      <c r="F888" s="10">
        <v>43761.631874999999</v>
      </c>
      <c r="G888" s="95" t="s">
        <v>4</v>
      </c>
      <c r="H888">
        <v>1787</v>
      </c>
      <c r="I888" s="1">
        <f t="shared" si="65"/>
        <v>11.030864197530864</v>
      </c>
      <c r="J888">
        <v>3.3460000000000001</v>
      </c>
      <c r="K888">
        <v>162</v>
      </c>
      <c r="L888" s="94">
        <v>364</v>
      </c>
      <c r="M888" s="11">
        <f t="shared" si="69"/>
        <v>2.2469135802469138</v>
      </c>
      <c r="N888" s="2">
        <v>1.401</v>
      </c>
      <c r="O888" s="95">
        <f t="shared" si="68"/>
        <v>162</v>
      </c>
      <c r="P888" s="12">
        <f t="shared" si="66"/>
        <v>4.9093406593406588</v>
      </c>
      <c r="Q888" s="104" t="s">
        <v>4322</v>
      </c>
      <c r="V888" s="111">
        <v>0.4604166666666667</v>
      </c>
      <c r="W888" s="112">
        <v>0.63194444444444442</v>
      </c>
      <c r="X888" s="115">
        <f t="shared" si="67"/>
        <v>0.17152777777777772</v>
      </c>
    </row>
    <row r="889" spans="1:24" x14ac:dyDescent="0.3">
      <c r="A889" s="60" t="s">
        <v>4324</v>
      </c>
      <c r="B889" s="94" t="s">
        <v>4325</v>
      </c>
      <c r="C889" s="2" t="s">
        <v>1</v>
      </c>
      <c r="D889" s="2">
        <v>45</v>
      </c>
      <c r="E889" s="9">
        <v>27242</v>
      </c>
      <c r="F889" s="10">
        <v>43761.646226851852</v>
      </c>
      <c r="G889" s="95" t="s">
        <v>4</v>
      </c>
      <c r="H889">
        <v>1780</v>
      </c>
      <c r="I889" s="1">
        <f t="shared" si="65"/>
        <v>12.714285714285714</v>
      </c>
      <c r="J889">
        <v>3.4940000000000002</v>
      </c>
      <c r="K889">
        <v>140</v>
      </c>
      <c r="L889" s="94">
        <v>588</v>
      </c>
      <c r="M889" s="11">
        <f t="shared" si="69"/>
        <v>4.2</v>
      </c>
      <c r="N889" s="2">
        <v>2.0539999999999998</v>
      </c>
      <c r="O889" s="95">
        <f t="shared" si="68"/>
        <v>140</v>
      </c>
      <c r="P889" s="12">
        <f t="shared" si="66"/>
        <v>3.0272108843537411</v>
      </c>
      <c r="Q889" s="104" t="s">
        <v>4326</v>
      </c>
      <c r="V889" s="111">
        <v>0.47222222222222227</v>
      </c>
      <c r="W889" s="112">
        <v>0.64583333333333337</v>
      </c>
      <c r="X889" s="115">
        <f t="shared" si="67"/>
        <v>0.1736111111111111</v>
      </c>
    </row>
    <row r="890" spans="1:24" x14ac:dyDescent="0.3">
      <c r="A890" s="60" t="s">
        <v>4327</v>
      </c>
      <c r="B890" s="94" t="s">
        <v>4328</v>
      </c>
      <c r="C890" s="2" t="s">
        <v>6</v>
      </c>
      <c r="D890" s="2">
        <v>64</v>
      </c>
      <c r="E890" s="9">
        <v>20319</v>
      </c>
      <c r="F890" s="10">
        <v>43761.658912037034</v>
      </c>
      <c r="G890" s="95" t="s">
        <v>4</v>
      </c>
      <c r="H890">
        <v>1799</v>
      </c>
      <c r="I890" s="1">
        <f t="shared" si="65"/>
        <v>9.672043010752688</v>
      </c>
      <c r="J890">
        <v>2.7440000000000002</v>
      </c>
      <c r="K890">
        <v>186</v>
      </c>
      <c r="L890" s="94">
        <v>589</v>
      </c>
      <c r="M890" s="11">
        <f t="shared" si="69"/>
        <v>3.1666666666666665</v>
      </c>
      <c r="N890" s="2">
        <v>2.0270000000000001</v>
      </c>
      <c r="O890" s="95">
        <f t="shared" si="68"/>
        <v>186</v>
      </c>
      <c r="P890" s="12">
        <f t="shared" si="66"/>
        <v>3.0543293718166384</v>
      </c>
      <c r="Q890" s="104" t="s">
        <v>4326</v>
      </c>
      <c r="V890" s="111">
        <v>0.4826388888888889</v>
      </c>
      <c r="W890" s="112">
        <v>0.66666666666666663</v>
      </c>
      <c r="X890" s="115">
        <f t="shared" si="67"/>
        <v>0.18402777777777773</v>
      </c>
    </row>
    <row r="891" spans="1:24" x14ac:dyDescent="0.3">
      <c r="A891" s="60" t="s">
        <v>4329</v>
      </c>
      <c r="B891" s="94" t="s">
        <v>4330</v>
      </c>
      <c r="C891" s="2" t="s">
        <v>6</v>
      </c>
      <c r="D891" s="2">
        <v>68</v>
      </c>
      <c r="E891" s="9">
        <v>18845</v>
      </c>
      <c r="F891" s="10">
        <v>43761.680196759262</v>
      </c>
      <c r="G891" s="95" t="s">
        <v>4</v>
      </c>
      <c r="H891">
        <v>2070</v>
      </c>
      <c r="I891" s="1">
        <f t="shared" si="65"/>
        <v>10.454545454545455</v>
      </c>
      <c r="J891">
        <v>3.3069999999999999</v>
      </c>
      <c r="K891">
        <v>198</v>
      </c>
      <c r="L891" s="94">
        <v>634</v>
      </c>
      <c r="M891" s="11">
        <f t="shared" si="69"/>
        <v>3.202020202020202</v>
      </c>
      <c r="N891" s="2">
        <v>1.6619999999999999</v>
      </c>
      <c r="O891" s="95">
        <f t="shared" si="68"/>
        <v>198</v>
      </c>
      <c r="P891" s="12">
        <f t="shared" si="66"/>
        <v>3.2649842271293377</v>
      </c>
      <c r="Q891" s="104" t="s">
        <v>4326</v>
      </c>
      <c r="V891" s="111">
        <v>0.50902777777777775</v>
      </c>
      <c r="W891" s="112">
        <v>0.68055555555555547</v>
      </c>
      <c r="X891" s="115">
        <f t="shared" si="67"/>
        <v>0.17152777777777772</v>
      </c>
    </row>
    <row r="892" spans="1:24" x14ac:dyDescent="0.3">
      <c r="A892" s="60" t="s">
        <v>4331</v>
      </c>
      <c r="B892" s="94" t="s">
        <v>4332</v>
      </c>
      <c r="C892" s="2" t="s">
        <v>1</v>
      </c>
      <c r="D892" s="2">
        <v>58</v>
      </c>
      <c r="E892" s="9">
        <v>22386</v>
      </c>
      <c r="F892" s="10">
        <v>43762.524756944447</v>
      </c>
      <c r="G892" s="95" t="s">
        <v>4</v>
      </c>
      <c r="H892">
        <v>2485</v>
      </c>
      <c r="I892" s="1">
        <f t="shared" si="65"/>
        <v>20.708333333333332</v>
      </c>
      <c r="J892">
        <v>3.8580000000000001</v>
      </c>
      <c r="K892">
        <v>120</v>
      </c>
      <c r="L892" s="94">
        <v>473</v>
      </c>
      <c r="M892" s="11">
        <f t="shared" si="69"/>
        <v>3.9416666666666669</v>
      </c>
      <c r="N892" s="2">
        <v>1.911</v>
      </c>
      <c r="O892" s="95">
        <f t="shared" si="68"/>
        <v>120</v>
      </c>
      <c r="P892" s="12">
        <f t="shared" si="66"/>
        <v>5.2536997885835088</v>
      </c>
      <c r="Q892" s="104" t="s">
        <v>4076</v>
      </c>
      <c r="V892" s="111">
        <v>0.37361111111111112</v>
      </c>
      <c r="W892" s="112">
        <v>0.52083333333333337</v>
      </c>
      <c r="X892" s="115">
        <f t="shared" si="67"/>
        <v>0.14722222222222225</v>
      </c>
    </row>
    <row r="893" spans="1:24" x14ac:dyDescent="0.3">
      <c r="A893" s="60" t="s">
        <v>4333</v>
      </c>
      <c r="B893" s="94" t="s">
        <v>1542</v>
      </c>
      <c r="C893" s="2" t="s">
        <v>6</v>
      </c>
      <c r="D893" s="2">
        <v>50</v>
      </c>
      <c r="E893" s="9">
        <v>25368</v>
      </c>
      <c r="F893" s="10">
        <v>43762.535763888889</v>
      </c>
      <c r="G893" s="95" t="s">
        <v>4</v>
      </c>
      <c r="H893">
        <v>1814</v>
      </c>
      <c r="I893" s="1">
        <f t="shared" si="65"/>
        <v>10.425287356321839</v>
      </c>
      <c r="J893">
        <v>3.544</v>
      </c>
      <c r="K893">
        <v>174</v>
      </c>
      <c r="L893" s="94">
        <v>617</v>
      </c>
      <c r="M893" s="11">
        <f t="shared" si="69"/>
        <v>3.5459770114942528</v>
      </c>
      <c r="N893" s="2">
        <v>2.0609999999999999</v>
      </c>
      <c r="O893" s="95">
        <f t="shared" si="68"/>
        <v>174</v>
      </c>
      <c r="P893" s="12">
        <f t="shared" si="66"/>
        <v>2.940032414910859</v>
      </c>
      <c r="Q893" s="104" t="s">
        <v>4007</v>
      </c>
      <c r="V893" s="111">
        <v>0.37986111111111115</v>
      </c>
      <c r="W893" s="112">
        <v>0.53472222222222221</v>
      </c>
      <c r="X893" s="115">
        <f t="shared" si="67"/>
        <v>0.15486111111111106</v>
      </c>
    </row>
    <row r="894" spans="1:24" x14ac:dyDescent="0.3">
      <c r="A894" s="60" t="s">
        <v>4334</v>
      </c>
      <c r="B894" s="94" t="s">
        <v>4335</v>
      </c>
      <c r="C894" s="2" t="s">
        <v>1</v>
      </c>
      <c r="D894" s="2">
        <v>58</v>
      </c>
      <c r="E894" s="9">
        <v>22233</v>
      </c>
      <c r="F894" s="10">
        <v>43762.55201388889</v>
      </c>
      <c r="G894" s="95" t="s">
        <v>4</v>
      </c>
      <c r="H894">
        <v>2745</v>
      </c>
      <c r="I894" s="1">
        <f t="shared" si="65"/>
        <v>18.931034482758619</v>
      </c>
      <c r="J894">
        <v>4.5469999999999997</v>
      </c>
      <c r="K894">
        <v>145</v>
      </c>
      <c r="L894" s="94">
        <v>633</v>
      </c>
      <c r="M894" s="11">
        <f t="shared" si="69"/>
        <v>4.36551724137931</v>
      </c>
      <c r="N894" s="2">
        <v>2.214</v>
      </c>
      <c r="O894" s="95">
        <f t="shared" si="68"/>
        <v>145</v>
      </c>
      <c r="P894" s="12">
        <f t="shared" si="66"/>
        <v>4.3364928909952605</v>
      </c>
      <c r="Q894" s="104" t="s">
        <v>4326</v>
      </c>
      <c r="V894" s="111">
        <v>0.42499999999999999</v>
      </c>
      <c r="W894" s="112">
        <v>0.54861111111111105</v>
      </c>
      <c r="X894" s="115">
        <f t="shared" si="67"/>
        <v>0.12361111111111106</v>
      </c>
    </row>
    <row r="895" spans="1:24" x14ac:dyDescent="0.3">
      <c r="A895" s="60" t="s">
        <v>4336</v>
      </c>
      <c r="B895" s="94" t="s">
        <v>4337</v>
      </c>
      <c r="C895" s="2" t="s">
        <v>6</v>
      </c>
      <c r="D895" s="2">
        <v>59</v>
      </c>
      <c r="E895" s="9">
        <v>21938</v>
      </c>
      <c r="F895" s="10">
        <v>43762.573923611111</v>
      </c>
      <c r="G895" s="95" t="s">
        <v>4</v>
      </c>
      <c r="H895">
        <v>1449</v>
      </c>
      <c r="I895" s="1">
        <f t="shared" si="65"/>
        <v>11.146153846153846</v>
      </c>
      <c r="J895">
        <v>3.387</v>
      </c>
      <c r="K895">
        <v>130</v>
      </c>
      <c r="L895" s="94">
        <v>422</v>
      </c>
      <c r="M895" s="11">
        <f t="shared" si="69"/>
        <v>3.2461538461538462</v>
      </c>
      <c r="N895" s="2">
        <v>1.8129999999999999</v>
      </c>
      <c r="O895" s="95">
        <f t="shared" si="68"/>
        <v>130</v>
      </c>
      <c r="P895" s="12">
        <f t="shared" si="66"/>
        <v>3.433649289099526</v>
      </c>
      <c r="Q895" s="104" t="s">
        <v>4338</v>
      </c>
      <c r="V895" s="111">
        <v>0.40138888888888885</v>
      </c>
      <c r="W895" s="112">
        <v>0.56944444444444442</v>
      </c>
      <c r="X895" s="115">
        <f t="shared" si="67"/>
        <v>0.16805555555555557</v>
      </c>
    </row>
    <row r="896" spans="1:24" x14ac:dyDescent="0.3">
      <c r="A896" s="60" t="s">
        <v>4339</v>
      </c>
      <c r="B896" s="94" t="s">
        <v>4340</v>
      </c>
      <c r="C896" s="2" t="s">
        <v>1</v>
      </c>
      <c r="D896" s="2">
        <v>54</v>
      </c>
      <c r="E896" s="9">
        <v>24002</v>
      </c>
      <c r="F896" s="10">
        <v>43762.585902777777</v>
      </c>
      <c r="G896" s="95" t="s">
        <v>4</v>
      </c>
      <c r="H896">
        <v>2679</v>
      </c>
      <c r="I896" s="1">
        <f t="shared" si="65"/>
        <v>16.743749999999999</v>
      </c>
      <c r="J896">
        <v>4.4400000000000004</v>
      </c>
      <c r="K896">
        <v>160</v>
      </c>
      <c r="L896" s="94">
        <v>693</v>
      </c>
      <c r="M896" s="11">
        <f t="shared" si="69"/>
        <v>4.3312499999999998</v>
      </c>
      <c r="N896" s="2">
        <v>1.98</v>
      </c>
      <c r="O896" s="95">
        <f t="shared" si="68"/>
        <v>160</v>
      </c>
      <c r="P896" s="12">
        <f t="shared" si="66"/>
        <v>3.8658008658008658</v>
      </c>
      <c r="Q896" s="104" t="s">
        <v>4326</v>
      </c>
      <c r="V896" s="111">
        <v>0.4145833333333333</v>
      </c>
      <c r="W896" s="112">
        <v>0.58333333333333337</v>
      </c>
      <c r="X896" s="115">
        <f t="shared" si="67"/>
        <v>0.16875000000000007</v>
      </c>
    </row>
    <row r="897" spans="1:24" x14ac:dyDescent="0.3">
      <c r="A897" s="60" t="s">
        <v>3749</v>
      </c>
      <c r="B897" s="94" t="s">
        <v>554</v>
      </c>
      <c r="C897" s="2" t="s">
        <v>6</v>
      </c>
      <c r="D897" s="2">
        <v>73</v>
      </c>
      <c r="E897" s="9">
        <v>17032</v>
      </c>
      <c r="F897" s="10">
        <v>43762.597812499997</v>
      </c>
      <c r="G897" s="95" t="s">
        <v>4</v>
      </c>
      <c r="H897">
        <v>3331</v>
      </c>
      <c r="I897" s="1">
        <f t="shared" si="65"/>
        <v>20.561728395061728</v>
      </c>
      <c r="J897">
        <v>4.9770000000000003</v>
      </c>
      <c r="K897">
        <v>162</v>
      </c>
      <c r="L897" s="94">
        <v>684</v>
      </c>
      <c r="M897" s="11">
        <f t="shared" si="69"/>
        <v>4.2222222222222223</v>
      </c>
      <c r="N897" s="2">
        <v>2.0550000000000002</v>
      </c>
      <c r="O897" s="95">
        <f t="shared" si="68"/>
        <v>162</v>
      </c>
      <c r="P897" s="12">
        <f t="shared" si="66"/>
        <v>4.8698830409356724</v>
      </c>
      <c r="Q897" s="104" t="s">
        <v>4338</v>
      </c>
      <c r="V897" s="111">
        <v>0.4284722222222222</v>
      </c>
      <c r="W897" s="112">
        <v>0.59722222222222221</v>
      </c>
      <c r="X897" s="115">
        <f t="shared" si="67"/>
        <v>0.16875000000000001</v>
      </c>
    </row>
    <row r="898" spans="1:24" x14ac:dyDescent="0.3">
      <c r="A898" s="60" t="s">
        <v>4341</v>
      </c>
      <c r="B898" s="94" t="s">
        <v>4342</v>
      </c>
      <c r="C898" s="2" t="s">
        <v>6</v>
      </c>
      <c r="D898" s="2">
        <v>59</v>
      </c>
      <c r="E898" s="9">
        <v>21935</v>
      </c>
      <c r="F898" s="10">
        <v>43762.619629629633</v>
      </c>
      <c r="G898" s="95" t="s">
        <v>4</v>
      </c>
      <c r="H898">
        <v>1428</v>
      </c>
      <c r="I898" s="1">
        <f t="shared" si="65"/>
        <v>13.222222222222221</v>
      </c>
      <c r="J898">
        <v>3.6819999999999999</v>
      </c>
      <c r="K898">
        <v>108</v>
      </c>
      <c r="L898" s="94">
        <v>390</v>
      </c>
      <c r="M898" s="11">
        <f t="shared" si="69"/>
        <v>3.6111111111111112</v>
      </c>
      <c r="N898" s="2">
        <v>1.952</v>
      </c>
      <c r="O898" s="95">
        <f t="shared" si="68"/>
        <v>108</v>
      </c>
      <c r="P898" s="12">
        <f t="shared" si="66"/>
        <v>3.6615384615384614</v>
      </c>
      <c r="Q898" s="104" t="s">
        <v>4326</v>
      </c>
      <c r="V898" s="111">
        <v>0.45069444444444445</v>
      </c>
      <c r="W898" s="112">
        <v>0.61805555555555558</v>
      </c>
      <c r="X898" s="115">
        <f t="shared" si="67"/>
        <v>0.16736111111111113</v>
      </c>
    </row>
    <row r="899" spans="1:24" x14ac:dyDescent="0.3">
      <c r="A899" s="60" t="s">
        <v>4343</v>
      </c>
      <c r="B899" s="94" t="s">
        <v>1512</v>
      </c>
      <c r="C899" s="2" t="s">
        <v>1</v>
      </c>
      <c r="D899" s="2">
        <v>60</v>
      </c>
      <c r="E899" s="9">
        <v>21610</v>
      </c>
      <c r="F899" s="10">
        <v>43762.634687500002</v>
      </c>
      <c r="G899" s="95" t="s">
        <v>4</v>
      </c>
      <c r="H899">
        <v>2881</v>
      </c>
      <c r="I899" s="1">
        <f t="shared" ref="I899:I962" si="70">H899/K899</f>
        <v>24.008333333333333</v>
      </c>
      <c r="J899">
        <v>4.8719999999999999</v>
      </c>
      <c r="K899">
        <v>120</v>
      </c>
      <c r="L899" s="94">
        <v>368</v>
      </c>
      <c r="M899" s="11">
        <f t="shared" si="69"/>
        <v>3.0666666666666669</v>
      </c>
      <c r="N899" s="2">
        <v>1.633</v>
      </c>
      <c r="O899" s="95">
        <f t="shared" si="68"/>
        <v>120</v>
      </c>
      <c r="P899" s="12">
        <f t="shared" ref="P899:P962" si="71">I899/M899</f>
        <v>7.828804347826086</v>
      </c>
      <c r="Q899" s="104" t="s">
        <v>4338</v>
      </c>
      <c r="V899" s="111">
        <v>0.4777777777777778</v>
      </c>
      <c r="W899" s="112">
        <v>0.63194444444444442</v>
      </c>
      <c r="X899" s="115">
        <f t="shared" ref="X899:X962" si="72">IF(AND(W899&lt;&gt;0,V899&lt;&gt;0),W899-V899,"No Data")</f>
        <v>0.15416666666666662</v>
      </c>
    </row>
    <row r="900" spans="1:24" x14ac:dyDescent="0.3">
      <c r="A900" s="60" t="s">
        <v>4344</v>
      </c>
      <c r="B900" s="94" t="s">
        <v>4345</v>
      </c>
      <c r="C900" s="2" t="s">
        <v>1</v>
      </c>
      <c r="D900" s="2">
        <v>67</v>
      </c>
      <c r="E900" s="9">
        <v>19289</v>
      </c>
      <c r="F900" s="10">
        <v>43762.647280092591</v>
      </c>
      <c r="G900" s="95" t="s">
        <v>4</v>
      </c>
      <c r="H900">
        <v>2269</v>
      </c>
      <c r="I900" s="1">
        <f t="shared" si="70"/>
        <v>18.298387096774192</v>
      </c>
      <c r="J900">
        <v>4.452</v>
      </c>
      <c r="K900">
        <v>124</v>
      </c>
      <c r="L900" s="94">
        <v>502</v>
      </c>
      <c r="M900" s="11">
        <f t="shared" si="69"/>
        <v>4.0483870967741939</v>
      </c>
      <c r="N900" s="2">
        <v>2.1749999999999998</v>
      </c>
      <c r="O900" s="95">
        <f t="shared" si="68"/>
        <v>124</v>
      </c>
      <c r="P900" s="12">
        <f t="shared" si="71"/>
        <v>4.5199203187250987</v>
      </c>
      <c r="Q900" s="104" t="s">
        <v>4346</v>
      </c>
      <c r="V900" s="111">
        <v>0.45833333333333331</v>
      </c>
      <c r="W900" s="112">
        <v>0.64583333333333337</v>
      </c>
      <c r="X900" s="115">
        <f t="shared" si="72"/>
        <v>0.18750000000000006</v>
      </c>
    </row>
    <row r="901" spans="1:24" x14ac:dyDescent="0.3">
      <c r="A901" s="60" t="s">
        <v>4347</v>
      </c>
      <c r="B901" s="94" t="s">
        <v>1644</v>
      </c>
      <c r="C901" s="2" t="s">
        <v>1</v>
      </c>
      <c r="D901" s="2">
        <v>70</v>
      </c>
      <c r="E901" s="9">
        <v>18130</v>
      </c>
      <c r="F901" s="10">
        <v>43762.667881944442</v>
      </c>
      <c r="G901" s="95" t="s">
        <v>4</v>
      </c>
      <c r="H901">
        <v>1628</v>
      </c>
      <c r="I901" s="1">
        <f t="shared" si="70"/>
        <v>16.28</v>
      </c>
      <c r="J901">
        <v>4.2640000000000002</v>
      </c>
      <c r="K901">
        <v>100</v>
      </c>
      <c r="L901" s="94">
        <v>574</v>
      </c>
      <c r="M901" s="11">
        <f t="shared" si="69"/>
        <v>5.74</v>
      </c>
      <c r="N901" s="2">
        <v>2.2410000000000001</v>
      </c>
      <c r="O901" s="95">
        <f t="shared" si="68"/>
        <v>100</v>
      </c>
      <c r="P901" s="12">
        <f t="shared" si="71"/>
        <v>2.8362369337979096</v>
      </c>
      <c r="Q901" s="104" t="s">
        <v>4348</v>
      </c>
      <c r="V901" s="111">
        <v>0.50694444444444442</v>
      </c>
      <c r="W901" s="112">
        <v>0.66666666666666663</v>
      </c>
      <c r="X901" s="115">
        <f t="shared" si="72"/>
        <v>0.15972222222222221</v>
      </c>
    </row>
    <row r="902" spans="1:24" x14ac:dyDescent="0.3">
      <c r="A902" s="60" t="s">
        <v>4349</v>
      </c>
      <c r="B902" s="94" t="s">
        <v>4350</v>
      </c>
      <c r="C902" s="2" t="s">
        <v>1</v>
      </c>
      <c r="D902" s="2">
        <v>51</v>
      </c>
      <c r="E902" s="9">
        <v>24906</v>
      </c>
      <c r="F902" s="10">
        <v>43762.682627314818</v>
      </c>
      <c r="G902" s="95" t="s">
        <v>4</v>
      </c>
      <c r="H902">
        <v>1858</v>
      </c>
      <c r="I902" s="1">
        <f t="shared" si="70"/>
        <v>15.483333333333333</v>
      </c>
      <c r="J902">
        <v>3.6040000000000001</v>
      </c>
      <c r="K902">
        <v>120</v>
      </c>
      <c r="L902" s="94">
        <v>404</v>
      </c>
      <c r="M902" s="11">
        <f t="shared" si="69"/>
        <v>3.3666666666666667</v>
      </c>
      <c r="N902" s="2">
        <v>1.865</v>
      </c>
      <c r="O902" s="95">
        <f t="shared" si="68"/>
        <v>120</v>
      </c>
      <c r="P902" s="12">
        <f t="shared" si="71"/>
        <v>4.5990099009900991</v>
      </c>
      <c r="Q902" s="104" t="s">
        <v>4338</v>
      </c>
      <c r="V902" s="111">
        <v>0.51597222222222217</v>
      </c>
      <c r="W902" s="112">
        <v>0.68055555555555547</v>
      </c>
      <c r="X902" s="115">
        <f t="shared" si="72"/>
        <v>0.1645833333333333</v>
      </c>
    </row>
    <row r="903" spans="1:24" x14ac:dyDescent="0.3">
      <c r="A903" s="60" t="s">
        <v>4351</v>
      </c>
      <c r="B903" s="94" t="s">
        <v>4352</v>
      </c>
      <c r="C903" s="2" t="s">
        <v>1</v>
      </c>
      <c r="D903" s="2">
        <v>64</v>
      </c>
      <c r="E903" s="9">
        <v>20073</v>
      </c>
      <c r="F903" s="10">
        <v>43762.706076388888</v>
      </c>
      <c r="G903" s="95" t="s">
        <v>4</v>
      </c>
      <c r="H903">
        <v>1842</v>
      </c>
      <c r="I903" s="1">
        <f t="shared" si="70"/>
        <v>15.35</v>
      </c>
      <c r="J903">
        <v>3.6890000000000001</v>
      </c>
      <c r="K903">
        <v>120</v>
      </c>
      <c r="L903" s="94">
        <v>332</v>
      </c>
      <c r="M903" s="11">
        <f t="shared" si="69"/>
        <v>2.7666666666666666</v>
      </c>
      <c r="N903" s="2">
        <v>1.659</v>
      </c>
      <c r="O903" s="95">
        <f t="shared" si="68"/>
        <v>120</v>
      </c>
      <c r="P903" s="12">
        <f t="shared" si="71"/>
        <v>5.5481927710843371</v>
      </c>
      <c r="Q903" s="104" t="s">
        <v>4076</v>
      </c>
      <c r="V903" s="111">
        <v>0.53680555555555554</v>
      </c>
      <c r="W903" s="112">
        <v>0.70833333333333337</v>
      </c>
      <c r="X903" s="115">
        <f t="shared" si="72"/>
        <v>0.17152777777777783</v>
      </c>
    </row>
    <row r="904" spans="1:24" x14ac:dyDescent="0.3">
      <c r="A904" s="60" t="s">
        <v>4353</v>
      </c>
      <c r="B904" s="94" t="s">
        <v>4354</v>
      </c>
      <c r="C904" s="2" t="s">
        <v>1</v>
      </c>
      <c r="D904" s="2">
        <v>72</v>
      </c>
      <c r="E904" s="9">
        <v>17375</v>
      </c>
      <c r="F904" s="10">
        <v>43762.717280092591</v>
      </c>
      <c r="G904" s="95" t="s">
        <v>4</v>
      </c>
      <c r="H904">
        <v>2364</v>
      </c>
      <c r="I904" s="1">
        <f t="shared" si="70"/>
        <v>19.7</v>
      </c>
      <c r="J904">
        <v>5.1310000000000002</v>
      </c>
      <c r="K904">
        <v>120</v>
      </c>
      <c r="L904" s="94">
        <v>695</v>
      </c>
      <c r="M904" s="11">
        <f t="shared" si="69"/>
        <v>5.791666666666667</v>
      </c>
      <c r="N904" s="2">
        <v>2.3479999999999999</v>
      </c>
      <c r="O904" s="95">
        <f t="shared" ref="O904:O967" si="73">K904</f>
        <v>120</v>
      </c>
      <c r="P904" s="12">
        <f t="shared" si="71"/>
        <v>3.4014388489208631</v>
      </c>
      <c r="Q904" s="104" t="s">
        <v>4326</v>
      </c>
      <c r="V904" s="111">
        <v>0.53680555555555554</v>
      </c>
      <c r="W904" s="112">
        <v>0.72222222222222221</v>
      </c>
      <c r="X904" s="115">
        <f t="shared" si="72"/>
        <v>0.18541666666666667</v>
      </c>
    </row>
    <row r="905" spans="1:24" x14ac:dyDescent="0.3">
      <c r="A905" s="60" t="s">
        <v>4355</v>
      </c>
      <c r="B905" s="94" t="s">
        <v>980</v>
      </c>
      <c r="C905" s="2" t="s">
        <v>6</v>
      </c>
      <c r="D905" s="2">
        <v>69</v>
      </c>
      <c r="E905" s="9">
        <v>18282</v>
      </c>
      <c r="F905" s="10">
        <v>43763.52238425926</v>
      </c>
      <c r="G905" s="95" t="s">
        <v>4</v>
      </c>
      <c r="H905">
        <v>2768</v>
      </c>
      <c r="I905" s="1">
        <f t="shared" si="70"/>
        <v>18.453333333333333</v>
      </c>
      <c r="J905">
        <v>4.8</v>
      </c>
      <c r="K905">
        <v>150</v>
      </c>
      <c r="L905" s="94">
        <v>1276</v>
      </c>
      <c r="M905" s="11">
        <f t="shared" si="69"/>
        <v>8.5066666666666659</v>
      </c>
      <c r="N905" s="2">
        <v>3.1869999999999998</v>
      </c>
      <c r="O905" s="95">
        <f t="shared" si="73"/>
        <v>150</v>
      </c>
      <c r="P905" s="12">
        <f t="shared" si="71"/>
        <v>2.169278996865204</v>
      </c>
      <c r="Q905" s="104" t="s">
        <v>4338</v>
      </c>
      <c r="V905" s="111">
        <v>0.3743055555555555</v>
      </c>
      <c r="W905" s="112">
        <v>0.52083333333333337</v>
      </c>
      <c r="X905" s="115">
        <f t="shared" si="72"/>
        <v>0.14652777777777787</v>
      </c>
    </row>
    <row r="906" spans="1:24" x14ac:dyDescent="0.3">
      <c r="A906" s="60" t="s">
        <v>4356</v>
      </c>
      <c r="B906" s="94" t="s">
        <v>4357</v>
      </c>
      <c r="C906" s="2" t="s">
        <v>6</v>
      </c>
      <c r="D906" s="2">
        <v>76</v>
      </c>
      <c r="E906" s="9">
        <v>15891</v>
      </c>
      <c r="F906" s="10">
        <v>43763.537106481483</v>
      </c>
      <c r="G906" s="95" t="s">
        <v>4</v>
      </c>
      <c r="H906">
        <v>2210</v>
      </c>
      <c r="I906" s="1">
        <f t="shared" si="70"/>
        <v>22.1</v>
      </c>
      <c r="J906">
        <v>5.3760000000000003</v>
      </c>
      <c r="K906">
        <v>100</v>
      </c>
      <c r="L906" s="94">
        <v>589</v>
      </c>
      <c r="M906" s="11">
        <f t="shared" si="69"/>
        <v>5.89</v>
      </c>
      <c r="N906" s="2">
        <v>2.601</v>
      </c>
      <c r="O906" s="95">
        <f t="shared" si="73"/>
        <v>100</v>
      </c>
      <c r="P906" s="12">
        <f t="shared" si="71"/>
        <v>3.752122241086588</v>
      </c>
      <c r="Q906" s="104" t="s">
        <v>4358</v>
      </c>
      <c r="V906" s="111">
        <v>0.38611111111111113</v>
      </c>
      <c r="W906" s="112">
        <v>0.53472222222222221</v>
      </c>
      <c r="X906" s="115">
        <f t="shared" si="72"/>
        <v>0.14861111111111108</v>
      </c>
    </row>
    <row r="907" spans="1:24" x14ac:dyDescent="0.3">
      <c r="A907" s="60" t="s">
        <v>4359</v>
      </c>
      <c r="B907" s="94" t="s">
        <v>4360</v>
      </c>
      <c r="C907" s="2" t="s">
        <v>1</v>
      </c>
      <c r="D907" s="2">
        <v>49</v>
      </c>
      <c r="E907" s="9">
        <v>25671</v>
      </c>
      <c r="F907" s="10">
        <v>43763.549629629626</v>
      </c>
      <c r="G907" s="95" t="s">
        <v>4</v>
      </c>
      <c r="H907">
        <v>1900</v>
      </c>
      <c r="I907" s="1">
        <f t="shared" si="70"/>
        <v>12.666666666666666</v>
      </c>
      <c r="J907">
        <v>3.7549999999999999</v>
      </c>
      <c r="K907">
        <v>150</v>
      </c>
      <c r="L907" s="94">
        <v>513</v>
      </c>
      <c r="M907" s="11">
        <f t="shared" si="69"/>
        <v>3.42</v>
      </c>
      <c r="N907" s="2">
        <v>1.837</v>
      </c>
      <c r="O907" s="95">
        <f t="shared" si="73"/>
        <v>150</v>
      </c>
      <c r="P907" s="12">
        <f t="shared" si="71"/>
        <v>3.7037037037037037</v>
      </c>
      <c r="Q907" s="104" t="s">
        <v>4338</v>
      </c>
      <c r="V907" s="111">
        <v>0.40625</v>
      </c>
      <c r="W907" s="112">
        <v>0.54861111111111105</v>
      </c>
      <c r="X907" s="115">
        <f t="shared" si="72"/>
        <v>0.14236111111111105</v>
      </c>
    </row>
    <row r="908" spans="1:24" x14ac:dyDescent="0.3">
      <c r="A908" s="60" t="s">
        <v>4361</v>
      </c>
      <c r="B908" s="94" t="s">
        <v>4362</v>
      </c>
      <c r="C908" s="2" t="s">
        <v>1</v>
      </c>
      <c r="D908" s="2">
        <v>51</v>
      </c>
      <c r="E908" s="9">
        <v>24865</v>
      </c>
      <c r="F908" s="10">
        <v>43763.563680555555</v>
      </c>
      <c r="G908" s="95" t="s">
        <v>4</v>
      </c>
      <c r="H908">
        <v>2079</v>
      </c>
      <c r="I908" s="1">
        <f t="shared" si="70"/>
        <v>17.324999999999999</v>
      </c>
      <c r="J908">
        <v>5.1269999999999998</v>
      </c>
      <c r="K908">
        <v>120</v>
      </c>
      <c r="L908" s="94">
        <v>670</v>
      </c>
      <c r="M908" s="11">
        <f t="shared" si="69"/>
        <v>5.583333333333333</v>
      </c>
      <c r="N908" s="2">
        <v>2.427</v>
      </c>
      <c r="O908" s="95">
        <f t="shared" si="73"/>
        <v>120</v>
      </c>
      <c r="P908" s="12">
        <f t="shared" si="71"/>
        <v>3.1029850746268659</v>
      </c>
      <c r="Q908" s="104" t="s">
        <v>4322</v>
      </c>
      <c r="V908" s="111">
        <v>0.41597222222222219</v>
      </c>
      <c r="W908" s="112">
        <v>0.56944444444444442</v>
      </c>
      <c r="X908" s="115">
        <f t="shared" si="72"/>
        <v>0.15347222222222223</v>
      </c>
    </row>
    <row r="909" spans="1:24" x14ac:dyDescent="0.3">
      <c r="A909" s="60" t="s">
        <v>4363</v>
      </c>
      <c r="B909" s="94" t="s">
        <v>4364</v>
      </c>
      <c r="C909" s="2" t="s">
        <v>1</v>
      </c>
      <c r="D909" s="2">
        <v>52</v>
      </c>
      <c r="E909" s="9">
        <v>24522</v>
      </c>
      <c r="F909" s="10">
        <v>43763.582395833335</v>
      </c>
      <c r="G909" s="95" t="s">
        <v>4</v>
      </c>
      <c r="H909">
        <v>2830</v>
      </c>
      <c r="I909" s="1">
        <f t="shared" si="70"/>
        <v>14.894736842105264</v>
      </c>
      <c r="J909">
        <v>4.0640000000000001</v>
      </c>
      <c r="K909">
        <v>190</v>
      </c>
      <c r="L909" s="94">
        <v>697</v>
      </c>
      <c r="M909" s="11">
        <f t="shared" si="69"/>
        <v>3.668421052631579</v>
      </c>
      <c r="N909" s="2">
        <v>1.869</v>
      </c>
      <c r="O909" s="95">
        <f t="shared" si="73"/>
        <v>190</v>
      </c>
      <c r="P909" s="12">
        <f t="shared" si="71"/>
        <v>4.0602582496413202</v>
      </c>
      <c r="Q909" s="104" t="s">
        <v>4338</v>
      </c>
      <c r="V909" s="111">
        <v>0.4375</v>
      </c>
      <c r="W909" s="112">
        <v>0.58333333333333337</v>
      </c>
      <c r="X909" s="115">
        <f t="shared" si="72"/>
        <v>0.14583333333333337</v>
      </c>
    </row>
    <row r="910" spans="1:24" x14ac:dyDescent="0.3">
      <c r="A910" s="60" t="s">
        <v>4365</v>
      </c>
      <c r="B910" s="94" t="s">
        <v>4366</v>
      </c>
      <c r="C910" s="2" t="s">
        <v>6</v>
      </c>
      <c r="D910" s="2">
        <v>55</v>
      </c>
      <c r="E910" s="9">
        <v>23581</v>
      </c>
      <c r="F910" s="10">
        <v>43763.598761574074</v>
      </c>
      <c r="G910" s="95" t="s">
        <v>4</v>
      </c>
      <c r="H910">
        <v>2007</v>
      </c>
      <c r="I910" s="1">
        <f t="shared" si="70"/>
        <v>11.946428571428571</v>
      </c>
      <c r="J910">
        <v>3.669</v>
      </c>
      <c r="K910">
        <v>168</v>
      </c>
      <c r="L910" s="94">
        <v>577</v>
      </c>
      <c r="M910" s="11">
        <f t="shared" si="69"/>
        <v>3.4345238095238093</v>
      </c>
      <c r="N910" s="2">
        <v>2.1989999999999998</v>
      </c>
      <c r="O910" s="95">
        <f t="shared" si="73"/>
        <v>168</v>
      </c>
      <c r="P910" s="12">
        <f t="shared" si="71"/>
        <v>3.4783362218370883</v>
      </c>
      <c r="Q910" s="104" t="s">
        <v>4322</v>
      </c>
      <c r="V910" s="111">
        <v>0.41319444444444442</v>
      </c>
      <c r="W910" s="112">
        <v>0.59722222222222221</v>
      </c>
      <c r="X910" s="115">
        <f t="shared" si="72"/>
        <v>0.18402777777777779</v>
      </c>
    </row>
    <row r="911" spans="1:24" x14ac:dyDescent="0.3">
      <c r="A911" s="60" t="s">
        <v>4367</v>
      </c>
      <c r="B911" s="94" t="s">
        <v>4368</v>
      </c>
      <c r="C911" s="2" t="s">
        <v>1</v>
      </c>
      <c r="D911" s="2">
        <v>50</v>
      </c>
      <c r="E911" s="9">
        <v>25287</v>
      </c>
      <c r="F911" s="10">
        <v>43763.611458333333</v>
      </c>
      <c r="G911" s="95" t="s">
        <v>4</v>
      </c>
      <c r="H911">
        <v>3918</v>
      </c>
      <c r="I911" s="1">
        <f t="shared" si="70"/>
        <v>26.835616438356166</v>
      </c>
      <c r="J911">
        <v>5.5890000000000004</v>
      </c>
      <c r="K911">
        <v>146</v>
      </c>
      <c r="L911" s="94">
        <v>1247</v>
      </c>
      <c r="M911" s="11">
        <f t="shared" si="69"/>
        <v>8.5410958904109595</v>
      </c>
      <c r="N911" s="2">
        <v>2.92</v>
      </c>
      <c r="O911" s="95">
        <f t="shared" si="73"/>
        <v>146</v>
      </c>
      <c r="P911" s="12">
        <f t="shared" si="71"/>
        <v>3.1419406575781874</v>
      </c>
      <c r="Q911" s="104" t="s">
        <v>4338</v>
      </c>
      <c r="V911" s="111">
        <v>0.46666666666666662</v>
      </c>
      <c r="W911" s="112">
        <v>0.61805555555555558</v>
      </c>
      <c r="X911" s="115">
        <f t="shared" si="72"/>
        <v>0.15138888888888896</v>
      </c>
    </row>
    <row r="912" spans="1:24" x14ac:dyDescent="0.3">
      <c r="A912" s="60" t="s">
        <v>4369</v>
      </c>
      <c r="B912" s="94" t="s">
        <v>138</v>
      </c>
      <c r="C912" s="2" t="s">
        <v>6</v>
      </c>
      <c r="D912" s="2">
        <v>35</v>
      </c>
      <c r="E912" s="9">
        <v>30752</v>
      </c>
      <c r="F912" s="10">
        <v>43763.654247685183</v>
      </c>
      <c r="G912" s="95" t="s">
        <v>4</v>
      </c>
      <c r="H912">
        <v>995</v>
      </c>
      <c r="I912" s="1">
        <f t="shared" si="70"/>
        <v>6.9097222222222223</v>
      </c>
      <c r="J912">
        <v>2.4860000000000002</v>
      </c>
      <c r="K912">
        <v>144</v>
      </c>
      <c r="L912" s="94">
        <v>364</v>
      </c>
      <c r="M912" s="11">
        <f t="shared" si="69"/>
        <v>2.5277777777777777</v>
      </c>
      <c r="N912" s="2">
        <v>1.5229999999999999</v>
      </c>
      <c r="O912" s="95">
        <f t="shared" si="73"/>
        <v>144</v>
      </c>
      <c r="P912" s="12">
        <f t="shared" si="71"/>
        <v>2.7335164835164836</v>
      </c>
      <c r="Q912" s="104" t="s">
        <v>4076</v>
      </c>
      <c r="V912" s="111">
        <v>0.49513888888888885</v>
      </c>
      <c r="W912" s="112">
        <v>0.64583333333333337</v>
      </c>
      <c r="X912" s="115">
        <f t="shared" si="72"/>
        <v>0.15069444444444452</v>
      </c>
    </row>
    <row r="913" spans="1:24" x14ac:dyDescent="0.3">
      <c r="A913" s="60" t="s">
        <v>4370</v>
      </c>
      <c r="B913" s="94" t="s">
        <v>4371</v>
      </c>
      <c r="C913" s="2" t="s">
        <v>1</v>
      </c>
      <c r="D913" s="2">
        <v>66</v>
      </c>
      <c r="E913" s="9">
        <v>19366</v>
      </c>
      <c r="F913" s="10">
        <v>43763.668310185189</v>
      </c>
      <c r="G913" s="95" t="s">
        <v>4</v>
      </c>
      <c r="H913">
        <v>4066</v>
      </c>
      <c r="I913" s="1">
        <f t="shared" si="70"/>
        <v>29.042857142857144</v>
      </c>
      <c r="J913">
        <v>5.73</v>
      </c>
      <c r="K913">
        <v>140</v>
      </c>
      <c r="L913" s="94">
        <v>1028</v>
      </c>
      <c r="M913" s="11">
        <f t="shared" si="69"/>
        <v>7.3428571428571425</v>
      </c>
      <c r="N913" s="2">
        <v>2.823</v>
      </c>
      <c r="O913" s="95">
        <f t="shared" si="73"/>
        <v>140</v>
      </c>
      <c r="P913" s="12">
        <f t="shared" si="71"/>
        <v>3.9552529182879383</v>
      </c>
      <c r="Q913" s="104" t="s">
        <v>4154</v>
      </c>
      <c r="V913" s="111">
        <v>0.51944444444444449</v>
      </c>
      <c r="W913" s="112">
        <v>0.66666666666666663</v>
      </c>
      <c r="X913" s="115">
        <f t="shared" si="72"/>
        <v>0.14722222222222214</v>
      </c>
    </row>
    <row r="914" spans="1:24" x14ac:dyDescent="0.3">
      <c r="A914" s="60" t="s">
        <v>4372</v>
      </c>
      <c r="B914" s="94" t="s">
        <v>4373</v>
      </c>
      <c r="C914" s="2" t="s">
        <v>6</v>
      </c>
      <c r="D914" s="2">
        <v>59</v>
      </c>
      <c r="E914" s="9">
        <v>22116</v>
      </c>
      <c r="F914" s="10">
        <v>43766.521168981482</v>
      </c>
      <c r="G914" s="95" t="s">
        <v>4</v>
      </c>
      <c r="H914">
        <v>3285</v>
      </c>
      <c r="I914" s="1">
        <f t="shared" si="70"/>
        <v>29.330357142857142</v>
      </c>
      <c r="J914">
        <v>6.109</v>
      </c>
      <c r="K914">
        <v>112</v>
      </c>
      <c r="L914" s="94">
        <v>543</v>
      </c>
      <c r="M914" s="11">
        <f t="shared" si="69"/>
        <v>4.8482142857142856</v>
      </c>
      <c r="N914" s="2">
        <v>2.0139999999999998</v>
      </c>
      <c r="O914" s="95">
        <f t="shared" si="73"/>
        <v>112</v>
      </c>
      <c r="P914" s="12">
        <f t="shared" si="71"/>
        <v>6.0497237569060776</v>
      </c>
      <c r="Q914" s="104" t="s">
        <v>4187</v>
      </c>
      <c r="V914" s="111">
        <v>0.3756944444444445</v>
      </c>
      <c r="W914" s="112">
        <v>0.52083333333333337</v>
      </c>
      <c r="X914" s="115">
        <f t="shared" si="72"/>
        <v>0.14513888888888887</v>
      </c>
    </row>
    <row r="915" spans="1:24" x14ac:dyDescent="0.3">
      <c r="A915" s="60" t="s">
        <v>4374</v>
      </c>
      <c r="B915" s="94" t="s">
        <v>4375</v>
      </c>
      <c r="C915" s="2" t="s">
        <v>6</v>
      </c>
      <c r="D915" s="2">
        <v>73</v>
      </c>
      <c r="E915" s="9">
        <v>16977</v>
      </c>
      <c r="F915" s="10">
        <v>43766.533148148148</v>
      </c>
      <c r="G915" s="95" t="s">
        <v>4</v>
      </c>
      <c r="H915">
        <v>2255</v>
      </c>
      <c r="I915" s="1">
        <f t="shared" si="70"/>
        <v>13.034682080924856</v>
      </c>
      <c r="J915">
        <v>3.1659999999999999</v>
      </c>
      <c r="K915">
        <v>173</v>
      </c>
      <c r="L915" s="94">
        <v>902</v>
      </c>
      <c r="M915" s="11">
        <f t="shared" si="69"/>
        <v>5.2138728323699421</v>
      </c>
      <c r="N915" s="2">
        <v>2.5070000000000001</v>
      </c>
      <c r="O915" s="95">
        <f t="shared" si="73"/>
        <v>173</v>
      </c>
      <c r="P915" s="12">
        <f t="shared" si="71"/>
        <v>2.5</v>
      </c>
      <c r="Q915" s="104" t="s">
        <v>4187</v>
      </c>
      <c r="V915" s="111">
        <v>0.38541666666666669</v>
      </c>
      <c r="W915" s="112">
        <v>0.53472222222222221</v>
      </c>
      <c r="X915" s="115">
        <f t="shared" si="72"/>
        <v>0.14930555555555552</v>
      </c>
    </row>
    <row r="916" spans="1:24" x14ac:dyDescent="0.3">
      <c r="A916" s="60" t="s">
        <v>4376</v>
      </c>
      <c r="B916" s="94" t="s">
        <v>4377</v>
      </c>
      <c r="C916" s="2" t="s">
        <v>1</v>
      </c>
      <c r="D916" s="2">
        <v>53</v>
      </c>
      <c r="E916" s="9">
        <v>24094</v>
      </c>
      <c r="F916" s="10">
        <v>43766.552418981482</v>
      </c>
      <c r="G916" s="95" t="s">
        <v>4</v>
      </c>
      <c r="H916">
        <v>2648</v>
      </c>
      <c r="I916" s="1">
        <f t="shared" si="70"/>
        <v>16.048484848484847</v>
      </c>
      <c r="J916">
        <v>3.9260000000000002</v>
      </c>
      <c r="K916">
        <v>165</v>
      </c>
      <c r="L916" s="94">
        <v>648</v>
      </c>
      <c r="M916" s="11">
        <f t="shared" si="69"/>
        <v>3.9272727272727272</v>
      </c>
      <c r="N916" s="2">
        <v>2.129</v>
      </c>
      <c r="O916" s="95">
        <f t="shared" si="73"/>
        <v>165</v>
      </c>
      <c r="P916" s="12">
        <f t="shared" si="71"/>
        <v>4.0864197530864192</v>
      </c>
      <c r="Q916" s="104" t="s">
        <v>4154</v>
      </c>
      <c r="V916" s="111">
        <v>0.40625</v>
      </c>
      <c r="W916" s="112">
        <v>0.54861111111111105</v>
      </c>
      <c r="X916" s="115">
        <f t="shared" si="72"/>
        <v>0.14236111111111105</v>
      </c>
    </row>
    <row r="917" spans="1:24" x14ac:dyDescent="0.3">
      <c r="A917" s="60" t="s">
        <v>4378</v>
      </c>
      <c r="B917" s="94" t="s">
        <v>4379</v>
      </c>
      <c r="C917" s="2" t="s">
        <v>6</v>
      </c>
      <c r="D917" s="2">
        <v>21</v>
      </c>
      <c r="E917" s="9">
        <v>35794</v>
      </c>
      <c r="F917" s="10">
        <v>43766.568344907406</v>
      </c>
      <c r="G917" s="95" t="s">
        <v>4</v>
      </c>
      <c r="H917">
        <v>1381</v>
      </c>
      <c r="I917" s="1">
        <f t="shared" si="70"/>
        <v>10.229629629629629</v>
      </c>
      <c r="J917">
        <v>3.0419999999999998</v>
      </c>
      <c r="K917">
        <v>135</v>
      </c>
      <c r="L917" s="94">
        <v>362</v>
      </c>
      <c r="M917" s="11">
        <f t="shared" si="69"/>
        <v>2.6814814814814816</v>
      </c>
      <c r="N917" s="2">
        <v>1.6870000000000001</v>
      </c>
      <c r="O917" s="95">
        <f t="shared" si="73"/>
        <v>135</v>
      </c>
      <c r="P917" s="12">
        <f t="shared" si="71"/>
        <v>3.8149171270718232</v>
      </c>
      <c r="Q917" s="104" t="s">
        <v>4380</v>
      </c>
      <c r="V917" s="111">
        <v>0.42499999999999999</v>
      </c>
      <c r="W917" s="112">
        <v>0.56944444444444442</v>
      </c>
      <c r="X917" s="115">
        <f t="shared" si="72"/>
        <v>0.14444444444444443</v>
      </c>
    </row>
    <row r="918" spans="1:24" x14ac:dyDescent="0.3">
      <c r="A918" s="60" t="s">
        <v>4381</v>
      </c>
      <c r="B918" s="94" t="s">
        <v>4382</v>
      </c>
      <c r="C918" s="2" t="s">
        <v>6</v>
      </c>
      <c r="D918" s="2">
        <v>10</v>
      </c>
      <c r="E918" s="9">
        <v>40132</v>
      </c>
      <c r="F918" s="10">
        <v>43766.586157407408</v>
      </c>
      <c r="G918" s="95" t="s">
        <v>4</v>
      </c>
      <c r="H918">
        <v>2184</v>
      </c>
      <c r="I918" s="1">
        <f t="shared" si="70"/>
        <v>18.2</v>
      </c>
      <c r="J918">
        <v>4.3970000000000002</v>
      </c>
      <c r="K918">
        <v>120</v>
      </c>
      <c r="L918" s="94">
        <v>239</v>
      </c>
      <c r="M918" s="11">
        <f t="shared" si="69"/>
        <v>1.9916666666666667</v>
      </c>
      <c r="N918" s="2">
        <v>1.417</v>
      </c>
      <c r="O918" s="95">
        <f t="shared" si="73"/>
        <v>120</v>
      </c>
      <c r="P918" s="12">
        <f t="shared" si="71"/>
        <v>9.1380753138075317</v>
      </c>
      <c r="Q918" s="104" t="s">
        <v>727</v>
      </c>
      <c r="V918" s="111">
        <v>0.43472222222222223</v>
      </c>
      <c r="W918" s="112">
        <v>0.58333333333333337</v>
      </c>
      <c r="X918" s="115">
        <f t="shared" si="72"/>
        <v>0.14861111111111114</v>
      </c>
    </row>
    <row r="919" spans="1:24" x14ac:dyDescent="0.3">
      <c r="A919" s="60" t="s">
        <v>4383</v>
      </c>
      <c r="B919" s="94" t="s">
        <v>4384</v>
      </c>
      <c r="C919" s="2" t="s">
        <v>1</v>
      </c>
      <c r="D919" s="2">
        <v>64</v>
      </c>
      <c r="E919" s="9">
        <v>20222</v>
      </c>
      <c r="F919" s="10">
        <v>43766.598634259259</v>
      </c>
      <c r="G919" s="95" t="s">
        <v>4</v>
      </c>
      <c r="H919">
        <v>3010</v>
      </c>
      <c r="I919" s="1">
        <f t="shared" si="70"/>
        <v>18.8125</v>
      </c>
      <c r="J919">
        <v>4.45</v>
      </c>
      <c r="K919">
        <v>160</v>
      </c>
      <c r="L919" s="94">
        <v>695</v>
      </c>
      <c r="M919" s="11">
        <f t="shared" si="69"/>
        <v>4.34375</v>
      </c>
      <c r="N919" s="2">
        <v>1.9390000000000001</v>
      </c>
      <c r="O919" s="95">
        <f t="shared" si="73"/>
        <v>160</v>
      </c>
      <c r="P919" s="12">
        <f t="shared" si="71"/>
        <v>4.3309352517985609</v>
      </c>
      <c r="Q919" s="104" t="s">
        <v>4076</v>
      </c>
      <c r="V919" s="111">
        <v>0.44166666666666665</v>
      </c>
      <c r="W919" s="112">
        <v>0.59722222222222221</v>
      </c>
      <c r="X919" s="115">
        <f t="shared" si="72"/>
        <v>0.15555555555555556</v>
      </c>
    </row>
    <row r="920" spans="1:24" x14ac:dyDescent="0.3">
      <c r="A920" s="60" t="s">
        <v>4385</v>
      </c>
      <c r="B920" s="94" t="s">
        <v>4386</v>
      </c>
      <c r="C920" s="2" t="s">
        <v>1</v>
      </c>
      <c r="D920" s="2">
        <v>56</v>
      </c>
      <c r="E920" s="9">
        <v>23096</v>
      </c>
      <c r="F920" s="10">
        <v>43766.619027777779</v>
      </c>
      <c r="G920" s="95" t="s">
        <v>4</v>
      </c>
      <c r="H920">
        <v>2500</v>
      </c>
      <c r="I920" s="1">
        <f t="shared" si="70"/>
        <v>18.518518518518519</v>
      </c>
      <c r="J920">
        <v>4.8680000000000003</v>
      </c>
      <c r="K920">
        <v>135</v>
      </c>
      <c r="L920" s="94">
        <v>648</v>
      </c>
      <c r="M920" s="11">
        <f t="shared" si="69"/>
        <v>4.8</v>
      </c>
      <c r="N920" s="2">
        <v>2.4180000000000001</v>
      </c>
      <c r="O920" s="95">
        <f t="shared" si="73"/>
        <v>135</v>
      </c>
      <c r="P920" s="12">
        <f t="shared" si="71"/>
        <v>3.8580246913580249</v>
      </c>
      <c r="Q920" s="104" t="s">
        <v>4380</v>
      </c>
      <c r="V920" s="111">
        <v>0.4604166666666667</v>
      </c>
      <c r="W920" s="112">
        <v>0.61805555555555558</v>
      </c>
      <c r="X920" s="115">
        <f t="shared" si="72"/>
        <v>0.15763888888888888</v>
      </c>
    </row>
    <row r="921" spans="1:24" x14ac:dyDescent="0.3">
      <c r="A921" s="60" t="s">
        <v>4387</v>
      </c>
      <c r="B921" s="94" t="s">
        <v>4388</v>
      </c>
      <c r="C921" s="2" t="s">
        <v>1</v>
      </c>
      <c r="D921" s="2">
        <v>53</v>
      </c>
      <c r="E921" s="9">
        <v>24061</v>
      </c>
      <c r="F921" s="10">
        <v>43766.631643518522</v>
      </c>
      <c r="G921" s="95" t="s">
        <v>4</v>
      </c>
      <c r="H921">
        <v>1647</v>
      </c>
      <c r="I921" s="1">
        <f t="shared" si="70"/>
        <v>12.968503937007874</v>
      </c>
      <c r="J921">
        <v>3.3879999999999999</v>
      </c>
      <c r="K921">
        <v>127</v>
      </c>
      <c r="L921" s="94">
        <v>509</v>
      </c>
      <c r="M921" s="11">
        <f t="shared" si="69"/>
        <v>4.0078740157480315</v>
      </c>
      <c r="N921" s="2">
        <v>2.0640000000000001</v>
      </c>
      <c r="O921" s="95">
        <f t="shared" si="73"/>
        <v>127</v>
      </c>
      <c r="P921" s="12">
        <f t="shared" si="71"/>
        <v>3.2357563850687625</v>
      </c>
      <c r="Q921" s="104" t="s">
        <v>727</v>
      </c>
      <c r="V921" s="111">
        <v>0.47222222222222227</v>
      </c>
      <c r="W921" s="112">
        <v>0.63194444444444442</v>
      </c>
      <c r="X921" s="115">
        <f t="shared" si="72"/>
        <v>0.15972222222222215</v>
      </c>
    </row>
    <row r="922" spans="1:24" x14ac:dyDescent="0.3">
      <c r="A922" s="60" t="s">
        <v>4389</v>
      </c>
      <c r="B922" s="94" t="s">
        <v>4390</v>
      </c>
      <c r="C922" s="2" t="s">
        <v>6</v>
      </c>
      <c r="D922" s="2">
        <v>52</v>
      </c>
      <c r="E922" s="9">
        <v>24481</v>
      </c>
      <c r="F922" s="10">
        <v>43766.648113425923</v>
      </c>
      <c r="G922" s="95" t="s">
        <v>4</v>
      </c>
      <c r="H922">
        <v>1109</v>
      </c>
      <c r="I922" s="1">
        <f t="shared" si="70"/>
        <v>7.9214285714285717</v>
      </c>
      <c r="J922">
        <v>2.6930000000000001</v>
      </c>
      <c r="K922">
        <v>140</v>
      </c>
      <c r="L922" s="94">
        <v>263</v>
      </c>
      <c r="M922" s="11">
        <f t="shared" si="69"/>
        <v>1.8785714285714286</v>
      </c>
      <c r="N922" s="2">
        <v>1.365</v>
      </c>
      <c r="O922" s="95">
        <f t="shared" si="73"/>
        <v>140</v>
      </c>
      <c r="P922" s="12">
        <f t="shared" si="71"/>
        <v>4.2167300380228134</v>
      </c>
      <c r="Q922" s="104" t="s">
        <v>4171</v>
      </c>
      <c r="V922" s="111">
        <v>0.45833333333333331</v>
      </c>
      <c r="W922" s="112">
        <v>0.64583333333333337</v>
      </c>
      <c r="X922" s="115">
        <f t="shared" si="72"/>
        <v>0.18750000000000006</v>
      </c>
    </row>
    <row r="923" spans="1:24" x14ac:dyDescent="0.3">
      <c r="A923" s="60" t="s">
        <v>4391</v>
      </c>
      <c r="B923" s="94" t="s">
        <v>4392</v>
      </c>
      <c r="C923" s="2" t="s">
        <v>1</v>
      </c>
      <c r="D923" s="2">
        <v>72</v>
      </c>
      <c r="E923" s="9">
        <v>17452</v>
      </c>
      <c r="F923" s="10">
        <v>43766.666377314818</v>
      </c>
      <c r="G923" s="95" t="s">
        <v>4</v>
      </c>
      <c r="H923">
        <v>3129</v>
      </c>
      <c r="I923" s="1">
        <f t="shared" si="70"/>
        <v>20.187096774193549</v>
      </c>
      <c r="J923">
        <v>4.7380000000000004</v>
      </c>
      <c r="K923">
        <v>155</v>
      </c>
      <c r="L923" s="94">
        <v>896</v>
      </c>
      <c r="M923" s="11">
        <f t="shared" si="69"/>
        <v>5.7806451612903222</v>
      </c>
      <c r="N923" s="2">
        <v>2.4580000000000002</v>
      </c>
      <c r="O923" s="95">
        <f t="shared" si="73"/>
        <v>155</v>
      </c>
      <c r="P923" s="12">
        <f t="shared" si="71"/>
        <v>3.4921875000000004</v>
      </c>
      <c r="Q923" s="104" t="s">
        <v>4076</v>
      </c>
      <c r="V923" s="111">
        <v>0.50347222222222221</v>
      </c>
      <c r="W923" s="112">
        <v>0.66666666666666663</v>
      </c>
      <c r="X923" s="115">
        <f t="shared" si="72"/>
        <v>0.16319444444444442</v>
      </c>
    </row>
    <row r="924" spans="1:24" x14ac:dyDescent="0.3">
      <c r="A924" s="60" t="s">
        <v>4393</v>
      </c>
      <c r="B924" s="94" t="s">
        <v>4394</v>
      </c>
      <c r="C924" s="2" t="s">
        <v>1</v>
      </c>
      <c r="D924" s="2">
        <v>51</v>
      </c>
      <c r="E924" s="9">
        <v>24915</v>
      </c>
      <c r="F924" s="10">
        <v>43766.677766203706</v>
      </c>
      <c r="G924" s="95" t="s">
        <v>4</v>
      </c>
      <c r="H924">
        <v>1863</v>
      </c>
      <c r="I924" s="1">
        <f t="shared" si="70"/>
        <v>9.8052631578947373</v>
      </c>
      <c r="J924">
        <v>2.9580000000000002</v>
      </c>
      <c r="K924">
        <v>190</v>
      </c>
      <c r="L924" s="94">
        <v>487</v>
      </c>
      <c r="M924" s="11">
        <f t="shared" si="69"/>
        <v>2.5631578947368423</v>
      </c>
      <c r="N924" s="2">
        <v>1.673</v>
      </c>
      <c r="O924" s="95">
        <f t="shared" si="73"/>
        <v>190</v>
      </c>
      <c r="P924" s="12">
        <f t="shared" si="71"/>
        <v>3.8254620123203282</v>
      </c>
      <c r="Q924" s="104" t="s">
        <v>4380</v>
      </c>
      <c r="V924" s="111">
        <v>0.50694444444444442</v>
      </c>
      <c r="W924" s="112">
        <v>0.68055555555555547</v>
      </c>
      <c r="X924" s="115">
        <f t="shared" si="72"/>
        <v>0.17361111111111105</v>
      </c>
    </row>
    <row r="925" spans="1:24" x14ac:dyDescent="0.3">
      <c r="A925" s="60" t="s">
        <v>4395</v>
      </c>
      <c r="B925" s="94" t="s">
        <v>4396</v>
      </c>
      <c r="C925" s="2" t="s">
        <v>1</v>
      </c>
      <c r="D925" s="2">
        <v>59</v>
      </c>
      <c r="E925" s="9">
        <v>21860</v>
      </c>
      <c r="F925" s="10">
        <v>43766.708993055552</v>
      </c>
      <c r="G925" s="95" t="s">
        <v>4</v>
      </c>
      <c r="H925">
        <v>2315</v>
      </c>
      <c r="I925" s="1">
        <f t="shared" si="70"/>
        <v>16.076388888888889</v>
      </c>
      <c r="J925">
        <v>4.4249999999999998</v>
      </c>
      <c r="K925">
        <v>144</v>
      </c>
      <c r="L925" s="94">
        <v>426</v>
      </c>
      <c r="M925" s="11">
        <f t="shared" si="69"/>
        <v>2.9583333333333335</v>
      </c>
      <c r="N925" s="2">
        <v>1.6040000000000001</v>
      </c>
      <c r="O925" s="95">
        <f t="shared" si="73"/>
        <v>144</v>
      </c>
      <c r="P925" s="12">
        <f t="shared" si="71"/>
        <v>5.4342723004694831</v>
      </c>
      <c r="Q925" s="104" t="s">
        <v>4013</v>
      </c>
      <c r="V925" s="111">
        <v>0.53472222222222221</v>
      </c>
      <c r="W925" s="112">
        <v>0.70833333333333337</v>
      </c>
      <c r="X925" s="115">
        <f t="shared" si="72"/>
        <v>0.17361111111111116</v>
      </c>
    </row>
    <row r="926" spans="1:24" x14ac:dyDescent="0.3">
      <c r="A926" s="60" t="s">
        <v>4400</v>
      </c>
      <c r="B926" s="94" t="s">
        <v>4401</v>
      </c>
      <c r="C926" s="2" t="s">
        <v>6</v>
      </c>
      <c r="D926" s="2">
        <v>77</v>
      </c>
      <c r="E926" s="9">
        <v>15345</v>
      </c>
      <c r="F926" s="10">
        <v>43767.536180555559</v>
      </c>
      <c r="G926" s="95" t="s">
        <v>4</v>
      </c>
      <c r="H926">
        <v>1833</v>
      </c>
      <c r="I926" s="1">
        <f t="shared" si="70"/>
        <v>17.625</v>
      </c>
      <c r="J926">
        <v>4.2770000000000001</v>
      </c>
      <c r="K926">
        <v>104</v>
      </c>
      <c r="L926" s="94">
        <v>557</v>
      </c>
      <c r="M926" s="11">
        <f t="shared" si="69"/>
        <v>5.3557692307692308</v>
      </c>
      <c r="N926" s="2">
        <v>2.3479999999999999</v>
      </c>
      <c r="O926" s="95">
        <f t="shared" si="73"/>
        <v>104</v>
      </c>
      <c r="P926" s="12">
        <f t="shared" si="71"/>
        <v>3.2908438061041294</v>
      </c>
      <c r="Q926" s="104" t="s">
        <v>4076</v>
      </c>
      <c r="V926" s="111">
        <v>0.3833333333333333</v>
      </c>
      <c r="W926" s="112">
        <v>0.53472222222222221</v>
      </c>
      <c r="X926" s="115">
        <f t="shared" si="72"/>
        <v>0.15138888888888891</v>
      </c>
    </row>
    <row r="927" spans="1:24" x14ac:dyDescent="0.3">
      <c r="A927" s="60" t="s">
        <v>3421</v>
      </c>
      <c r="B927" s="94" t="s">
        <v>1917</v>
      </c>
      <c r="C927" s="2" t="s">
        <v>1</v>
      </c>
      <c r="D927" s="2">
        <v>69</v>
      </c>
      <c r="E927" s="9">
        <v>18419</v>
      </c>
      <c r="F927" s="10">
        <v>43767.548009259262</v>
      </c>
      <c r="G927" s="95" t="s">
        <v>4</v>
      </c>
      <c r="H927">
        <v>2321</v>
      </c>
      <c r="I927" s="1">
        <f t="shared" si="70"/>
        <v>16.578571428571429</v>
      </c>
      <c r="J927">
        <v>4.4160000000000004</v>
      </c>
      <c r="K927">
        <v>140</v>
      </c>
      <c r="L927" s="94">
        <v>743</v>
      </c>
      <c r="M927" s="11">
        <f t="shared" si="69"/>
        <v>5.3071428571428569</v>
      </c>
      <c r="N927" s="2">
        <v>2.452</v>
      </c>
      <c r="O927" s="95">
        <f t="shared" si="73"/>
        <v>140</v>
      </c>
      <c r="P927" s="12">
        <f t="shared" si="71"/>
        <v>3.1238223418573354</v>
      </c>
      <c r="Q927" s="104" t="s">
        <v>4171</v>
      </c>
      <c r="V927" s="111">
        <v>0.39444444444444443</v>
      </c>
      <c r="W927" s="112">
        <v>0.54861111111111105</v>
      </c>
      <c r="X927" s="115">
        <f t="shared" si="72"/>
        <v>0.15416666666666662</v>
      </c>
    </row>
    <row r="928" spans="1:24" x14ac:dyDescent="0.3">
      <c r="A928" s="60" t="s">
        <v>4402</v>
      </c>
      <c r="B928" s="94" t="s">
        <v>4403</v>
      </c>
      <c r="C928" s="2" t="s">
        <v>1</v>
      </c>
      <c r="D928" s="2">
        <v>50</v>
      </c>
      <c r="E928" s="9">
        <v>25487</v>
      </c>
      <c r="F928" s="10">
        <v>43767.56925925926</v>
      </c>
      <c r="G928" s="95" t="s">
        <v>4</v>
      </c>
      <c r="H928">
        <v>1975</v>
      </c>
      <c r="I928" s="1">
        <f t="shared" si="70"/>
        <v>13.166666666666666</v>
      </c>
      <c r="J928">
        <v>3.387</v>
      </c>
      <c r="K928">
        <v>150</v>
      </c>
      <c r="L928" s="94">
        <v>445</v>
      </c>
      <c r="M928" s="11">
        <f t="shared" si="69"/>
        <v>2.9666666666666668</v>
      </c>
      <c r="N928" s="2">
        <v>1.8260000000000001</v>
      </c>
      <c r="O928" s="95">
        <f t="shared" si="73"/>
        <v>150</v>
      </c>
      <c r="P928" s="12">
        <f t="shared" si="71"/>
        <v>4.4382022471910112</v>
      </c>
      <c r="Q928" s="104" t="s">
        <v>4076</v>
      </c>
      <c r="V928" s="111">
        <v>0.40277777777777773</v>
      </c>
      <c r="W928" s="112">
        <v>0.56944444444444442</v>
      </c>
      <c r="X928" s="115">
        <f t="shared" si="72"/>
        <v>0.16666666666666669</v>
      </c>
    </row>
    <row r="929" spans="1:24" x14ac:dyDescent="0.3">
      <c r="A929" s="60" t="s">
        <v>4404</v>
      </c>
      <c r="B929" s="94" t="s">
        <v>4405</v>
      </c>
      <c r="C929" s="2" t="s">
        <v>6</v>
      </c>
      <c r="D929" s="2">
        <v>69</v>
      </c>
      <c r="E929" s="9">
        <v>18499</v>
      </c>
      <c r="F929" s="10">
        <v>43767.581817129627</v>
      </c>
      <c r="G929" s="95" t="s">
        <v>4</v>
      </c>
      <c r="H929">
        <v>3257</v>
      </c>
      <c r="I929" s="1">
        <f t="shared" si="70"/>
        <v>22.618055555555557</v>
      </c>
      <c r="J929">
        <v>4.7329999999999997</v>
      </c>
      <c r="K929">
        <v>144</v>
      </c>
      <c r="L929" s="94">
        <v>751</v>
      </c>
      <c r="M929" s="11">
        <f t="shared" si="69"/>
        <v>5.2152777777777777</v>
      </c>
      <c r="N929" s="2">
        <v>2.222</v>
      </c>
      <c r="O929" s="95">
        <f t="shared" si="73"/>
        <v>144</v>
      </c>
      <c r="P929" s="12">
        <f t="shared" si="71"/>
        <v>4.3368841544607193</v>
      </c>
      <c r="Q929" s="104" t="s">
        <v>4380</v>
      </c>
      <c r="V929" s="111">
        <v>0.42708333333333331</v>
      </c>
      <c r="W929" s="112">
        <v>0.58333333333333337</v>
      </c>
      <c r="X929" s="115">
        <f t="shared" si="72"/>
        <v>0.15625000000000006</v>
      </c>
    </row>
    <row r="930" spans="1:24" x14ac:dyDescent="0.3">
      <c r="A930" s="60" t="s">
        <v>4406</v>
      </c>
      <c r="B930" s="94" t="s">
        <v>4407</v>
      </c>
      <c r="C930" s="2" t="s">
        <v>1</v>
      </c>
      <c r="D930" s="2">
        <v>41</v>
      </c>
      <c r="E930" s="9">
        <v>28741</v>
      </c>
      <c r="F930" s="10">
        <v>43767.598726851851</v>
      </c>
      <c r="G930" s="95" t="s">
        <v>4</v>
      </c>
      <c r="H930">
        <v>2120</v>
      </c>
      <c r="I930" s="1">
        <f t="shared" si="70"/>
        <v>11.712707182320441</v>
      </c>
      <c r="J930">
        <v>3.41</v>
      </c>
      <c r="K930">
        <v>181</v>
      </c>
      <c r="L930" s="94">
        <v>702</v>
      </c>
      <c r="M930" s="11">
        <f t="shared" si="69"/>
        <v>3.8784530386740332</v>
      </c>
      <c r="N930" s="2">
        <v>2.0270000000000001</v>
      </c>
      <c r="O930" s="95">
        <f t="shared" si="73"/>
        <v>181</v>
      </c>
      <c r="P930" s="12">
        <f t="shared" si="71"/>
        <v>3.0199430199430197</v>
      </c>
      <c r="Q930" s="104" t="s">
        <v>4013</v>
      </c>
      <c r="V930" s="111">
        <v>0.44791666666666669</v>
      </c>
      <c r="W930" s="112">
        <v>0.59722222222222221</v>
      </c>
      <c r="X930" s="115">
        <f t="shared" si="72"/>
        <v>0.14930555555555552</v>
      </c>
    </row>
    <row r="931" spans="1:24" x14ac:dyDescent="0.3">
      <c r="A931" s="60" t="s">
        <v>4408</v>
      </c>
      <c r="B931" s="94" t="s">
        <v>4409</v>
      </c>
      <c r="C931" s="2" t="s">
        <v>1</v>
      </c>
      <c r="D931" s="2">
        <v>53</v>
      </c>
      <c r="E931" s="9">
        <v>24179</v>
      </c>
      <c r="F931" s="10">
        <v>43767.617384259262</v>
      </c>
      <c r="G931" s="95" t="s">
        <v>4</v>
      </c>
      <c r="H931">
        <v>2200</v>
      </c>
      <c r="I931" s="1">
        <f t="shared" si="70"/>
        <v>20.37037037037037</v>
      </c>
      <c r="J931">
        <v>4.633</v>
      </c>
      <c r="K931">
        <v>108</v>
      </c>
      <c r="L931" s="94">
        <v>363</v>
      </c>
      <c r="M931" s="11">
        <f t="shared" si="69"/>
        <v>3.3611111111111112</v>
      </c>
      <c r="N931" s="2">
        <v>1.8260000000000001</v>
      </c>
      <c r="O931" s="95">
        <f t="shared" si="73"/>
        <v>108</v>
      </c>
      <c r="P931" s="12">
        <f t="shared" si="71"/>
        <v>6.0606060606060606</v>
      </c>
      <c r="Q931" s="104" t="s">
        <v>4010</v>
      </c>
      <c r="V931" s="111">
        <v>0.4604166666666667</v>
      </c>
      <c r="W931" s="112">
        <v>0.61805555555555558</v>
      </c>
      <c r="X931" s="115">
        <f t="shared" si="72"/>
        <v>0.15763888888888888</v>
      </c>
    </row>
    <row r="932" spans="1:24" x14ac:dyDescent="0.3">
      <c r="A932" s="60" t="s">
        <v>4410</v>
      </c>
      <c r="B932" s="94" t="s">
        <v>4411</v>
      </c>
      <c r="C932" s="2" t="s">
        <v>6</v>
      </c>
      <c r="D932" s="2">
        <v>78</v>
      </c>
      <c r="E932" s="9">
        <v>15118</v>
      </c>
      <c r="F932" s="10">
        <v>43767.630381944444</v>
      </c>
      <c r="G932" s="95" t="s">
        <v>4</v>
      </c>
      <c r="H932">
        <v>2192</v>
      </c>
      <c r="I932" s="1">
        <f t="shared" si="70"/>
        <v>14.613333333333333</v>
      </c>
      <c r="J932">
        <v>3.6389999999999998</v>
      </c>
      <c r="K932">
        <v>150</v>
      </c>
      <c r="L932" s="94">
        <v>726</v>
      </c>
      <c r="M932" s="11">
        <f t="shared" ref="M932:M995" si="74">L932/O932</f>
        <v>4.84</v>
      </c>
      <c r="N932" s="2">
        <v>2.2530000000000001</v>
      </c>
      <c r="O932" s="95">
        <f t="shared" si="73"/>
        <v>150</v>
      </c>
      <c r="P932" s="12">
        <f t="shared" si="71"/>
        <v>3.0192837465564737</v>
      </c>
      <c r="Q932" s="104" t="s">
        <v>4076</v>
      </c>
      <c r="V932" s="111">
        <v>0.45694444444444443</v>
      </c>
      <c r="W932" s="112">
        <v>0.63194444444444442</v>
      </c>
      <c r="X932" s="115">
        <f t="shared" si="72"/>
        <v>0.17499999999999999</v>
      </c>
    </row>
    <row r="933" spans="1:24" x14ac:dyDescent="0.3">
      <c r="A933" s="60" t="s">
        <v>4412</v>
      </c>
      <c r="B933" s="94" t="s">
        <v>4413</v>
      </c>
      <c r="C933" s="2" t="s">
        <v>1</v>
      </c>
      <c r="D933" s="2">
        <v>36</v>
      </c>
      <c r="E933" s="9">
        <v>30484</v>
      </c>
      <c r="F933" s="10">
        <v>43767.645474537036</v>
      </c>
      <c r="G933" s="95" t="s">
        <v>4</v>
      </c>
      <c r="H933">
        <v>2431</v>
      </c>
      <c r="I933" s="1">
        <f t="shared" si="70"/>
        <v>18.7</v>
      </c>
      <c r="J933">
        <v>4.431</v>
      </c>
      <c r="K933">
        <v>130</v>
      </c>
      <c r="L933" s="94">
        <v>539</v>
      </c>
      <c r="M933" s="11">
        <f t="shared" si="74"/>
        <v>4.1461538461538465</v>
      </c>
      <c r="N933" s="2">
        <v>2.117</v>
      </c>
      <c r="O933" s="95">
        <f t="shared" si="73"/>
        <v>130</v>
      </c>
      <c r="P933" s="12">
        <f t="shared" si="71"/>
        <v>4.5102040816326525</v>
      </c>
      <c r="Q933" s="104" t="s">
        <v>4013</v>
      </c>
      <c r="V933" s="111">
        <v>0.48749999999999999</v>
      </c>
      <c r="W933" s="112">
        <v>0.64583333333333337</v>
      </c>
      <c r="X933" s="115">
        <f t="shared" si="72"/>
        <v>0.15833333333333338</v>
      </c>
    </row>
    <row r="934" spans="1:24" x14ac:dyDescent="0.3">
      <c r="A934" s="60" t="s">
        <v>4414</v>
      </c>
      <c r="B934" s="94" t="s">
        <v>4415</v>
      </c>
      <c r="C934" s="2" t="s">
        <v>1</v>
      </c>
      <c r="D934" s="2">
        <v>71</v>
      </c>
      <c r="E934" s="9">
        <v>17791</v>
      </c>
      <c r="F934" s="10">
        <v>43767.666655092595</v>
      </c>
      <c r="G934" s="95" t="s">
        <v>4</v>
      </c>
      <c r="H934">
        <v>1747</v>
      </c>
      <c r="I934" s="1">
        <f t="shared" si="70"/>
        <v>15.598214285714286</v>
      </c>
      <c r="J934">
        <v>4.0119999999999996</v>
      </c>
      <c r="K934">
        <v>112</v>
      </c>
      <c r="L934" s="94">
        <v>443</v>
      </c>
      <c r="M934" s="11">
        <f t="shared" si="74"/>
        <v>3.9553571428571428</v>
      </c>
      <c r="N934" s="2">
        <v>2.1539999999999999</v>
      </c>
      <c r="O934" s="95">
        <f t="shared" si="73"/>
        <v>112</v>
      </c>
      <c r="P934" s="12">
        <f t="shared" si="71"/>
        <v>3.9435665914221221</v>
      </c>
      <c r="Q934" s="104" t="s">
        <v>4013</v>
      </c>
      <c r="V934" s="111">
        <v>0.4993055555555555</v>
      </c>
      <c r="W934" s="112">
        <v>0.66666666666666663</v>
      </c>
      <c r="X934" s="115">
        <f t="shared" si="72"/>
        <v>0.16736111111111113</v>
      </c>
    </row>
    <row r="935" spans="1:24" x14ac:dyDescent="0.3">
      <c r="A935" s="60" t="s">
        <v>4416</v>
      </c>
      <c r="B935" s="94" t="s">
        <v>4417</v>
      </c>
      <c r="C935" s="2" t="s">
        <v>6</v>
      </c>
      <c r="D935" s="2">
        <v>36</v>
      </c>
      <c r="E935" s="9">
        <v>30583</v>
      </c>
      <c r="F935" s="10">
        <v>43767.689629629633</v>
      </c>
      <c r="G935" s="95" t="s">
        <v>4</v>
      </c>
      <c r="H935">
        <v>806</v>
      </c>
      <c r="I935" s="1">
        <f t="shared" si="70"/>
        <v>5.8405797101449277</v>
      </c>
      <c r="J935">
        <v>2.1280000000000001</v>
      </c>
      <c r="K935">
        <v>138</v>
      </c>
      <c r="L935" s="94">
        <v>230</v>
      </c>
      <c r="M935" s="11">
        <f t="shared" si="74"/>
        <v>1.6666666666666667</v>
      </c>
      <c r="N935" s="2">
        <v>1.3360000000000001</v>
      </c>
      <c r="O935" s="95">
        <f t="shared" si="73"/>
        <v>138</v>
      </c>
      <c r="P935" s="12">
        <f t="shared" si="71"/>
        <v>3.5043478260869563</v>
      </c>
      <c r="Q935" s="104" t="s">
        <v>4007</v>
      </c>
      <c r="V935" s="111">
        <v>0.50416666666666665</v>
      </c>
      <c r="W935" s="112">
        <v>0.68055555555555547</v>
      </c>
      <c r="X935" s="115">
        <f t="shared" si="72"/>
        <v>0.17638888888888882</v>
      </c>
    </row>
    <row r="936" spans="1:24" x14ac:dyDescent="0.3">
      <c r="A936" s="60" t="s">
        <v>4418</v>
      </c>
      <c r="B936" s="94" t="s">
        <v>4419</v>
      </c>
      <c r="C936" s="2" t="s">
        <v>1</v>
      </c>
      <c r="D936" s="2">
        <v>52</v>
      </c>
      <c r="E936" s="9">
        <v>24544</v>
      </c>
      <c r="F936" s="10">
        <v>43768.521180555559</v>
      </c>
      <c r="G936" s="95" t="s">
        <v>4</v>
      </c>
      <c r="H936">
        <v>1822</v>
      </c>
      <c r="I936" s="1">
        <f t="shared" si="70"/>
        <v>12.565517241379311</v>
      </c>
      <c r="J936">
        <v>3.9910000000000001</v>
      </c>
      <c r="K936">
        <v>145</v>
      </c>
      <c r="L936" s="94">
        <v>510</v>
      </c>
      <c r="M936" s="11">
        <f t="shared" si="74"/>
        <v>3.5172413793103448</v>
      </c>
      <c r="N936" s="2">
        <v>1.9370000000000001</v>
      </c>
      <c r="O936" s="95">
        <f t="shared" si="73"/>
        <v>145</v>
      </c>
      <c r="P936" s="12">
        <f t="shared" si="71"/>
        <v>3.5725490196078433</v>
      </c>
      <c r="Q936" s="104" t="s">
        <v>4076</v>
      </c>
      <c r="V936" s="111">
        <v>0.3743055555555555</v>
      </c>
      <c r="W936" s="112">
        <v>0.52083333333333337</v>
      </c>
      <c r="X936" s="115">
        <f t="shared" si="72"/>
        <v>0.14652777777777787</v>
      </c>
    </row>
    <row r="937" spans="1:24" x14ac:dyDescent="0.3">
      <c r="A937" s="60" t="s">
        <v>4420</v>
      </c>
      <c r="B937" s="94" t="s">
        <v>4421</v>
      </c>
      <c r="C937" s="2" t="s">
        <v>1</v>
      </c>
      <c r="D937" s="2">
        <v>61</v>
      </c>
      <c r="E937" s="9">
        <v>21225</v>
      </c>
      <c r="F937" s="10">
        <v>43768.539398148147</v>
      </c>
      <c r="G937" s="95" t="s">
        <v>4</v>
      </c>
      <c r="H937">
        <v>2539</v>
      </c>
      <c r="I937" s="1">
        <f t="shared" si="70"/>
        <v>21.158333333333335</v>
      </c>
      <c r="J937">
        <v>4.9089999999999998</v>
      </c>
      <c r="K937">
        <v>120</v>
      </c>
      <c r="L937" s="94">
        <v>593</v>
      </c>
      <c r="M937" s="11">
        <f t="shared" si="74"/>
        <v>4.9416666666666664</v>
      </c>
      <c r="N937" s="2">
        <v>2.4020000000000001</v>
      </c>
      <c r="O937" s="95">
        <f t="shared" si="73"/>
        <v>120</v>
      </c>
      <c r="P937" s="12">
        <f t="shared" si="71"/>
        <v>4.2816188870151777</v>
      </c>
      <c r="Q937" s="104" t="s">
        <v>4007</v>
      </c>
      <c r="V937" s="111">
        <v>0.39166666666666666</v>
      </c>
      <c r="W937" s="112">
        <v>0.53472222222222221</v>
      </c>
      <c r="X937" s="115">
        <f t="shared" si="72"/>
        <v>0.14305555555555555</v>
      </c>
    </row>
    <row r="938" spans="1:24" x14ac:dyDescent="0.3">
      <c r="A938" s="60" t="s">
        <v>4422</v>
      </c>
      <c r="B938" s="94" t="s">
        <v>4423</v>
      </c>
      <c r="C938" s="2" t="s">
        <v>6</v>
      </c>
      <c r="D938" s="2">
        <v>71</v>
      </c>
      <c r="E938" s="9">
        <v>17824</v>
      </c>
      <c r="F938" s="10">
        <v>43768.554259259261</v>
      </c>
      <c r="G938" s="95" t="s">
        <v>4</v>
      </c>
      <c r="H938">
        <v>1567</v>
      </c>
      <c r="I938" s="1">
        <f t="shared" si="70"/>
        <v>10.446666666666667</v>
      </c>
      <c r="J938">
        <v>3.206</v>
      </c>
      <c r="K938">
        <v>150</v>
      </c>
      <c r="L938" s="94">
        <v>574</v>
      </c>
      <c r="M938" s="11">
        <f t="shared" si="74"/>
        <v>3.8266666666666667</v>
      </c>
      <c r="N938" s="2">
        <v>1.958</v>
      </c>
      <c r="O938" s="95">
        <f t="shared" si="73"/>
        <v>150</v>
      </c>
      <c r="P938" s="12">
        <f t="shared" si="71"/>
        <v>2.7299651567944254</v>
      </c>
      <c r="Q938" s="104" t="s">
        <v>4010</v>
      </c>
      <c r="V938" s="111">
        <v>0.36874999999999997</v>
      </c>
      <c r="W938" s="112">
        <v>0.54861111111111105</v>
      </c>
      <c r="X938" s="115">
        <f t="shared" si="72"/>
        <v>0.17986111111111108</v>
      </c>
    </row>
    <row r="939" spans="1:24" x14ac:dyDescent="0.3">
      <c r="A939" s="60" t="s">
        <v>4424</v>
      </c>
      <c r="B939" s="94" t="s">
        <v>4425</v>
      </c>
      <c r="C939" s="2" t="s">
        <v>1</v>
      </c>
      <c r="D939" s="2">
        <v>57</v>
      </c>
      <c r="E939" s="9">
        <v>22654</v>
      </c>
      <c r="F939" s="10">
        <v>43768.571956018517</v>
      </c>
      <c r="G939" s="95" t="s">
        <v>4</v>
      </c>
      <c r="H939">
        <v>2633</v>
      </c>
      <c r="I939" s="1">
        <f t="shared" si="70"/>
        <v>17.553333333333335</v>
      </c>
      <c r="J939">
        <v>4.0389999999999997</v>
      </c>
      <c r="K939">
        <v>150</v>
      </c>
      <c r="L939" s="94">
        <v>536</v>
      </c>
      <c r="M939" s="11">
        <f t="shared" si="74"/>
        <v>3.5733333333333333</v>
      </c>
      <c r="N939" s="2">
        <v>1.915</v>
      </c>
      <c r="O939" s="95">
        <f t="shared" si="73"/>
        <v>150</v>
      </c>
      <c r="P939" s="12">
        <f t="shared" si="71"/>
        <v>4.9123134328358216</v>
      </c>
      <c r="Q939" s="104" t="s">
        <v>4380</v>
      </c>
      <c r="V939" s="111">
        <v>0.40416666666666662</v>
      </c>
      <c r="W939" s="112">
        <v>0.56944444444444442</v>
      </c>
      <c r="X939" s="115">
        <f t="shared" si="72"/>
        <v>0.1652777777777778</v>
      </c>
    </row>
    <row r="940" spans="1:24" x14ac:dyDescent="0.3">
      <c r="A940" s="60" t="s">
        <v>4426</v>
      </c>
      <c r="B940" s="94" t="s">
        <v>4427</v>
      </c>
      <c r="C940" s="2" t="s">
        <v>1</v>
      </c>
      <c r="D940" s="2">
        <v>67</v>
      </c>
      <c r="E940" s="9">
        <v>19212</v>
      </c>
      <c r="F940" s="10">
        <v>43768.586331018516</v>
      </c>
      <c r="G940" s="95" t="s">
        <v>4</v>
      </c>
      <c r="H940">
        <v>2514</v>
      </c>
      <c r="I940" s="1">
        <f t="shared" si="70"/>
        <v>15.518518518518519</v>
      </c>
      <c r="J940">
        <v>4.3129999999999997</v>
      </c>
      <c r="K940">
        <v>162</v>
      </c>
      <c r="L940" s="94">
        <v>617</v>
      </c>
      <c r="M940" s="11">
        <f t="shared" si="74"/>
        <v>3.808641975308642</v>
      </c>
      <c r="N940" s="2">
        <v>1.9610000000000001</v>
      </c>
      <c r="O940" s="95">
        <f t="shared" si="73"/>
        <v>162</v>
      </c>
      <c r="P940" s="12">
        <f t="shared" si="71"/>
        <v>4.0745542949756892</v>
      </c>
      <c r="Q940" s="104" t="s">
        <v>4007</v>
      </c>
      <c r="V940" s="111">
        <v>0.42222222222222222</v>
      </c>
      <c r="W940" s="112">
        <v>0.58333333333333337</v>
      </c>
      <c r="X940" s="115">
        <f t="shared" si="72"/>
        <v>0.16111111111111115</v>
      </c>
    </row>
    <row r="941" spans="1:24" x14ac:dyDescent="0.3">
      <c r="A941" s="60" t="s">
        <v>4428</v>
      </c>
      <c r="B941" s="94" t="s">
        <v>1178</v>
      </c>
      <c r="C941" s="2" t="s">
        <v>1</v>
      </c>
      <c r="D941" s="2">
        <v>50</v>
      </c>
      <c r="E941" s="9">
        <v>25430</v>
      </c>
      <c r="F941" s="10">
        <v>43768.598668981482</v>
      </c>
      <c r="G941" s="95" t="s">
        <v>4</v>
      </c>
      <c r="H941">
        <v>2470</v>
      </c>
      <c r="I941" s="1">
        <f t="shared" si="70"/>
        <v>19</v>
      </c>
      <c r="J941">
        <v>4.859</v>
      </c>
      <c r="K941">
        <v>130</v>
      </c>
      <c r="L941" s="94">
        <v>438</v>
      </c>
      <c r="M941" s="11">
        <f t="shared" si="74"/>
        <v>3.3692307692307693</v>
      </c>
      <c r="N941" s="2">
        <v>1.653</v>
      </c>
      <c r="O941" s="95">
        <f t="shared" si="73"/>
        <v>130</v>
      </c>
      <c r="P941" s="12">
        <f t="shared" si="71"/>
        <v>5.6392694063926943</v>
      </c>
      <c r="Q941" s="104" t="s">
        <v>4013</v>
      </c>
      <c r="V941" s="111">
        <v>0.43263888888888885</v>
      </c>
      <c r="W941" s="112">
        <v>0.59722222222222221</v>
      </c>
      <c r="X941" s="115">
        <f t="shared" si="72"/>
        <v>0.16458333333333336</v>
      </c>
    </row>
    <row r="942" spans="1:24" x14ac:dyDescent="0.3">
      <c r="A942" s="60" t="s">
        <v>4429</v>
      </c>
      <c r="B942" s="94" t="s">
        <v>4430</v>
      </c>
      <c r="C942" s="2" t="s">
        <v>1</v>
      </c>
      <c r="D942" s="2">
        <v>58</v>
      </c>
      <c r="E942" s="9">
        <v>22250</v>
      </c>
      <c r="F942" s="10">
        <v>43768.621261574073</v>
      </c>
      <c r="G942" s="95" t="s">
        <v>4</v>
      </c>
      <c r="H942">
        <v>2887</v>
      </c>
      <c r="I942" s="1">
        <f t="shared" si="70"/>
        <v>31.380434782608695</v>
      </c>
      <c r="J942">
        <v>5.915</v>
      </c>
      <c r="K942">
        <v>92</v>
      </c>
      <c r="L942" s="94">
        <v>637</v>
      </c>
      <c r="M942" s="11">
        <f t="shared" si="74"/>
        <v>6.9239130434782608</v>
      </c>
      <c r="N942" s="2">
        <v>3.1070000000000002</v>
      </c>
      <c r="O942" s="95">
        <f t="shared" si="73"/>
        <v>92</v>
      </c>
      <c r="P942" s="12">
        <f t="shared" si="71"/>
        <v>4.5321821036106753</v>
      </c>
      <c r="Q942" s="104" t="s">
        <v>4013</v>
      </c>
      <c r="V942" s="111">
        <v>0.4513888888888889</v>
      </c>
      <c r="W942" s="112">
        <v>0.61805555555555558</v>
      </c>
      <c r="X942" s="115">
        <f t="shared" si="72"/>
        <v>0.16666666666666669</v>
      </c>
    </row>
    <row r="943" spans="1:24" x14ac:dyDescent="0.3">
      <c r="A943" s="60" t="s">
        <v>4431</v>
      </c>
      <c r="B943" s="94" t="s">
        <v>4432</v>
      </c>
      <c r="C943" s="2" t="s">
        <v>1</v>
      </c>
      <c r="D943" s="2">
        <v>58</v>
      </c>
      <c r="E943" s="9">
        <v>22452</v>
      </c>
      <c r="F943" s="10">
        <v>43768.633449074077</v>
      </c>
      <c r="G943" s="95" t="s">
        <v>4</v>
      </c>
      <c r="H943">
        <v>2278</v>
      </c>
      <c r="I943" s="1">
        <f t="shared" si="70"/>
        <v>16.874074074074073</v>
      </c>
      <c r="J943">
        <v>4.1740000000000004</v>
      </c>
      <c r="K943">
        <v>135</v>
      </c>
      <c r="L943" s="94">
        <v>547</v>
      </c>
      <c r="M943" s="11">
        <f t="shared" si="74"/>
        <v>4.0518518518518523</v>
      </c>
      <c r="N943" s="2">
        <v>2.0419999999999998</v>
      </c>
      <c r="O943" s="95">
        <f t="shared" si="73"/>
        <v>135</v>
      </c>
      <c r="P943" s="12">
        <f t="shared" si="71"/>
        <v>4.1645338208409504</v>
      </c>
      <c r="Q943" s="104" t="s">
        <v>4013</v>
      </c>
      <c r="V943" s="111">
        <v>0.47291666666666665</v>
      </c>
      <c r="W943" s="112">
        <v>0.63194444444444442</v>
      </c>
      <c r="X943" s="115">
        <f t="shared" si="72"/>
        <v>0.15902777777777777</v>
      </c>
    </row>
    <row r="944" spans="1:24" x14ac:dyDescent="0.3">
      <c r="A944" s="60" t="s">
        <v>4433</v>
      </c>
      <c r="B944" s="94" t="s">
        <v>4434</v>
      </c>
      <c r="C944" s="2" t="s">
        <v>1</v>
      </c>
      <c r="D944" s="2">
        <v>35</v>
      </c>
      <c r="E944" s="9">
        <v>30904</v>
      </c>
      <c r="F944" s="10">
        <v>43768.647280092591</v>
      </c>
      <c r="G944" s="95" t="s">
        <v>4</v>
      </c>
      <c r="H944">
        <v>1281</v>
      </c>
      <c r="I944" s="1">
        <f t="shared" si="70"/>
        <v>8.5399999999999991</v>
      </c>
      <c r="J944">
        <v>2.9550000000000001</v>
      </c>
      <c r="K944">
        <v>150</v>
      </c>
      <c r="L944" s="94">
        <v>516</v>
      </c>
      <c r="M944" s="11">
        <f t="shared" si="74"/>
        <v>3.44</v>
      </c>
      <c r="N944" s="2">
        <v>1.74</v>
      </c>
      <c r="O944" s="95">
        <f t="shared" si="73"/>
        <v>150</v>
      </c>
      <c r="P944" s="12">
        <f t="shared" si="71"/>
        <v>2.4825581395348837</v>
      </c>
      <c r="Q944" s="104" t="s">
        <v>4380</v>
      </c>
      <c r="V944" s="111">
        <v>0.48333333333333334</v>
      </c>
      <c r="W944" s="112">
        <v>0.64583333333333337</v>
      </c>
      <c r="X944" s="115">
        <f t="shared" si="72"/>
        <v>0.16250000000000003</v>
      </c>
    </row>
    <row r="945" spans="1:24" x14ac:dyDescent="0.3">
      <c r="A945" s="60" t="s">
        <v>4435</v>
      </c>
      <c r="B945" s="94" t="s">
        <v>4436</v>
      </c>
      <c r="C945" s="2" t="s">
        <v>6</v>
      </c>
      <c r="D945" s="2">
        <v>74</v>
      </c>
      <c r="E945" s="9">
        <v>16457</v>
      </c>
      <c r="F945" s="10">
        <v>43768.66814814815</v>
      </c>
      <c r="G945" s="95" t="s">
        <v>4</v>
      </c>
      <c r="H945">
        <v>2064</v>
      </c>
      <c r="I945" s="1">
        <f t="shared" si="70"/>
        <v>13.23076923076923</v>
      </c>
      <c r="J945">
        <v>3.74</v>
      </c>
      <c r="K945">
        <v>156</v>
      </c>
      <c r="L945" s="94">
        <v>665</v>
      </c>
      <c r="M945" s="11">
        <f t="shared" si="74"/>
        <v>4.2628205128205128</v>
      </c>
      <c r="N945" s="2">
        <v>1.911</v>
      </c>
      <c r="O945" s="95">
        <f t="shared" si="73"/>
        <v>156</v>
      </c>
      <c r="P945" s="12">
        <f t="shared" si="71"/>
        <v>3.1037593984962406</v>
      </c>
      <c r="Q945" s="104" t="s">
        <v>727</v>
      </c>
      <c r="V945" s="111">
        <v>0.49791666666666662</v>
      </c>
      <c r="W945" s="112">
        <v>0.66666666666666663</v>
      </c>
      <c r="X945" s="115">
        <f t="shared" si="72"/>
        <v>0.16875000000000001</v>
      </c>
    </row>
    <row r="946" spans="1:24" x14ac:dyDescent="0.3">
      <c r="A946" s="60" t="s">
        <v>4437</v>
      </c>
      <c r="B946" s="94" t="s">
        <v>4438</v>
      </c>
      <c r="C946" s="2" t="s">
        <v>1</v>
      </c>
      <c r="D946" s="2">
        <v>51</v>
      </c>
      <c r="E946" s="9">
        <v>25077</v>
      </c>
      <c r="F946" s="10">
        <v>43768.68644675926</v>
      </c>
      <c r="G946" s="95" t="s">
        <v>4</v>
      </c>
      <c r="H946">
        <v>1707</v>
      </c>
      <c r="I946" s="1">
        <f t="shared" si="70"/>
        <v>18.554347826086957</v>
      </c>
      <c r="J946">
        <v>4.1989999999999998</v>
      </c>
      <c r="K946">
        <v>92</v>
      </c>
      <c r="L946" s="94">
        <v>308</v>
      </c>
      <c r="M946" s="11">
        <f t="shared" si="74"/>
        <v>3.347826086956522</v>
      </c>
      <c r="N946" s="2">
        <v>1.913</v>
      </c>
      <c r="O946" s="95">
        <f t="shared" si="73"/>
        <v>92</v>
      </c>
      <c r="P946" s="12">
        <f t="shared" si="71"/>
        <v>5.5422077922077921</v>
      </c>
      <c r="Q946" s="104" t="s">
        <v>727</v>
      </c>
      <c r="V946" s="111">
        <v>0.52777777777777779</v>
      </c>
      <c r="W946" s="112">
        <v>0.68055555555555547</v>
      </c>
      <c r="X946" s="115">
        <f t="shared" si="72"/>
        <v>0.15277777777777768</v>
      </c>
    </row>
    <row r="947" spans="1:24" x14ac:dyDescent="0.3">
      <c r="A947" s="60" t="s">
        <v>4439</v>
      </c>
      <c r="B947" s="94" t="s">
        <v>4440</v>
      </c>
      <c r="C947" s="2" t="s">
        <v>1</v>
      </c>
      <c r="D947" s="2">
        <v>45</v>
      </c>
      <c r="E947" s="9">
        <v>27087</v>
      </c>
      <c r="F947" s="10">
        <v>43769.404618055552</v>
      </c>
      <c r="G947" s="95" t="s">
        <v>71</v>
      </c>
      <c r="H947">
        <v>1583</v>
      </c>
      <c r="I947" s="1">
        <f t="shared" si="70"/>
        <v>10.553333333333333</v>
      </c>
      <c r="J947">
        <v>3.5</v>
      </c>
      <c r="K947">
        <v>150</v>
      </c>
      <c r="L947" s="94">
        <v>548</v>
      </c>
      <c r="M947" s="11">
        <f t="shared" si="74"/>
        <v>3.6533333333333333</v>
      </c>
      <c r="N947" s="2">
        <v>2.0230000000000001</v>
      </c>
      <c r="O947" s="95">
        <f t="shared" si="73"/>
        <v>150</v>
      </c>
      <c r="P947" s="12">
        <f t="shared" si="71"/>
        <v>2.8886861313868613</v>
      </c>
      <c r="Q947" s="104" t="s">
        <v>727</v>
      </c>
      <c r="V947" s="111">
        <v>0.40625</v>
      </c>
      <c r="W947" s="112">
        <v>0.56944444444444442</v>
      </c>
      <c r="X947" s="115">
        <f t="shared" si="72"/>
        <v>0.16319444444444442</v>
      </c>
    </row>
    <row r="948" spans="1:24" x14ac:dyDescent="0.3">
      <c r="A948" s="60" t="s">
        <v>4441</v>
      </c>
      <c r="B948" s="94" t="s">
        <v>4442</v>
      </c>
      <c r="C948" s="2" t="s">
        <v>1</v>
      </c>
      <c r="D948" s="2">
        <v>81</v>
      </c>
      <c r="E948" s="9">
        <v>13840</v>
      </c>
      <c r="F948" s="10">
        <v>43769.52270833333</v>
      </c>
      <c r="G948" s="95" t="s">
        <v>4</v>
      </c>
      <c r="H948">
        <v>2890</v>
      </c>
      <c r="I948" s="1">
        <f t="shared" si="70"/>
        <v>16.514285714285716</v>
      </c>
      <c r="J948">
        <v>4.1029999999999998</v>
      </c>
      <c r="K948">
        <v>175</v>
      </c>
      <c r="L948" s="94">
        <v>988</v>
      </c>
      <c r="M948" s="11">
        <f t="shared" si="74"/>
        <v>5.6457142857142859</v>
      </c>
      <c r="N948" s="2">
        <v>2.5529999999999999</v>
      </c>
      <c r="O948" s="95">
        <f t="shared" si="73"/>
        <v>175</v>
      </c>
      <c r="P948" s="12">
        <f t="shared" si="71"/>
        <v>2.9251012145748989</v>
      </c>
      <c r="Q948" s="104" t="s">
        <v>727</v>
      </c>
      <c r="V948" s="111">
        <v>0.3743055555555555</v>
      </c>
      <c r="W948" s="112">
        <v>0.52083333333333337</v>
      </c>
      <c r="X948" s="115">
        <f t="shared" si="72"/>
        <v>0.14652777777777787</v>
      </c>
    </row>
    <row r="949" spans="1:24" x14ac:dyDescent="0.3">
      <c r="A949" s="60" t="s">
        <v>3963</v>
      </c>
      <c r="B949" s="94" t="s">
        <v>893</v>
      </c>
      <c r="C949" s="2" t="s">
        <v>1</v>
      </c>
      <c r="D949" s="2">
        <v>57</v>
      </c>
      <c r="E949" s="9">
        <v>22863</v>
      </c>
      <c r="F949" s="10">
        <v>43769.536863425928</v>
      </c>
      <c r="G949" s="95" t="s">
        <v>4</v>
      </c>
      <c r="H949">
        <v>2012</v>
      </c>
      <c r="I949" s="1">
        <f t="shared" si="70"/>
        <v>18.290909090909089</v>
      </c>
      <c r="J949">
        <v>4.1580000000000004</v>
      </c>
      <c r="K949">
        <v>110</v>
      </c>
      <c r="L949" s="94">
        <v>437</v>
      </c>
      <c r="M949" s="11">
        <f t="shared" si="74"/>
        <v>3.9727272727272727</v>
      </c>
      <c r="N949" s="2">
        <v>1.85</v>
      </c>
      <c r="O949" s="95">
        <f t="shared" si="73"/>
        <v>110</v>
      </c>
      <c r="P949" s="12">
        <f t="shared" si="71"/>
        <v>4.6041189931350113</v>
      </c>
      <c r="Q949" s="104" t="s">
        <v>4088</v>
      </c>
      <c r="R949" t="s">
        <v>4443</v>
      </c>
      <c r="V949" s="111">
        <v>0.38194444444444442</v>
      </c>
      <c r="W949" s="112">
        <v>0.53472222222222221</v>
      </c>
      <c r="X949" s="115">
        <f t="shared" si="72"/>
        <v>0.15277777777777779</v>
      </c>
    </row>
    <row r="950" spans="1:24" x14ac:dyDescent="0.3">
      <c r="A950" s="60" t="s">
        <v>4444</v>
      </c>
      <c r="B950" s="94" t="s">
        <v>272</v>
      </c>
      <c r="C950" s="2" t="s">
        <v>6</v>
      </c>
      <c r="D950" s="2">
        <v>72</v>
      </c>
      <c r="E950" s="9">
        <v>17283</v>
      </c>
      <c r="F950" s="10">
        <v>43769.549837962964</v>
      </c>
      <c r="G950" s="95" t="s">
        <v>4</v>
      </c>
      <c r="H950">
        <v>2084</v>
      </c>
      <c r="I950" s="1">
        <f t="shared" si="70"/>
        <v>12.404761904761905</v>
      </c>
      <c r="J950">
        <v>3.9390000000000001</v>
      </c>
      <c r="K950">
        <v>168</v>
      </c>
      <c r="L950" s="94">
        <v>881</v>
      </c>
      <c r="M950" s="11">
        <f t="shared" si="74"/>
        <v>5.2440476190476186</v>
      </c>
      <c r="N950" s="2">
        <v>2.3359999999999999</v>
      </c>
      <c r="O950" s="95">
        <f t="shared" si="73"/>
        <v>168</v>
      </c>
      <c r="P950" s="12">
        <f t="shared" si="71"/>
        <v>2.3654937570942112</v>
      </c>
      <c r="Q950" s="104" t="s">
        <v>727</v>
      </c>
      <c r="V950" s="111">
        <v>0.39374999999999999</v>
      </c>
      <c r="W950" s="112">
        <v>0.54861111111111105</v>
      </c>
      <c r="X950" s="115">
        <f t="shared" si="72"/>
        <v>0.15486111111111106</v>
      </c>
    </row>
    <row r="951" spans="1:24" x14ac:dyDescent="0.3">
      <c r="A951" s="60" t="s">
        <v>4445</v>
      </c>
      <c r="B951" s="94" t="s">
        <v>4446</v>
      </c>
      <c r="C951" s="2" t="s">
        <v>1</v>
      </c>
      <c r="D951" s="2">
        <v>62</v>
      </c>
      <c r="E951" s="9">
        <v>21040</v>
      </c>
      <c r="F951" s="10">
        <v>43769.583437499998</v>
      </c>
      <c r="G951" s="95" t="s">
        <v>4</v>
      </c>
      <c r="H951">
        <v>2866</v>
      </c>
      <c r="I951" s="1">
        <f t="shared" si="70"/>
        <v>18.371794871794872</v>
      </c>
      <c r="J951">
        <v>4.577</v>
      </c>
      <c r="K951">
        <v>156</v>
      </c>
      <c r="L951" s="94">
        <v>550</v>
      </c>
      <c r="M951" s="11">
        <f t="shared" si="74"/>
        <v>3.5256410256410255</v>
      </c>
      <c r="N951" s="2">
        <v>1.8540000000000001</v>
      </c>
      <c r="O951" s="95">
        <f t="shared" si="73"/>
        <v>156</v>
      </c>
      <c r="P951" s="12">
        <f t="shared" si="71"/>
        <v>5.2109090909090909</v>
      </c>
      <c r="Q951" s="104" t="s">
        <v>727</v>
      </c>
      <c r="V951" s="111">
        <v>0.41666666666666669</v>
      </c>
      <c r="W951" s="112">
        <v>0.58333333333333337</v>
      </c>
      <c r="X951" s="115">
        <f t="shared" si="72"/>
        <v>0.16666666666666669</v>
      </c>
    </row>
    <row r="952" spans="1:24" x14ac:dyDescent="0.3">
      <c r="A952" s="60" t="s">
        <v>4447</v>
      </c>
      <c r="B952" s="94" t="s">
        <v>4448</v>
      </c>
      <c r="C952" s="2" t="s">
        <v>1</v>
      </c>
      <c r="D952" s="2">
        <v>50</v>
      </c>
      <c r="E952" s="9">
        <v>25183</v>
      </c>
      <c r="F952" s="10">
        <v>43769.594988425924</v>
      </c>
      <c r="G952" s="95" t="s">
        <v>4</v>
      </c>
      <c r="H952">
        <v>1838</v>
      </c>
      <c r="I952" s="1">
        <f t="shared" si="70"/>
        <v>10.94047619047619</v>
      </c>
      <c r="J952">
        <v>3.532</v>
      </c>
      <c r="K952">
        <v>168</v>
      </c>
      <c r="L952" s="94">
        <v>421</v>
      </c>
      <c r="M952" s="11">
        <f t="shared" si="74"/>
        <v>2.5059523809523809</v>
      </c>
      <c r="N952" s="2">
        <v>1.667</v>
      </c>
      <c r="O952" s="95">
        <f t="shared" si="73"/>
        <v>168</v>
      </c>
      <c r="P952" s="12">
        <f t="shared" si="71"/>
        <v>4.3657957244655581</v>
      </c>
      <c r="Q952" s="104" t="s">
        <v>727</v>
      </c>
      <c r="V952" s="111">
        <v>0.42291666666666666</v>
      </c>
      <c r="W952" s="112">
        <v>0.59722222222222221</v>
      </c>
      <c r="X952" s="115">
        <f t="shared" si="72"/>
        <v>0.17430555555555555</v>
      </c>
    </row>
    <row r="953" spans="1:24" x14ac:dyDescent="0.3">
      <c r="A953" s="60" t="s">
        <v>4449</v>
      </c>
      <c r="B953" s="94" t="s">
        <v>4450</v>
      </c>
      <c r="C953" s="2" t="s">
        <v>1</v>
      </c>
      <c r="D953" s="2">
        <v>58</v>
      </c>
      <c r="E953" s="9">
        <v>22507</v>
      </c>
      <c r="F953" s="10">
        <v>43769.617708333331</v>
      </c>
      <c r="G953" s="95" t="s">
        <v>4</v>
      </c>
      <c r="H953">
        <v>2725</v>
      </c>
      <c r="I953" s="1">
        <f t="shared" si="70"/>
        <v>15.138888888888889</v>
      </c>
      <c r="J953">
        <v>2.0790000000000002</v>
      </c>
      <c r="K953">
        <v>180</v>
      </c>
      <c r="L953" s="94">
        <v>567</v>
      </c>
      <c r="M953" s="11">
        <f t="shared" si="74"/>
        <v>3.15</v>
      </c>
      <c r="N953" s="2">
        <v>0.60199999999999998</v>
      </c>
      <c r="O953" s="95">
        <f t="shared" si="73"/>
        <v>180</v>
      </c>
      <c r="P953" s="12">
        <f t="shared" si="71"/>
        <v>4.8059964726631392</v>
      </c>
      <c r="Q953" s="104" t="s">
        <v>727</v>
      </c>
      <c r="V953" s="111">
        <v>0.45624999999999999</v>
      </c>
      <c r="W953" s="112">
        <v>0.61805555555555558</v>
      </c>
      <c r="X953" s="115">
        <f t="shared" si="72"/>
        <v>0.16180555555555559</v>
      </c>
    </row>
    <row r="954" spans="1:24" x14ac:dyDescent="0.3">
      <c r="A954" s="60" t="s">
        <v>3181</v>
      </c>
      <c r="B954" s="94" t="s">
        <v>1005</v>
      </c>
      <c r="C954" s="2" t="s">
        <v>6</v>
      </c>
      <c r="D954" s="2">
        <v>78</v>
      </c>
      <c r="E954" s="9">
        <v>15107</v>
      </c>
      <c r="F954" s="10">
        <v>43769.632881944446</v>
      </c>
      <c r="G954" s="95" t="s">
        <v>4</v>
      </c>
      <c r="H954">
        <v>1764</v>
      </c>
      <c r="I954" s="1">
        <f t="shared" si="70"/>
        <v>12.6</v>
      </c>
      <c r="J954">
        <v>3.3090000000000002</v>
      </c>
      <c r="K954">
        <v>140</v>
      </c>
      <c r="L954" s="94">
        <v>736</v>
      </c>
      <c r="M954" s="11">
        <f t="shared" si="74"/>
        <v>5.2571428571428571</v>
      </c>
      <c r="N954" s="2">
        <v>2.3210000000000002</v>
      </c>
      <c r="O954" s="95">
        <f t="shared" si="73"/>
        <v>140</v>
      </c>
      <c r="P954" s="12">
        <f t="shared" si="71"/>
        <v>2.3967391304347827</v>
      </c>
      <c r="Q954" s="104" t="s">
        <v>4451</v>
      </c>
      <c r="V954" s="111">
        <v>0.45833333333333331</v>
      </c>
      <c r="W954" s="112">
        <v>0.63194444444444442</v>
      </c>
      <c r="X954" s="115">
        <f t="shared" si="72"/>
        <v>0.1736111111111111</v>
      </c>
    </row>
    <row r="955" spans="1:24" x14ac:dyDescent="0.3">
      <c r="A955" s="60" t="s">
        <v>4452</v>
      </c>
      <c r="B955" s="94" t="s">
        <v>4453</v>
      </c>
      <c r="C955" s="2" t="s">
        <v>6</v>
      </c>
      <c r="D955" s="2">
        <v>63</v>
      </c>
      <c r="E955" s="9">
        <v>20544</v>
      </c>
      <c r="F955" s="10">
        <v>43769.652511574073</v>
      </c>
      <c r="G955" s="95" t="s">
        <v>4</v>
      </c>
      <c r="H955">
        <v>1571</v>
      </c>
      <c r="I955" s="1">
        <f t="shared" si="70"/>
        <v>10.834482758620689</v>
      </c>
      <c r="J955">
        <v>3.21</v>
      </c>
      <c r="K955">
        <v>145</v>
      </c>
      <c r="L955" s="94">
        <v>894</v>
      </c>
      <c r="M955" s="11">
        <f t="shared" si="74"/>
        <v>6.1655172413793107</v>
      </c>
      <c r="N955" s="2">
        <v>2.3420000000000001</v>
      </c>
      <c r="O955" s="95">
        <f t="shared" si="73"/>
        <v>145</v>
      </c>
      <c r="P955" s="12">
        <f t="shared" si="71"/>
        <v>1.7572706935123041</v>
      </c>
      <c r="Q955" s="104" t="s">
        <v>4451</v>
      </c>
      <c r="V955" s="111">
        <v>0.47152777777777777</v>
      </c>
      <c r="W955" s="112">
        <v>0.64583333333333337</v>
      </c>
      <c r="X955" s="115">
        <f t="shared" si="72"/>
        <v>0.1743055555555556</v>
      </c>
    </row>
    <row r="956" spans="1:24" x14ac:dyDescent="0.3">
      <c r="A956" s="60" t="s">
        <v>4454</v>
      </c>
      <c r="B956" s="94" t="s">
        <v>4455</v>
      </c>
      <c r="C956" s="2" t="s">
        <v>1</v>
      </c>
      <c r="D956" s="2">
        <v>46</v>
      </c>
      <c r="E956" s="9">
        <v>26644</v>
      </c>
      <c r="F956" s="10">
        <v>43769.667048611111</v>
      </c>
      <c r="G956" s="95" t="s">
        <v>4</v>
      </c>
      <c r="H956">
        <v>1987</v>
      </c>
      <c r="I956" s="1">
        <f t="shared" si="70"/>
        <v>16.558333333333334</v>
      </c>
      <c r="J956">
        <v>4.2039999999999997</v>
      </c>
      <c r="K956">
        <v>120</v>
      </c>
      <c r="L956" s="94">
        <v>456</v>
      </c>
      <c r="M956" s="11">
        <f t="shared" si="74"/>
        <v>3.8</v>
      </c>
      <c r="N956" s="2">
        <v>1.9690000000000001</v>
      </c>
      <c r="O956" s="95">
        <f t="shared" si="73"/>
        <v>120</v>
      </c>
      <c r="P956" s="12">
        <f t="shared" si="71"/>
        <v>4.3574561403508776</v>
      </c>
      <c r="Q956" s="104" t="s">
        <v>4451</v>
      </c>
      <c r="V956" s="111">
        <v>0.50555555555555554</v>
      </c>
      <c r="W956" s="112">
        <v>0.66666666666666663</v>
      </c>
      <c r="X956" s="115">
        <f t="shared" si="72"/>
        <v>0.16111111111111109</v>
      </c>
    </row>
    <row r="957" spans="1:24" x14ac:dyDescent="0.3">
      <c r="A957" s="60" t="s">
        <v>4456</v>
      </c>
      <c r="B957" s="94" t="s">
        <v>4457</v>
      </c>
      <c r="C957" s="2" t="s">
        <v>6</v>
      </c>
      <c r="D957" s="2">
        <v>32</v>
      </c>
      <c r="E957" s="9">
        <v>31994</v>
      </c>
      <c r="F957" s="10">
        <v>43769.680196759262</v>
      </c>
      <c r="G957" s="95" t="s">
        <v>4</v>
      </c>
      <c r="H957">
        <v>870</v>
      </c>
      <c r="I957" s="1">
        <f t="shared" si="70"/>
        <v>6</v>
      </c>
      <c r="J957">
        <v>2.4409999999999998</v>
      </c>
      <c r="K957">
        <v>145</v>
      </c>
      <c r="L957" s="94">
        <v>227</v>
      </c>
      <c r="M957" s="11">
        <f t="shared" si="74"/>
        <v>1.5655172413793104</v>
      </c>
      <c r="N957" s="2">
        <v>1.1659999999999999</v>
      </c>
      <c r="O957" s="95">
        <f t="shared" si="73"/>
        <v>145</v>
      </c>
      <c r="P957" s="12">
        <f t="shared" si="71"/>
        <v>3.8325991189427313</v>
      </c>
      <c r="Q957" s="104" t="s">
        <v>4451</v>
      </c>
      <c r="V957" s="111">
        <v>0.49861111111111112</v>
      </c>
      <c r="W957" s="112">
        <v>0.68055555555555547</v>
      </c>
      <c r="X957" s="115">
        <f t="shared" si="72"/>
        <v>0.18194444444444435</v>
      </c>
    </row>
    <row r="958" spans="1:24" x14ac:dyDescent="0.3">
      <c r="A958" s="63" t="s">
        <v>4458</v>
      </c>
      <c r="B958" s="94" t="s">
        <v>4459</v>
      </c>
      <c r="C958" s="2" t="s">
        <v>1</v>
      </c>
      <c r="D958" s="2">
        <v>74</v>
      </c>
      <c r="E958" s="9">
        <v>16511</v>
      </c>
      <c r="F958" s="10">
        <v>43769.707094907404</v>
      </c>
      <c r="G958" s="95" t="s">
        <v>4</v>
      </c>
      <c r="H958">
        <v>2541</v>
      </c>
      <c r="I958" s="1">
        <f t="shared" si="70"/>
        <v>18.822222222222223</v>
      </c>
      <c r="J958">
        <v>4.5380000000000003</v>
      </c>
      <c r="K958">
        <v>135</v>
      </c>
      <c r="L958" s="94">
        <v>577</v>
      </c>
      <c r="M958" s="11">
        <f t="shared" si="74"/>
        <v>4.2740740740740737</v>
      </c>
      <c r="N958" s="2">
        <v>1.96</v>
      </c>
      <c r="O958" s="95">
        <f t="shared" si="73"/>
        <v>135</v>
      </c>
      <c r="P958" s="12">
        <f t="shared" si="71"/>
        <v>4.403812824956673</v>
      </c>
      <c r="Q958" s="104" t="s">
        <v>4451</v>
      </c>
      <c r="V958" s="111">
        <v>0.53263888888888888</v>
      </c>
      <c r="W958" s="112">
        <v>0.70833333333333337</v>
      </c>
      <c r="X958" s="115">
        <f t="shared" si="72"/>
        <v>0.17569444444444449</v>
      </c>
    </row>
    <row r="959" spans="1:24" x14ac:dyDescent="0.3">
      <c r="A959" s="63" t="s">
        <v>4460</v>
      </c>
      <c r="B959" s="94" t="s">
        <v>4461</v>
      </c>
      <c r="C959" s="2" t="s">
        <v>1</v>
      </c>
      <c r="D959" s="2">
        <v>64</v>
      </c>
      <c r="E959" s="9">
        <v>20159</v>
      </c>
      <c r="F959" s="10">
        <v>43769.720960648148</v>
      </c>
      <c r="G959" s="95" t="s">
        <v>4</v>
      </c>
      <c r="H959" s="2">
        <v>2322</v>
      </c>
      <c r="I959" s="11">
        <f t="shared" si="70"/>
        <v>16.013793103448275</v>
      </c>
      <c r="J959" s="2">
        <v>4.2699999999999996</v>
      </c>
      <c r="K959" s="2">
        <v>145</v>
      </c>
      <c r="L959" s="94">
        <v>444</v>
      </c>
      <c r="M959" s="11">
        <f t="shared" si="74"/>
        <v>3.0620689655172413</v>
      </c>
      <c r="N959" s="2">
        <v>1.6879999999999999</v>
      </c>
      <c r="O959" s="95">
        <f t="shared" si="73"/>
        <v>145</v>
      </c>
      <c r="P959" s="12">
        <f t="shared" si="71"/>
        <v>5.2297297297297298</v>
      </c>
      <c r="Q959" s="104" t="s">
        <v>4451</v>
      </c>
      <c r="R959" s="2"/>
      <c r="S959" s="2"/>
      <c r="T959" s="2"/>
      <c r="U959" s="2"/>
      <c r="V959" s="111">
        <v>0.53680555555555554</v>
      </c>
      <c r="W959" s="112">
        <v>0.72222222222222221</v>
      </c>
      <c r="X959" s="115">
        <f t="shared" si="72"/>
        <v>0.18541666666666667</v>
      </c>
    </row>
    <row r="960" spans="1:24" x14ac:dyDescent="0.3">
      <c r="A960" s="64" t="s">
        <v>5366</v>
      </c>
      <c r="B960" s="94" t="s">
        <v>5367</v>
      </c>
      <c r="C960" s="2" t="s">
        <v>1</v>
      </c>
      <c r="D960" s="2">
        <v>44</v>
      </c>
      <c r="E960" s="9">
        <v>27609</v>
      </c>
      <c r="F960" s="10">
        <v>43770.522638888891</v>
      </c>
      <c r="G960" s="95" t="s">
        <v>4</v>
      </c>
      <c r="H960">
        <v>1528</v>
      </c>
      <c r="I960" s="1">
        <f t="shared" si="70"/>
        <v>12.224</v>
      </c>
      <c r="J960" s="1">
        <v>3.7629999999999999</v>
      </c>
      <c r="K960">
        <v>125</v>
      </c>
      <c r="L960" s="94">
        <v>364</v>
      </c>
      <c r="M960" s="11">
        <f t="shared" si="74"/>
        <v>2.9119999999999999</v>
      </c>
      <c r="N960" s="11">
        <v>1.8879999999999999</v>
      </c>
      <c r="O960" s="95">
        <f t="shared" si="73"/>
        <v>125</v>
      </c>
      <c r="P960" s="12">
        <f t="shared" si="71"/>
        <v>4.197802197802198</v>
      </c>
      <c r="Q960" s="104" t="s">
        <v>726</v>
      </c>
      <c r="V960" s="111">
        <v>0.37013888888888885</v>
      </c>
      <c r="W960" s="112">
        <v>0.52083333333333337</v>
      </c>
      <c r="X960" s="115">
        <f t="shared" si="72"/>
        <v>0.15069444444444452</v>
      </c>
    </row>
    <row r="961" spans="1:24" x14ac:dyDescent="0.3">
      <c r="A961" s="64" t="s">
        <v>5368</v>
      </c>
      <c r="B961" s="94" t="s">
        <v>5369</v>
      </c>
      <c r="C961" s="2" t="s">
        <v>1</v>
      </c>
      <c r="D961" s="2">
        <v>55</v>
      </c>
      <c r="E961" s="9">
        <v>23640</v>
      </c>
      <c r="F961" s="10">
        <v>43770.534409722219</v>
      </c>
      <c r="G961" s="95" t="s">
        <v>4</v>
      </c>
      <c r="H961">
        <v>2011</v>
      </c>
      <c r="I961" s="1">
        <f t="shared" si="70"/>
        <v>17.640350877192983</v>
      </c>
      <c r="J961" s="1">
        <v>4.0549999999999997</v>
      </c>
      <c r="K961">
        <v>114</v>
      </c>
      <c r="L961" s="94">
        <v>529</v>
      </c>
      <c r="M961" s="11">
        <f t="shared" si="74"/>
        <v>4.6403508771929829</v>
      </c>
      <c r="N961" s="11">
        <v>1.978</v>
      </c>
      <c r="O961" s="95">
        <f t="shared" si="73"/>
        <v>114</v>
      </c>
      <c r="P961" s="12">
        <f t="shared" si="71"/>
        <v>3.8015122873345932</v>
      </c>
      <c r="Q961" s="104" t="s">
        <v>726</v>
      </c>
      <c r="V961" s="111">
        <v>0.39583333333333331</v>
      </c>
      <c r="W961" s="112">
        <v>0.53472222222222221</v>
      </c>
      <c r="X961" s="115">
        <f t="shared" si="72"/>
        <v>0.1388888888888889</v>
      </c>
    </row>
    <row r="962" spans="1:24" x14ac:dyDescent="0.3">
      <c r="A962" s="64" t="s">
        <v>5370</v>
      </c>
      <c r="B962" s="94" t="s">
        <v>5371</v>
      </c>
      <c r="C962" s="2" t="s">
        <v>1</v>
      </c>
      <c r="D962" s="2">
        <v>56</v>
      </c>
      <c r="E962" s="9">
        <v>23211</v>
      </c>
      <c r="F962" s="10">
        <v>43770.548125000001</v>
      </c>
      <c r="G962" s="95" t="s">
        <v>4</v>
      </c>
      <c r="H962">
        <v>2743</v>
      </c>
      <c r="I962" s="1">
        <f t="shared" si="70"/>
        <v>19.733812949640289</v>
      </c>
      <c r="J962" s="1">
        <v>5.3070000000000004</v>
      </c>
      <c r="K962">
        <v>139</v>
      </c>
      <c r="L962" s="94">
        <v>754</v>
      </c>
      <c r="M962" s="11">
        <f t="shared" si="74"/>
        <v>5.4244604316546763</v>
      </c>
      <c r="N962" s="11">
        <v>2.4049999999999998</v>
      </c>
      <c r="O962" s="95">
        <f t="shared" si="73"/>
        <v>139</v>
      </c>
      <c r="P962" s="12">
        <f t="shared" si="71"/>
        <v>3.6379310344827589</v>
      </c>
      <c r="Q962" s="104" t="s">
        <v>726</v>
      </c>
      <c r="V962" s="111">
        <v>0.41875000000000001</v>
      </c>
      <c r="W962" s="112">
        <v>0.54861111111111105</v>
      </c>
      <c r="X962" s="115">
        <f t="shared" si="72"/>
        <v>0.12986111111111104</v>
      </c>
    </row>
    <row r="963" spans="1:24" x14ac:dyDescent="0.3">
      <c r="A963" s="64" t="s">
        <v>5372</v>
      </c>
      <c r="B963" s="94" t="s">
        <v>1182</v>
      </c>
      <c r="C963" s="2" t="s">
        <v>1</v>
      </c>
      <c r="D963" s="2">
        <v>39</v>
      </c>
      <c r="E963" s="9">
        <v>29492</v>
      </c>
      <c r="F963" s="10">
        <v>43770.57099537037</v>
      </c>
      <c r="G963" s="95" t="s">
        <v>4</v>
      </c>
      <c r="H963">
        <v>965</v>
      </c>
      <c r="I963" s="1">
        <f t="shared" ref="I963:I1026" si="75">H963/K963</f>
        <v>8.7727272727272734</v>
      </c>
      <c r="J963" s="1">
        <v>2.8980000000000001</v>
      </c>
      <c r="K963">
        <v>110</v>
      </c>
      <c r="L963" s="94">
        <v>270</v>
      </c>
      <c r="M963" s="11">
        <f t="shared" si="74"/>
        <v>2.4545454545454546</v>
      </c>
      <c r="N963" s="11">
        <v>1.3520000000000001</v>
      </c>
      <c r="O963" s="95">
        <f t="shared" si="73"/>
        <v>110</v>
      </c>
      <c r="P963" s="12">
        <f t="shared" ref="P963:P1026" si="76">I963/M963</f>
        <v>3.5740740740740744</v>
      </c>
      <c r="Q963" s="104" t="s">
        <v>726</v>
      </c>
      <c r="V963" s="111">
        <v>0.42569444444444443</v>
      </c>
      <c r="W963" s="112">
        <v>0.56944444444444442</v>
      </c>
      <c r="X963" s="115">
        <f t="shared" ref="X963:X1026" si="77">IF(AND(W963&lt;&gt;0,V963&lt;&gt;0),W963-V963,"No Data")</f>
        <v>0.14374999999999999</v>
      </c>
    </row>
    <row r="964" spans="1:24" x14ac:dyDescent="0.3">
      <c r="A964" s="64" t="s">
        <v>5373</v>
      </c>
      <c r="B964" s="94" t="s">
        <v>5374</v>
      </c>
      <c r="C964" s="2" t="s">
        <v>1</v>
      </c>
      <c r="D964" s="2">
        <v>54</v>
      </c>
      <c r="E964" s="9">
        <v>23736</v>
      </c>
      <c r="F964" s="10">
        <v>43770.582291666666</v>
      </c>
      <c r="G964" s="95" t="s">
        <v>4</v>
      </c>
      <c r="H964">
        <v>1888</v>
      </c>
      <c r="I964" s="1">
        <f t="shared" si="75"/>
        <v>17.980952380952381</v>
      </c>
      <c r="J964" s="1">
        <v>4.633</v>
      </c>
      <c r="K964">
        <v>105</v>
      </c>
      <c r="L964" s="94">
        <v>427</v>
      </c>
      <c r="M964" s="11">
        <f t="shared" si="74"/>
        <v>4.0666666666666664</v>
      </c>
      <c r="N964" s="11">
        <v>2.0350000000000001</v>
      </c>
      <c r="O964" s="95">
        <f t="shared" si="73"/>
        <v>105</v>
      </c>
      <c r="P964" s="12">
        <f t="shared" si="76"/>
        <v>4.4215456674473073</v>
      </c>
      <c r="Q964" s="104" t="s">
        <v>726</v>
      </c>
      <c r="V964" s="111">
        <v>0.43541666666666662</v>
      </c>
      <c r="W964" s="112">
        <v>0.58333333333333337</v>
      </c>
      <c r="X964" s="115">
        <f t="shared" si="77"/>
        <v>0.14791666666666675</v>
      </c>
    </row>
    <row r="965" spans="1:24" x14ac:dyDescent="0.3">
      <c r="A965" s="64" t="s">
        <v>5375</v>
      </c>
      <c r="B965" s="94" t="s">
        <v>5376</v>
      </c>
      <c r="C965" s="2" t="s">
        <v>6</v>
      </c>
      <c r="D965" s="2">
        <v>70</v>
      </c>
      <c r="E965" s="9">
        <v>18094</v>
      </c>
      <c r="F965" s="10">
        <v>43770.600648148145</v>
      </c>
      <c r="G965" s="95" t="s">
        <v>4</v>
      </c>
      <c r="H965">
        <v>1656</v>
      </c>
      <c r="I965" s="1">
        <f t="shared" si="75"/>
        <v>15.771428571428572</v>
      </c>
      <c r="J965" s="1">
        <v>4.5110000000000001</v>
      </c>
      <c r="K965">
        <v>105</v>
      </c>
      <c r="L965" s="94">
        <v>606</v>
      </c>
      <c r="M965" s="11">
        <f t="shared" si="74"/>
        <v>5.7714285714285714</v>
      </c>
      <c r="N965" s="11">
        <v>2.198</v>
      </c>
      <c r="O965" s="95">
        <f t="shared" si="73"/>
        <v>105</v>
      </c>
      <c r="P965" s="12">
        <f t="shared" si="76"/>
        <v>2.7326732673267329</v>
      </c>
      <c r="Q965" s="104" t="s">
        <v>726</v>
      </c>
      <c r="V965" s="111">
        <v>0.4375</v>
      </c>
      <c r="W965" s="112">
        <v>0.59722222222222221</v>
      </c>
      <c r="X965" s="115">
        <f t="shared" si="77"/>
        <v>0.15972222222222221</v>
      </c>
    </row>
    <row r="966" spans="1:24" x14ac:dyDescent="0.3">
      <c r="A966" s="64" t="s">
        <v>5377</v>
      </c>
      <c r="B966" s="94" t="s">
        <v>5378</v>
      </c>
      <c r="C966" s="2" t="s">
        <v>1</v>
      </c>
      <c r="D966" s="2">
        <v>54</v>
      </c>
      <c r="E966" s="9">
        <v>23830</v>
      </c>
      <c r="F966" s="10">
        <v>43770.61824074074</v>
      </c>
      <c r="G966" s="95" t="s">
        <v>4</v>
      </c>
      <c r="H966">
        <v>1828</v>
      </c>
      <c r="I966" s="1">
        <f t="shared" si="75"/>
        <v>12.694444444444445</v>
      </c>
      <c r="J966" s="1">
        <v>3.36</v>
      </c>
      <c r="K966">
        <v>144</v>
      </c>
      <c r="L966" s="94">
        <v>392</v>
      </c>
      <c r="M966" s="11">
        <f t="shared" si="74"/>
        <v>2.7222222222222223</v>
      </c>
      <c r="N966" s="11">
        <v>1.597</v>
      </c>
      <c r="O966" s="95">
        <f t="shared" si="73"/>
        <v>144</v>
      </c>
      <c r="P966" s="12">
        <f t="shared" si="76"/>
        <v>4.6632653061224492</v>
      </c>
      <c r="Q966" s="104" t="s">
        <v>726</v>
      </c>
      <c r="V966" s="111">
        <v>0.46111111111111108</v>
      </c>
      <c r="W966" s="112">
        <v>0.61458333333333337</v>
      </c>
      <c r="X966" s="115">
        <f t="shared" si="77"/>
        <v>0.15347222222222229</v>
      </c>
    </row>
    <row r="967" spans="1:24" x14ac:dyDescent="0.3">
      <c r="A967" s="64" t="s">
        <v>5379</v>
      </c>
      <c r="B967" s="94" t="s">
        <v>5380</v>
      </c>
      <c r="C967" s="2" t="s">
        <v>1</v>
      </c>
      <c r="D967" s="2">
        <v>62</v>
      </c>
      <c r="E967" s="9">
        <v>20989</v>
      </c>
      <c r="F967" s="10">
        <v>43770.63385416667</v>
      </c>
      <c r="G967" s="95" t="s">
        <v>4</v>
      </c>
      <c r="H967">
        <v>2002</v>
      </c>
      <c r="I967" s="1">
        <f t="shared" si="75"/>
        <v>17.561403508771932</v>
      </c>
      <c r="J967" s="1">
        <v>4.5819999999999999</v>
      </c>
      <c r="K967">
        <v>114</v>
      </c>
      <c r="L967" s="94">
        <v>418</v>
      </c>
      <c r="M967" s="11">
        <f t="shared" si="74"/>
        <v>3.6666666666666665</v>
      </c>
      <c r="N967" s="11">
        <v>1.8180000000000001</v>
      </c>
      <c r="O967" s="95">
        <f t="shared" si="73"/>
        <v>114</v>
      </c>
      <c r="P967" s="12">
        <f t="shared" si="76"/>
        <v>4.7894736842105265</v>
      </c>
      <c r="Q967" s="104" t="s">
        <v>726</v>
      </c>
      <c r="V967" s="111">
        <v>0.47222222222222227</v>
      </c>
      <c r="W967" s="112">
        <v>0.63194444444444442</v>
      </c>
      <c r="X967" s="115">
        <f t="shared" si="77"/>
        <v>0.15972222222222215</v>
      </c>
    </row>
    <row r="968" spans="1:24" x14ac:dyDescent="0.3">
      <c r="A968" s="64" t="s">
        <v>5381</v>
      </c>
      <c r="B968" s="94" t="s">
        <v>5382</v>
      </c>
      <c r="C968" s="2" t="s">
        <v>6</v>
      </c>
      <c r="D968" s="2">
        <v>38</v>
      </c>
      <c r="E968" s="9">
        <v>29861</v>
      </c>
      <c r="F968" s="10">
        <v>43770.646898148145</v>
      </c>
      <c r="G968" s="95" t="s">
        <v>4</v>
      </c>
      <c r="H968">
        <v>541</v>
      </c>
      <c r="I968" s="1">
        <f t="shared" si="75"/>
        <v>5.0092592592592595</v>
      </c>
      <c r="J968" s="1">
        <v>2.0350000000000001</v>
      </c>
      <c r="K968">
        <v>108</v>
      </c>
      <c r="L968" s="94">
        <v>296</v>
      </c>
      <c r="M968" s="11">
        <f t="shared" si="74"/>
        <v>2.7407407407407409</v>
      </c>
      <c r="N968" s="11">
        <v>1.512</v>
      </c>
      <c r="O968" s="95">
        <f t="shared" ref="O968:O1031" si="78">K968</f>
        <v>108</v>
      </c>
      <c r="P968" s="12">
        <f t="shared" si="76"/>
        <v>1.8277027027027026</v>
      </c>
      <c r="Q968" s="104" t="s">
        <v>726</v>
      </c>
      <c r="V968" s="111">
        <v>0.46388888888888885</v>
      </c>
      <c r="W968" s="112">
        <v>0.64583333333333337</v>
      </c>
      <c r="X968" s="115">
        <f t="shared" si="77"/>
        <v>0.18194444444444452</v>
      </c>
    </row>
    <row r="969" spans="1:24" x14ac:dyDescent="0.3">
      <c r="A969" s="64" t="s">
        <v>5383</v>
      </c>
      <c r="B969" s="94" t="s">
        <v>770</v>
      </c>
      <c r="C969" s="2" t="s">
        <v>6</v>
      </c>
      <c r="D969" s="2">
        <v>51</v>
      </c>
      <c r="E969" s="9">
        <v>25059</v>
      </c>
      <c r="F969" s="10">
        <v>43770.665659722225</v>
      </c>
      <c r="G969" s="95" t="s">
        <v>4</v>
      </c>
      <c r="H969">
        <v>1012</v>
      </c>
      <c r="I969" s="1">
        <f t="shared" si="75"/>
        <v>8.8771929824561404</v>
      </c>
      <c r="J969" s="1">
        <v>3.0920000000000001</v>
      </c>
      <c r="K969">
        <v>114</v>
      </c>
      <c r="L969" s="94">
        <v>315</v>
      </c>
      <c r="M969" s="11">
        <f t="shared" si="74"/>
        <v>2.763157894736842</v>
      </c>
      <c r="N969" s="11">
        <v>1.5649999999999999</v>
      </c>
      <c r="O969" s="95">
        <f t="shared" si="78"/>
        <v>114</v>
      </c>
      <c r="P969" s="12">
        <f t="shared" si="76"/>
        <v>3.2126984126984128</v>
      </c>
      <c r="Q969" s="104" t="s">
        <v>726</v>
      </c>
      <c r="V969" s="111">
        <v>0.52083333333333337</v>
      </c>
      <c r="W969" s="112">
        <v>0.68055555555555547</v>
      </c>
      <c r="X969" s="115">
        <f t="shared" si="77"/>
        <v>0.1597222222222221</v>
      </c>
    </row>
    <row r="970" spans="1:24" x14ac:dyDescent="0.3">
      <c r="A970" s="64" t="s">
        <v>5384</v>
      </c>
      <c r="B970" s="94" t="s">
        <v>5385</v>
      </c>
      <c r="C970" s="2" t="s">
        <v>1</v>
      </c>
      <c r="D970" s="2">
        <v>37</v>
      </c>
      <c r="E970" s="9">
        <v>30169</v>
      </c>
      <c r="F970" s="10">
        <v>43773.523182870369</v>
      </c>
      <c r="G970" s="95" t="s">
        <v>4</v>
      </c>
      <c r="H970">
        <v>1333</v>
      </c>
      <c r="I970" s="1">
        <f t="shared" si="75"/>
        <v>11.393162393162394</v>
      </c>
      <c r="J970" s="1">
        <v>3.4540000000000002</v>
      </c>
      <c r="K970">
        <v>117</v>
      </c>
      <c r="L970" s="94">
        <v>495</v>
      </c>
      <c r="M970" s="11">
        <f t="shared" si="74"/>
        <v>4.2307692307692308</v>
      </c>
      <c r="N970" s="11">
        <v>2.1190000000000002</v>
      </c>
      <c r="O970" s="95">
        <f t="shared" si="78"/>
        <v>117</v>
      </c>
      <c r="P970" s="12">
        <f t="shared" si="76"/>
        <v>2.6929292929292932</v>
      </c>
      <c r="Q970" s="104" t="s">
        <v>726</v>
      </c>
      <c r="V970" s="111">
        <v>0.37291666666666662</v>
      </c>
      <c r="W970" s="112">
        <v>0.52083333333333337</v>
      </c>
      <c r="X970" s="115">
        <f t="shared" si="77"/>
        <v>0.14791666666666675</v>
      </c>
    </row>
    <row r="971" spans="1:24" x14ac:dyDescent="0.3">
      <c r="A971" s="64" t="s">
        <v>5386</v>
      </c>
      <c r="B971" s="94" t="s">
        <v>5387</v>
      </c>
      <c r="C971" s="2" t="s">
        <v>6</v>
      </c>
      <c r="D971" s="2">
        <v>34</v>
      </c>
      <c r="E971" s="9">
        <v>31283</v>
      </c>
      <c r="F971" s="10">
        <v>43773.536678240744</v>
      </c>
      <c r="G971" s="95" t="s">
        <v>4</v>
      </c>
      <c r="H971">
        <v>852</v>
      </c>
      <c r="I971" s="1">
        <f t="shared" si="75"/>
        <v>7.1</v>
      </c>
      <c r="J971" s="1">
        <v>2.6579999999999999</v>
      </c>
      <c r="K971">
        <v>120</v>
      </c>
      <c r="L971" s="94">
        <v>322</v>
      </c>
      <c r="M971" s="11">
        <f t="shared" si="74"/>
        <v>2.6833333333333331</v>
      </c>
      <c r="N971" s="11">
        <v>1.744</v>
      </c>
      <c r="O971" s="95">
        <f t="shared" si="78"/>
        <v>120</v>
      </c>
      <c r="P971" s="12">
        <f t="shared" si="76"/>
        <v>2.6459627329192545</v>
      </c>
      <c r="Q971" s="104" t="s">
        <v>726</v>
      </c>
      <c r="V971" s="111">
        <v>0.37847222222222227</v>
      </c>
      <c r="W971" s="112">
        <v>0.53472222222222221</v>
      </c>
      <c r="X971" s="115">
        <f t="shared" si="77"/>
        <v>0.15624999999999994</v>
      </c>
    </row>
    <row r="972" spans="1:24" x14ac:dyDescent="0.3">
      <c r="A972" s="64" t="s">
        <v>5388</v>
      </c>
      <c r="B972" s="94" t="s">
        <v>5389</v>
      </c>
      <c r="C972" s="2" t="s">
        <v>6</v>
      </c>
      <c r="D972" s="2">
        <v>35</v>
      </c>
      <c r="E972" s="9">
        <v>30744</v>
      </c>
      <c r="F972" s="10">
        <v>43773.550393518519</v>
      </c>
      <c r="G972" s="95" t="s">
        <v>4</v>
      </c>
      <c r="H972">
        <v>512</v>
      </c>
      <c r="I972" s="1">
        <f t="shared" si="75"/>
        <v>4.8761904761904766</v>
      </c>
      <c r="J972" s="1">
        <v>2.0459999999999998</v>
      </c>
      <c r="K972">
        <v>105</v>
      </c>
      <c r="L972" s="94">
        <v>191</v>
      </c>
      <c r="M972" s="11">
        <f t="shared" si="74"/>
        <v>1.819047619047619</v>
      </c>
      <c r="N972" s="11">
        <v>1.4530000000000001</v>
      </c>
      <c r="O972" s="95">
        <f t="shared" si="78"/>
        <v>105</v>
      </c>
      <c r="P972" s="12">
        <f t="shared" si="76"/>
        <v>2.6806282722513091</v>
      </c>
      <c r="Q972" s="104" t="s">
        <v>726</v>
      </c>
      <c r="V972" s="111">
        <v>0.39166666666666666</v>
      </c>
      <c r="W972" s="112">
        <v>0.54861111111111105</v>
      </c>
      <c r="X972" s="115">
        <f t="shared" si="77"/>
        <v>0.15694444444444439</v>
      </c>
    </row>
    <row r="973" spans="1:24" x14ac:dyDescent="0.3">
      <c r="A973" s="64" t="s">
        <v>5390</v>
      </c>
      <c r="B973" s="94" t="s">
        <v>5391</v>
      </c>
      <c r="C973" s="2" t="s">
        <v>1</v>
      </c>
      <c r="D973" s="2">
        <v>52</v>
      </c>
      <c r="E973" s="9">
        <v>24536</v>
      </c>
      <c r="F973" s="10">
        <v>43773.574293981481</v>
      </c>
      <c r="G973" s="95" t="s">
        <v>4</v>
      </c>
      <c r="H973">
        <v>1688</v>
      </c>
      <c r="I973" s="1">
        <f t="shared" si="75"/>
        <v>16.88</v>
      </c>
      <c r="J973" s="1">
        <v>4.0910000000000002</v>
      </c>
      <c r="K973">
        <v>100</v>
      </c>
      <c r="L973" s="94">
        <v>538</v>
      </c>
      <c r="M973" s="11">
        <f t="shared" si="74"/>
        <v>5.38</v>
      </c>
      <c r="N973" s="11">
        <v>2.2599999999999998</v>
      </c>
      <c r="O973" s="95">
        <f t="shared" si="78"/>
        <v>100</v>
      </c>
      <c r="P973" s="12">
        <f t="shared" si="76"/>
        <v>3.1375464684014869</v>
      </c>
      <c r="Q973" s="104" t="s">
        <v>726</v>
      </c>
      <c r="V973" s="111">
        <v>0.41597222222222219</v>
      </c>
      <c r="W973" s="112">
        <v>0.56944444444444442</v>
      </c>
      <c r="X973" s="115">
        <f t="shared" si="77"/>
        <v>0.15347222222222223</v>
      </c>
    </row>
    <row r="974" spans="1:24" x14ac:dyDescent="0.3">
      <c r="A974" s="64" t="s">
        <v>5392</v>
      </c>
      <c r="B974" s="94" t="s">
        <v>5393</v>
      </c>
      <c r="C974" s="2" t="s">
        <v>1</v>
      </c>
      <c r="D974" s="2">
        <v>45</v>
      </c>
      <c r="E974" s="9">
        <v>27016</v>
      </c>
      <c r="F974" s="10">
        <v>43773.588553240741</v>
      </c>
      <c r="G974" s="95" t="s">
        <v>4</v>
      </c>
      <c r="H974">
        <v>1560</v>
      </c>
      <c r="I974" s="1">
        <f t="shared" si="75"/>
        <v>12.48</v>
      </c>
      <c r="J974" s="1">
        <v>3.855</v>
      </c>
      <c r="K974">
        <v>125</v>
      </c>
      <c r="L974" s="94">
        <v>305</v>
      </c>
      <c r="M974" s="11">
        <f t="shared" si="74"/>
        <v>2.44</v>
      </c>
      <c r="N974" s="11">
        <v>1.494</v>
      </c>
      <c r="O974" s="95">
        <f t="shared" si="78"/>
        <v>125</v>
      </c>
      <c r="P974" s="12">
        <f t="shared" si="76"/>
        <v>5.1147540983606561</v>
      </c>
      <c r="Q974" s="104" t="s">
        <v>726</v>
      </c>
      <c r="V974" s="111">
        <v>0.4284722222222222</v>
      </c>
      <c r="W974" s="112">
        <v>0.58333333333333337</v>
      </c>
      <c r="X974" s="115">
        <f t="shared" si="77"/>
        <v>0.15486111111111117</v>
      </c>
    </row>
    <row r="975" spans="1:24" x14ac:dyDescent="0.3">
      <c r="A975" s="64" t="s">
        <v>5394</v>
      </c>
      <c r="B975" s="94" t="s">
        <v>5395</v>
      </c>
      <c r="C975" s="2" t="s">
        <v>6</v>
      </c>
      <c r="D975" s="2">
        <v>46</v>
      </c>
      <c r="E975" s="9">
        <v>26938</v>
      </c>
      <c r="F975" s="10">
        <v>43773.602476851855</v>
      </c>
      <c r="G975" s="95" t="s">
        <v>4</v>
      </c>
      <c r="H975">
        <v>699</v>
      </c>
      <c r="I975" s="1">
        <f t="shared" si="75"/>
        <v>5.0652173913043477</v>
      </c>
      <c r="J975" s="1">
        <v>2.4529999999999998</v>
      </c>
      <c r="K975">
        <v>138</v>
      </c>
      <c r="L975" s="94">
        <v>212</v>
      </c>
      <c r="M975" s="11">
        <f t="shared" si="74"/>
        <v>1.536231884057971</v>
      </c>
      <c r="N975" s="11">
        <v>1.3240000000000001</v>
      </c>
      <c r="O975" s="95">
        <f t="shared" si="78"/>
        <v>138</v>
      </c>
      <c r="P975" s="12">
        <f t="shared" si="76"/>
        <v>3.2971698113207548</v>
      </c>
      <c r="Q975" s="104" t="s">
        <v>726</v>
      </c>
      <c r="V975" s="111">
        <v>0.4201388888888889</v>
      </c>
      <c r="W975" s="112">
        <v>0.59722222222222221</v>
      </c>
      <c r="X975" s="115">
        <f t="shared" si="77"/>
        <v>0.17708333333333331</v>
      </c>
    </row>
    <row r="976" spans="1:24" x14ac:dyDescent="0.3">
      <c r="A976" s="64" t="s">
        <v>5396</v>
      </c>
      <c r="B976" s="94" t="s">
        <v>5397</v>
      </c>
      <c r="C976" s="2" t="s">
        <v>1</v>
      </c>
      <c r="D976" s="2">
        <v>51</v>
      </c>
      <c r="E976" s="9">
        <v>24901</v>
      </c>
      <c r="F976" s="10">
        <v>43773.619479166664</v>
      </c>
      <c r="G976" s="95" t="s">
        <v>4</v>
      </c>
      <c r="H976">
        <v>1393</v>
      </c>
      <c r="I976" s="1">
        <f t="shared" si="75"/>
        <v>11.055555555555555</v>
      </c>
      <c r="J976" s="1">
        <v>3.1779999999999999</v>
      </c>
      <c r="K976">
        <v>126</v>
      </c>
      <c r="L976" s="94">
        <v>519</v>
      </c>
      <c r="M976" s="11">
        <f t="shared" si="74"/>
        <v>4.1190476190476186</v>
      </c>
      <c r="N976" s="11">
        <v>2.069</v>
      </c>
      <c r="O976" s="95">
        <f t="shared" si="78"/>
        <v>126</v>
      </c>
      <c r="P976" s="12">
        <f t="shared" si="76"/>
        <v>2.6840077071290946</v>
      </c>
      <c r="Q976" s="104" t="s">
        <v>726</v>
      </c>
      <c r="V976" s="111">
        <v>0.45555555555555555</v>
      </c>
      <c r="W976" s="112">
        <v>0.61805555555555558</v>
      </c>
      <c r="X976" s="115">
        <f t="shared" si="77"/>
        <v>0.16250000000000003</v>
      </c>
    </row>
    <row r="977" spans="1:24" ht="17.100000000000001" customHeight="1" x14ac:dyDescent="0.3">
      <c r="A977" s="64" t="s">
        <v>5398</v>
      </c>
      <c r="B977" s="94" t="s">
        <v>155</v>
      </c>
      <c r="C977" s="2" t="s">
        <v>1</v>
      </c>
      <c r="D977" s="2">
        <v>39</v>
      </c>
      <c r="E977" s="9">
        <v>29192</v>
      </c>
      <c r="F977" s="10">
        <v>43773.634409722225</v>
      </c>
      <c r="G977" s="95" t="s">
        <v>4</v>
      </c>
      <c r="H977">
        <v>1090</v>
      </c>
      <c r="I977" s="1">
        <f t="shared" si="75"/>
        <v>10.380952380952381</v>
      </c>
      <c r="J977" s="1">
        <v>3.2829999999999999</v>
      </c>
      <c r="K977">
        <v>105</v>
      </c>
      <c r="L977" s="94">
        <v>311</v>
      </c>
      <c r="M977" s="11">
        <f t="shared" si="74"/>
        <v>2.961904761904762</v>
      </c>
      <c r="N977" s="11">
        <v>1.855</v>
      </c>
      <c r="O977" s="95">
        <f t="shared" si="78"/>
        <v>105</v>
      </c>
      <c r="P977" s="12">
        <f t="shared" si="76"/>
        <v>3.504823151125402</v>
      </c>
      <c r="Q977" s="104" t="s">
        <v>726</v>
      </c>
      <c r="V977" s="111">
        <v>0.46111111111111108</v>
      </c>
      <c r="W977" s="112">
        <v>0.63194444444444442</v>
      </c>
      <c r="X977" s="115">
        <f t="shared" si="77"/>
        <v>0.17083333333333334</v>
      </c>
    </row>
    <row r="978" spans="1:24" ht="17.45" customHeight="1" x14ac:dyDescent="0.3">
      <c r="A978" s="64" t="s">
        <v>5399</v>
      </c>
      <c r="B978" s="94" t="s">
        <v>5400</v>
      </c>
      <c r="C978" s="2" t="s">
        <v>1</v>
      </c>
      <c r="D978" s="2">
        <v>64</v>
      </c>
      <c r="E978" s="9">
        <v>20091</v>
      </c>
      <c r="F978" s="10">
        <v>43773.646319444444</v>
      </c>
      <c r="G978" s="95" t="s">
        <v>4</v>
      </c>
      <c r="H978">
        <v>2424</v>
      </c>
      <c r="I978" s="1">
        <f t="shared" si="75"/>
        <v>19.391999999999999</v>
      </c>
      <c r="J978" s="1">
        <v>4.984</v>
      </c>
      <c r="K978">
        <v>125</v>
      </c>
      <c r="L978" s="94">
        <v>326</v>
      </c>
      <c r="M978" s="11">
        <f t="shared" si="74"/>
        <v>2.6080000000000001</v>
      </c>
      <c r="N978" s="11">
        <v>1.5960000000000001</v>
      </c>
      <c r="O978" s="95">
        <f t="shared" si="78"/>
        <v>125</v>
      </c>
      <c r="P978" s="12">
        <f t="shared" si="76"/>
        <v>7.4355828220858893</v>
      </c>
      <c r="Q978" s="104" t="s">
        <v>726</v>
      </c>
      <c r="V978" s="111">
        <v>0.47430555555555554</v>
      </c>
      <c r="W978" s="112">
        <v>0.64583333333333337</v>
      </c>
      <c r="X978" s="115">
        <f t="shared" si="77"/>
        <v>0.17152777777777783</v>
      </c>
    </row>
    <row r="979" spans="1:24" x14ac:dyDescent="0.3">
      <c r="A979" s="64" t="s">
        <v>5401</v>
      </c>
      <c r="B979" s="94" t="s">
        <v>5402</v>
      </c>
      <c r="C979" s="2" t="s">
        <v>6</v>
      </c>
      <c r="D979" s="2">
        <v>27</v>
      </c>
      <c r="E979" s="9">
        <v>33689</v>
      </c>
      <c r="F979" s="10">
        <v>43773.666747685187</v>
      </c>
      <c r="G979" s="95" t="s">
        <v>557</v>
      </c>
      <c r="H979">
        <v>1076</v>
      </c>
      <c r="I979" s="1">
        <f t="shared" si="75"/>
        <v>8.5396825396825395</v>
      </c>
      <c r="J979" s="1">
        <v>2.8330000000000002</v>
      </c>
      <c r="K979">
        <v>126</v>
      </c>
      <c r="L979" s="94">
        <v>336</v>
      </c>
      <c r="M979" s="11">
        <f t="shared" si="74"/>
        <v>2.6666666666666665</v>
      </c>
      <c r="N979" s="11">
        <v>1.59</v>
      </c>
      <c r="O979" s="95">
        <f t="shared" si="78"/>
        <v>126</v>
      </c>
      <c r="P979" s="12">
        <f t="shared" si="76"/>
        <v>3.2023809523809526</v>
      </c>
      <c r="Q979" s="104" t="s">
        <v>726</v>
      </c>
      <c r="V979" s="111">
        <v>0.50763888888888886</v>
      </c>
      <c r="W979" s="112">
        <v>0.66666666666666663</v>
      </c>
      <c r="X979" s="115">
        <f t="shared" si="77"/>
        <v>0.15902777777777777</v>
      </c>
    </row>
    <row r="980" spans="1:24" x14ac:dyDescent="0.3">
      <c r="A980" s="64" t="s">
        <v>5403</v>
      </c>
      <c r="B980" s="94" t="s">
        <v>5404</v>
      </c>
      <c r="C980" s="2" t="s">
        <v>6</v>
      </c>
      <c r="D980" s="2">
        <v>57</v>
      </c>
      <c r="E980" s="9">
        <v>22697</v>
      </c>
      <c r="F980" s="10">
        <v>43773.67869212963</v>
      </c>
      <c r="G980" s="95" t="s">
        <v>4</v>
      </c>
      <c r="H980">
        <v>1022</v>
      </c>
      <c r="I980" s="1">
        <f t="shared" si="75"/>
        <v>7.4057971014492754</v>
      </c>
      <c r="J980" s="1">
        <v>2.9860000000000002</v>
      </c>
      <c r="K980">
        <v>138</v>
      </c>
      <c r="L980" s="94">
        <v>211</v>
      </c>
      <c r="M980" s="11">
        <f t="shared" si="74"/>
        <v>1.5289855072463767</v>
      </c>
      <c r="N980" s="11">
        <v>1.325</v>
      </c>
      <c r="O980" s="95">
        <f t="shared" si="78"/>
        <v>138</v>
      </c>
      <c r="P980" s="12">
        <f t="shared" si="76"/>
        <v>4.8436018957345972</v>
      </c>
      <c r="Q980" s="104" t="s">
        <v>726</v>
      </c>
      <c r="V980" s="111">
        <v>0.5</v>
      </c>
      <c r="W980" s="112">
        <v>0.68055555555555547</v>
      </c>
      <c r="X980" s="115">
        <f t="shared" si="77"/>
        <v>0.18055555555555547</v>
      </c>
    </row>
    <row r="981" spans="1:24" x14ac:dyDescent="0.3">
      <c r="A981" s="64" t="s">
        <v>5405</v>
      </c>
      <c r="B981" s="94" t="s">
        <v>5406</v>
      </c>
      <c r="C981" s="2" t="s">
        <v>1</v>
      </c>
      <c r="D981" s="2">
        <v>55</v>
      </c>
      <c r="E981" s="9">
        <v>23636</v>
      </c>
      <c r="F981" s="10">
        <v>43773.709131944444</v>
      </c>
      <c r="G981" s="95" t="s">
        <v>4</v>
      </c>
      <c r="H981">
        <v>2797</v>
      </c>
      <c r="I981" s="1">
        <f t="shared" si="75"/>
        <v>23.308333333333334</v>
      </c>
      <c r="J981" s="1">
        <v>5.9530000000000003</v>
      </c>
      <c r="K981">
        <v>120</v>
      </c>
      <c r="L981" s="94">
        <v>735</v>
      </c>
      <c r="M981" s="11">
        <f t="shared" si="74"/>
        <v>6.125</v>
      </c>
      <c r="N981" s="11">
        <v>2.202</v>
      </c>
      <c r="O981" s="95">
        <f t="shared" si="78"/>
        <v>120</v>
      </c>
      <c r="P981" s="12">
        <f t="shared" si="76"/>
        <v>3.8054421768707485</v>
      </c>
      <c r="Q981" s="104" t="s">
        <v>726</v>
      </c>
      <c r="V981" s="111">
        <v>0.56597222222222221</v>
      </c>
      <c r="W981" s="112">
        <v>0.70833333333333337</v>
      </c>
      <c r="X981" s="115">
        <f t="shared" si="77"/>
        <v>0.14236111111111116</v>
      </c>
    </row>
    <row r="982" spans="1:24" x14ac:dyDescent="0.3">
      <c r="A982" s="64" t="s">
        <v>5407</v>
      </c>
      <c r="B982" s="94" t="s">
        <v>5408</v>
      </c>
      <c r="C982" s="2" t="s">
        <v>1</v>
      </c>
      <c r="D982" s="2">
        <v>70</v>
      </c>
      <c r="E982" s="9">
        <v>17987</v>
      </c>
      <c r="F982" s="10">
        <v>43774.411793981482</v>
      </c>
      <c r="G982" s="95" t="s">
        <v>71</v>
      </c>
      <c r="H982">
        <v>1777</v>
      </c>
      <c r="I982" s="1">
        <f t="shared" si="75"/>
        <v>15.452173913043477</v>
      </c>
      <c r="J982" s="1">
        <v>4.343</v>
      </c>
      <c r="K982">
        <v>115</v>
      </c>
      <c r="L982" s="94">
        <v>616</v>
      </c>
      <c r="M982" s="11">
        <f t="shared" si="74"/>
        <v>5.3565217391304349</v>
      </c>
      <c r="N982" s="11">
        <v>2.524</v>
      </c>
      <c r="O982" s="95">
        <f t="shared" si="78"/>
        <v>115</v>
      </c>
      <c r="P982" s="12">
        <f t="shared" si="76"/>
        <v>2.8847402597402594</v>
      </c>
      <c r="Q982" s="104" t="s">
        <v>726</v>
      </c>
      <c r="V982" s="111">
        <v>0.40972222222222227</v>
      </c>
      <c r="W982" s="112">
        <v>0.56944444444444442</v>
      </c>
      <c r="X982" s="115">
        <f t="shared" si="77"/>
        <v>0.15972222222222215</v>
      </c>
    </row>
    <row r="983" spans="1:24" x14ac:dyDescent="0.3">
      <c r="A983" s="64" t="s">
        <v>5409</v>
      </c>
      <c r="B983" s="94" t="s">
        <v>5410</v>
      </c>
      <c r="C983" s="2" t="s">
        <v>6</v>
      </c>
      <c r="D983" s="2">
        <v>78</v>
      </c>
      <c r="E983" s="9">
        <v>14925</v>
      </c>
      <c r="F983" s="10">
        <v>43774.52375</v>
      </c>
      <c r="G983" s="95" t="s">
        <v>4</v>
      </c>
      <c r="H983">
        <v>1837</v>
      </c>
      <c r="I983" s="1">
        <f t="shared" si="75"/>
        <v>14.579365079365079</v>
      </c>
      <c r="J983" s="1">
        <v>4.2489999999999997</v>
      </c>
      <c r="K983">
        <v>126</v>
      </c>
      <c r="L983" s="94">
        <v>623</v>
      </c>
      <c r="M983" s="11">
        <f t="shared" si="74"/>
        <v>4.9444444444444446</v>
      </c>
      <c r="N983" s="11">
        <v>2.1219999999999999</v>
      </c>
      <c r="O983" s="95">
        <f t="shared" si="78"/>
        <v>126</v>
      </c>
      <c r="P983" s="12">
        <f t="shared" si="76"/>
        <v>2.9486356340288924</v>
      </c>
      <c r="Q983" s="104" t="s">
        <v>726</v>
      </c>
      <c r="V983" s="111">
        <v>0.37638888888888888</v>
      </c>
      <c r="W983" s="112">
        <v>0.52083333333333337</v>
      </c>
      <c r="X983" s="115">
        <f t="shared" si="77"/>
        <v>0.14444444444444449</v>
      </c>
    </row>
    <row r="984" spans="1:24" x14ac:dyDescent="0.3">
      <c r="A984" s="64" t="s">
        <v>5411</v>
      </c>
      <c r="B984" s="94" t="s">
        <v>5412</v>
      </c>
      <c r="C984" s="2" t="s">
        <v>1</v>
      </c>
      <c r="D984" s="2">
        <v>47</v>
      </c>
      <c r="E984" s="9">
        <v>26371</v>
      </c>
      <c r="F984" s="10">
        <v>43774.538263888891</v>
      </c>
      <c r="G984" s="95" t="s">
        <v>4</v>
      </c>
      <c r="H984">
        <v>1488</v>
      </c>
      <c r="I984" s="1">
        <f t="shared" si="75"/>
        <v>14.88</v>
      </c>
      <c r="J984" s="1">
        <v>4.1790000000000003</v>
      </c>
      <c r="K984">
        <v>100</v>
      </c>
      <c r="L984" s="94">
        <v>351</v>
      </c>
      <c r="M984" s="11">
        <f t="shared" si="74"/>
        <v>3.51</v>
      </c>
      <c r="N984" s="11">
        <v>2.0470000000000002</v>
      </c>
      <c r="O984" s="95">
        <f t="shared" si="78"/>
        <v>100</v>
      </c>
      <c r="P984" s="12">
        <f t="shared" si="76"/>
        <v>4.2393162393162394</v>
      </c>
      <c r="Q984" s="104" t="s">
        <v>726</v>
      </c>
      <c r="V984" s="111">
        <v>0.38263888888888892</v>
      </c>
      <c r="W984" s="112">
        <v>0.53472222222222221</v>
      </c>
      <c r="X984" s="115">
        <f t="shared" si="77"/>
        <v>0.15208333333333329</v>
      </c>
    </row>
    <row r="985" spans="1:24" x14ac:dyDescent="0.3">
      <c r="A985" s="64" t="s">
        <v>5413</v>
      </c>
      <c r="B985" s="94" t="s">
        <v>5414</v>
      </c>
      <c r="C985" s="2" t="s">
        <v>1</v>
      </c>
      <c r="D985" s="2">
        <v>65</v>
      </c>
      <c r="E985" s="9">
        <v>19768</v>
      </c>
      <c r="F985" s="10">
        <v>43774.553865740738</v>
      </c>
      <c r="G985" s="95" t="s">
        <v>4</v>
      </c>
      <c r="H985">
        <v>1747</v>
      </c>
      <c r="I985" s="1">
        <f t="shared" si="75"/>
        <v>14.558333333333334</v>
      </c>
      <c r="J985" s="1">
        <v>3.8410000000000002</v>
      </c>
      <c r="K985">
        <v>120</v>
      </c>
      <c r="L985" s="94">
        <v>469</v>
      </c>
      <c r="M985" s="11">
        <f t="shared" si="74"/>
        <v>3.9083333333333332</v>
      </c>
      <c r="N985" s="11">
        <v>2.11</v>
      </c>
      <c r="O985" s="95">
        <f t="shared" si="78"/>
        <v>120</v>
      </c>
      <c r="P985" s="12">
        <f t="shared" si="76"/>
        <v>3.7249466950959489</v>
      </c>
      <c r="Q985" s="104" t="s">
        <v>726</v>
      </c>
      <c r="V985" s="111">
        <v>0.3972222222222222</v>
      </c>
      <c r="W985" s="112">
        <v>0.54861111111111105</v>
      </c>
      <c r="X985" s="115">
        <f t="shared" si="77"/>
        <v>0.15138888888888885</v>
      </c>
    </row>
    <row r="986" spans="1:24" x14ac:dyDescent="0.3">
      <c r="A986" s="64" t="s">
        <v>5415</v>
      </c>
      <c r="B986" s="94" t="s">
        <v>5416</v>
      </c>
      <c r="C986" s="2" t="s">
        <v>1</v>
      </c>
      <c r="D986" s="2">
        <v>62</v>
      </c>
      <c r="E986" s="9">
        <v>20899</v>
      </c>
      <c r="F986" s="10">
        <v>43774.590914351851</v>
      </c>
      <c r="G986" s="95" t="s">
        <v>4</v>
      </c>
      <c r="H986">
        <v>1366</v>
      </c>
      <c r="I986" s="1">
        <f t="shared" si="75"/>
        <v>10.841269841269842</v>
      </c>
      <c r="J986" s="1">
        <v>3.4470000000000001</v>
      </c>
      <c r="K986">
        <v>126</v>
      </c>
      <c r="L986" s="94">
        <v>307</v>
      </c>
      <c r="M986" s="11">
        <f t="shared" si="74"/>
        <v>2.4365079365079363</v>
      </c>
      <c r="N986" s="11">
        <v>1.536</v>
      </c>
      <c r="O986" s="95">
        <f t="shared" si="78"/>
        <v>126</v>
      </c>
      <c r="P986" s="12">
        <f t="shared" si="76"/>
        <v>4.449511400651466</v>
      </c>
      <c r="Q986" s="104" t="s">
        <v>726</v>
      </c>
      <c r="V986" s="111">
        <v>0.4236111111111111</v>
      </c>
      <c r="W986" s="112">
        <v>0.59027777777777779</v>
      </c>
      <c r="X986" s="115">
        <f t="shared" si="77"/>
        <v>0.16666666666666669</v>
      </c>
    </row>
    <row r="987" spans="1:24" x14ac:dyDescent="0.3">
      <c r="A987" s="64" t="s">
        <v>5417</v>
      </c>
      <c r="B987" s="94" t="s">
        <v>780</v>
      </c>
      <c r="C987" s="2" t="s">
        <v>1</v>
      </c>
      <c r="D987" s="2">
        <v>47</v>
      </c>
      <c r="E987" s="9">
        <v>26326</v>
      </c>
      <c r="F987" s="10">
        <v>43774.606504629628</v>
      </c>
      <c r="G987" s="95" t="s">
        <v>4</v>
      </c>
      <c r="H987">
        <v>954</v>
      </c>
      <c r="I987" s="1">
        <f t="shared" si="75"/>
        <v>8.2956521739130427</v>
      </c>
      <c r="J987" s="1">
        <v>2.6819999999999999</v>
      </c>
      <c r="K987">
        <v>115</v>
      </c>
      <c r="L987" s="94">
        <v>234</v>
      </c>
      <c r="M987" s="11">
        <f t="shared" si="74"/>
        <v>2.034782608695652</v>
      </c>
      <c r="N987" s="11">
        <v>1.4379999999999999</v>
      </c>
      <c r="O987" s="95">
        <f t="shared" si="78"/>
        <v>115</v>
      </c>
      <c r="P987" s="12">
        <f t="shared" si="76"/>
        <v>4.0769230769230766</v>
      </c>
      <c r="Q987" s="104" t="s">
        <v>726</v>
      </c>
      <c r="V987" s="111">
        <v>0.42708333333333331</v>
      </c>
      <c r="W987" s="112">
        <v>0.59722222222222221</v>
      </c>
      <c r="X987" s="115">
        <f t="shared" si="77"/>
        <v>0.1701388888888889</v>
      </c>
    </row>
    <row r="988" spans="1:24" x14ac:dyDescent="0.3">
      <c r="A988" s="64" t="s">
        <v>2674</v>
      </c>
      <c r="B988" s="94" t="s">
        <v>1215</v>
      </c>
      <c r="C988" s="2" t="s">
        <v>1</v>
      </c>
      <c r="D988" s="2">
        <v>45</v>
      </c>
      <c r="E988" s="9">
        <v>27159</v>
      </c>
      <c r="F988" s="10">
        <v>43774.61986111111</v>
      </c>
      <c r="G988" s="95" t="s">
        <v>4</v>
      </c>
      <c r="H988">
        <v>741</v>
      </c>
      <c r="I988" s="1">
        <f t="shared" si="75"/>
        <v>7.0571428571428569</v>
      </c>
      <c r="J988" s="1">
        <v>2.5790000000000002</v>
      </c>
      <c r="K988">
        <v>105</v>
      </c>
      <c r="L988" s="94">
        <v>278</v>
      </c>
      <c r="M988" s="11">
        <f t="shared" si="74"/>
        <v>2.6476190476190475</v>
      </c>
      <c r="N988" s="11">
        <v>1.647</v>
      </c>
      <c r="O988" s="95">
        <f t="shared" si="78"/>
        <v>105</v>
      </c>
      <c r="P988" s="12">
        <f t="shared" si="76"/>
        <v>2.6654676258992804</v>
      </c>
      <c r="Q988" s="104" t="s">
        <v>726</v>
      </c>
      <c r="V988" s="111">
        <v>0.45347222222222222</v>
      </c>
      <c r="W988" s="112">
        <v>0.61805555555555558</v>
      </c>
      <c r="X988" s="115">
        <f t="shared" si="77"/>
        <v>0.16458333333333336</v>
      </c>
    </row>
    <row r="989" spans="1:24" x14ac:dyDescent="0.3">
      <c r="A989" s="64" t="s">
        <v>5418</v>
      </c>
      <c r="B989" s="94" t="s">
        <v>1414</v>
      </c>
      <c r="C989" s="2" t="s">
        <v>1</v>
      </c>
      <c r="D989" s="2">
        <v>52</v>
      </c>
      <c r="E989" s="9">
        <v>24515</v>
      </c>
      <c r="F989" s="10">
        <v>43774.634675925925</v>
      </c>
      <c r="G989" s="95" t="s">
        <v>4</v>
      </c>
      <c r="H989">
        <v>1458</v>
      </c>
      <c r="I989" s="1">
        <f t="shared" si="75"/>
        <v>12.678260869565218</v>
      </c>
      <c r="J989" s="1">
        <v>3.496</v>
      </c>
      <c r="K989">
        <v>115</v>
      </c>
      <c r="L989" s="94">
        <v>339</v>
      </c>
      <c r="M989" s="11">
        <f t="shared" si="74"/>
        <v>2.9478260869565216</v>
      </c>
      <c r="N989" s="11">
        <v>1.7410000000000001</v>
      </c>
      <c r="O989" s="95">
        <f t="shared" si="78"/>
        <v>115</v>
      </c>
      <c r="P989" s="12">
        <f t="shared" si="76"/>
        <v>4.3008849557522124</v>
      </c>
      <c r="Q989" s="104" t="s">
        <v>726</v>
      </c>
      <c r="V989" s="111">
        <v>0.46388888888888885</v>
      </c>
      <c r="W989" s="112">
        <v>0.63541666666666663</v>
      </c>
      <c r="X989" s="115">
        <f t="shared" si="77"/>
        <v>0.17152777777777778</v>
      </c>
    </row>
    <row r="990" spans="1:24" x14ac:dyDescent="0.3">
      <c r="A990" s="64" t="s">
        <v>5419</v>
      </c>
      <c r="B990" s="94" t="s">
        <v>1018</v>
      </c>
      <c r="C990" s="2" t="s">
        <v>1</v>
      </c>
      <c r="D990" s="2">
        <v>53</v>
      </c>
      <c r="E990" s="9">
        <v>24383</v>
      </c>
      <c r="F990" s="10">
        <v>43774.648981481485</v>
      </c>
      <c r="G990" s="95" t="s">
        <v>4</v>
      </c>
      <c r="H990">
        <v>1620</v>
      </c>
      <c r="I990" s="1">
        <f t="shared" si="75"/>
        <v>12.272727272727273</v>
      </c>
      <c r="J990" s="1">
        <v>3.7229999999999999</v>
      </c>
      <c r="K990">
        <v>132</v>
      </c>
      <c r="L990" s="94">
        <v>364</v>
      </c>
      <c r="M990" s="11">
        <f t="shared" si="74"/>
        <v>2.7575757575757578</v>
      </c>
      <c r="N990" s="11">
        <v>1.7350000000000001</v>
      </c>
      <c r="O990" s="95">
        <f t="shared" si="78"/>
        <v>132</v>
      </c>
      <c r="P990" s="12">
        <f t="shared" si="76"/>
        <v>4.4505494505494507</v>
      </c>
      <c r="Q990" s="104" t="s">
        <v>726</v>
      </c>
      <c r="V990" s="111">
        <v>0.48819444444444443</v>
      </c>
      <c r="W990" s="112">
        <v>0.64930555555555558</v>
      </c>
      <c r="X990" s="115">
        <f t="shared" si="77"/>
        <v>0.16111111111111115</v>
      </c>
    </row>
    <row r="991" spans="1:24" x14ac:dyDescent="0.3">
      <c r="A991" s="64" t="s">
        <v>5420</v>
      </c>
      <c r="B991" s="94" t="s">
        <v>5421</v>
      </c>
      <c r="C991" s="2" t="s">
        <v>6</v>
      </c>
      <c r="D991" s="2">
        <v>78</v>
      </c>
      <c r="E991" s="9">
        <v>14986</v>
      </c>
      <c r="F991" s="10">
        <v>43774.663113425922</v>
      </c>
      <c r="G991" s="95" t="s">
        <v>4</v>
      </c>
      <c r="H991">
        <v>3054</v>
      </c>
      <c r="I991" s="1">
        <f t="shared" si="75"/>
        <v>24.238095238095237</v>
      </c>
      <c r="J991" s="1">
        <v>5.3940000000000001</v>
      </c>
      <c r="K991">
        <v>126</v>
      </c>
      <c r="L991" s="94">
        <v>468</v>
      </c>
      <c r="M991" s="11">
        <f t="shared" si="74"/>
        <v>3.7142857142857144</v>
      </c>
      <c r="N991" s="11">
        <v>1.7789999999999999</v>
      </c>
      <c r="O991" s="95">
        <f t="shared" si="78"/>
        <v>126</v>
      </c>
      <c r="P991" s="12">
        <f t="shared" si="76"/>
        <v>6.5256410256410255</v>
      </c>
      <c r="Q991" s="104" t="s">
        <v>726</v>
      </c>
      <c r="V991" s="111">
        <v>0.48680555555555555</v>
      </c>
      <c r="W991" s="112">
        <v>0.66666666666666663</v>
      </c>
      <c r="X991" s="115">
        <f t="shared" si="77"/>
        <v>0.17986111111111108</v>
      </c>
    </row>
    <row r="992" spans="1:24" x14ac:dyDescent="0.3">
      <c r="A992" s="64" t="s">
        <v>5422</v>
      </c>
      <c r="B992" s="94" t="s">
        <v>5423</v>
      </c>
      <c r="C992" s="2" t="s">
        <v>6</v>
      </c>
      <c r="D992" s="2">
        <v>83</v>
      </c>
      <c r="E992" s="9">
        <v>13151</v>
      </c>
      <c r="F992" s="10">
        <v>43774.685300925928</v>
      </c>
      <c r="G992" s="95" t="s">
        <v>4</v>
      </c>
      <c r="H992">
        <v>2104</v>
      </c>
      <c r="I992" s="1">
        <f t="shared" si="75"/>
        <v>18.456140350877192</v>
      </c>
      <c r="J992" s="1">
        <v>4.4820000000000002</v>
      </c>
      <c r="K992">
        <v>114</v>
      </c>
      <c r="L992" s="94">
        <v>782</v>
      </c>
      <c r="M992" s="11">
        <f t="shared" si="74"/>
        <v>6.8596491228070171</v>
      </c>
      <c r="N992" s="11">
        <v>2.831</v>
      </c>
      <c r="O992" s="95">
        <f t="shared" si="78"/>
        <v>114</v>
      </c>
      <c r="P992" s="12">
        <f t="shared" si="76"/>
        <v>2.6905370843989771</v>
      </c>
      <c r="Q992" s="104" t="s">
        <v>726</v>
      </c>
      <c r="V992" s="111">
        <v>0.50347222222222221</v>
      </c>
      <c r="W992" s="112">
        <v>0.68055555555555547</v>
      </c>
      <c r="X992" s="115">
        <f t="shared" si="77"/>
        <v>0.17708333333333326</v>
      </c>
    </row>
    <row r="993" spans="1:24" x14ac:dyDescent="0.3">
      <c r="A993" s="64" t="s">
        <v>5424</v>
      </c>
      <c r="B993" s="94" t="s">
        <v>5425</v>
      </c>
      <c r="C993" s="2" t="s">
        <v>6</v>
      </c>
      <c r="D993" s="2">
        <v>58</v>
      </c>
      <c r="E993" s="9">
        <v>22508</v>
      </c>
      <c r="F993" s="10">
        <v>43775.381874999999</v>
      </c>
      <c r="G993" s="95" t="s">
        <v>2</v>
      </c>
      <c r="H993">
        <v>1398</v>
      </c>
      <c r="I993" s="1">
        <f t="shared" si="75"/>
        <v>11.65</v>
      </c>
      <c r="J993" s="1">
        <v>3.36</v>
      </c>
      <c r="K993">
        <v>120</v>
      </c>
      <c r="L993" s="94">
        <v>534</v>
      </c>
      <c r="M993" s="11">
        <f t="shared" si="74"/>
        <v>4.45</v>
      </c>
      <c r="N993" s="11">
        <v>2.008</v>
      </c>
      <c r="O993" s="95">
        <f t="shared" si="78"/>
        <v>120</v>
      </c>
      <c r="P993" s="12">
        <f t="shared" si="76"/>
        <v>2.6179775280898876</v>
      </c>
      <c r="Q993" s="104" t="s">
        <v>726</v>
      </c>
      <c r="V993" s="111">
        <v>0.38055555555555554</v>
      </c>
      <c r="W993" s="112">
        <v>0.54861111111111105</v>
      </c>
      <c r="X993" s="115">
        <f t="shared" si="77"/>
        <v>0.16805555555555551</v>
      </c>
    </row>
    <row r="994" spans="1:24" x14ac:dyDescent="0.3">
      <c r="A994" s="64" t="s">
        <v>5426</v>
      </c>
      <c r="B994" s="94" t="s">
        <v>238</v>
      </c>
      <c r="C994" s="2" t="s">
        <v>1</v>
      </c>
      <c r="D994" s="2">
        <v>72</v>
      </c>
      <c r="E994" s="9">
        <v>17146</v>
      </c>
      <c r="F994" s="10">
        <v>43775.521053240744</v>
      </c>
      <c r="G994" s="95" t="s">
        <v>4</v>
      </c>
      <c r="H994">
        <v>2152</v>
      </c>
      <c r="I994" s="1">
        <f t="shared" si="75"/>
        <v>16.303030303030305</v>
      </c>
      <c r="J994" s="1">
        <v>4.782</v>
      </c>
      <c r="K994">
        <v>132</v>
      </c>
      <c r="L994" s="94">
        <v>644</v>
      </c>
      <c r="M994" s="11">
        <f t="shared" si="74"/>
        <v>4.8787878787878789</v>
      </c>
      <c r="N994" s="11">
        <v>2.1440000000000001</v>
      </c>
      <c r="O994" s="95">
        <f t="shared" si="78"/>
        <v>132</v>
      </c>
      <c r="P994" s="12">
        <f t="shared" si="76"/>
        <v>3.3416149068322984</v>
      </c>
      <c r="Q994" s="104" t="s">
        <v>726</v>
      </c>
      <c r="V994" s="111">
        <v>0.37777777777777777</v>
      </c>
      <c r="W994" s="112">
        <v>0.52083333333333337</v>
      </c>
      <c r="X994" s="115">
        <f t="shared" si="77"/>
        <v>0.1430555555555556</v>
      </c>
    </row>
    <row r="995" spans="1:24" x14ac:dyDescent="0.3">
      <c r="A995" s="64" t="s">
        <v>5427</v>
      </c>
      <c r="B995" s="94" t="s">
        <v>5428</v>
      </c>
      <c r="C995" s="2" t="s">
        <v>1</v>
      </c>
      <c r="D995" s="2">
        <v>64</v>
      </c>
      <c r="E995" s="9">
        <v>20145</v>
      </c>
      <c r="F995" s="10">
        <v>43775.535613425927</v>
      </c>
      <c r="G995" s="95" t="s">
        <v>4</v>
      </c>
      <c r="H995">
        <v>2673</v>
      </c>
      <c r="I995" s="1">
        <f t="shared" si="75"/>
        <v>23.243478260869566</v>
      </c>
      <c r="J995" s="1">
        <v>6.3</v>
      </c>
      <c r="K995">
        <v>115</v>
      </c>
      <c r="L995" s="94">
        <v>521</v>
      </c>
      <c r="M995" s="11">
        <f t="shared" si="74"/>
        <v>4.5304347826086957</v>
      </c>
      <c r="N995" s="11">
        <v>2.145</v>
      </c>
      <c r="O995" s="95">
        <f t="shared" si="78"/>
        <v>115</v>
      </c>
      <c r="P995" s="12">
        <f t="shared" si="76"/>
        <v>5.1305182341650672</v>
      </c>
      <c r="Q995" s="104" t="s">
        <v>726</v>
      </c>
      <c r="V995" s="111">
        <v>0.38750000000000001</v>
      </c>
      <c r="W995" s="112">
        <v>0.53472222222222221</v>
      </c>
      <c r="X995" s="115">
        <f t="shared" si="77"/>
        <v>0.1472222222222222</v>
      </c>
    </row>
    <row r="996" spans="1:24" x14ac:dyDescent="0.3">
      <c r="A996" s="64" t="s">
        <v>5429</v>
      </c>
      <c r="B996" s="94" t="s">
        <v>5430</v>
      </c>
      <c r="C996" s="2" t="s">
        <v>1</v>
      </c>
      <c r="D996" s="2">
        <v>55</v>
      </c>
      <c r="E996" s="9">
        <v>23607</v>
      </c>
      <c r="F996" s="10">
        <v>43775.570162037038</v>
      </c>
      <c r="G996" s="95" t="s">
        <v>4</v>
      </c>
      <c r="H996">
        <v>1441</v>
      </c>
      <c r="I996" s="1">
        <f t="shared" si="75"/>
        <v>12.530434782608696</v>
      </c>
      <c r="J996" s="1">
        <v>3.3980000000000001</v>
      </c>
      <c r="K996">
        <v>115</v>
      </c>
      <c r="L996" s="94">
        <v>421</v>
      </c>
      <c r="M996" s="11">
        <f t="shared" ref="M996:M1059" si="79">L996/O996</f>
        <v>3.6608695652173915</v>
      </c>
      <c r="N996" s="11">
        <v>1.9730000000000001</v>
      </c>
      <c r="O996" s="95">
        <f t="shared" si="78"/>
        <v>115</v>
      </c>
      <c r="P996" s="12">
        <f t="shared" si="76"/>
        <v>3.4228028503562942</v>
      </c>
      <c r="Q996" s="104" t="s">
        <v>726</v>
      </c>
      <c r="V996" s="111">
        <v>0.40277777777777773</v>
      </c>
      <c r="W996" s="112">
        <v>0.56944444444444442</v>
      </c>
      <c r="X996" s="115">
        <f t="shared" si="77"/>
        <v>0.16666666666666669</v>
      </c>
    </row>
    <row r="997" spans="1:24" x14ac:dyDescent="0.3">
      <c r="A997" s="64" t="s">
        <v>5431</v>
      </c>
      <c r="B997" s="94" t="s">
        <v>5432</v>
      </c>
      <c r="C997" s="2" t="s">
        <v>1</v>
      </c>
      <c r="D997" s="2">
        <v>53</v>
      </c>
      <c r="E997" s="9">
        <v>24066</v>
      </c>
      <c r="F997" s="10">
        <v>43775.583587962959</v>
      </c>
      <c r="G997" s="95" t="s">
        <v>4</v>
      </c>
      <c r="H997">
        <v>2749</v>
      </c>
      <c r="I997" s="1">
        <f t="shared" si="75"/>
        <v>24.990909090909092</v>
      </c>
      <c r="J997" s="1">
        <v>5.5789999999999997</v>
      </c>
      <c r="K997">
        <v>110</v>
      </c>
      <c r="L997" s="94">
        <v>377</v>
      </c>
      <c r="M997" s="11">
        <f t="shared" si="79"/>
        <v>3.4272727272727272</v>
      </c>
      <c r="N997" s="11">
        <v>1.998</v>
      </c>
      <c r="O997" s="95">
        <f t="shared" si="78"/>
        <v>110</v>
      </c>
      <c r="P997" s="12">
        <f t="shared" si="76"/>
        <v>7.2917771883289131</v>
      </c>
      <c r="Q997" s="104" t="s">
        <v>726</v>
      </c>
      <c r="V997" s="111">
        <v>0.40972222222222227</v>
      </c>
      <c r="W997" s="112">
        <v>0.58333333333333337</v>
      </c>
      <c r="X997" s="115">
        <f t="shared" si="77"/>
        <v>0.1736111111111111</v>
      </c>
    </row>
    <row r="998" spans="1:24" x14ac:dyDescent="0.3">
      <c r="A998" s="64" t="s">
        <v>5433</v>
      </c>
      <c r="B998" s="94" t="s">
        <v>5434</v>
      </c>
      <c r="C998" s="2" t="s">
        <v>6</v>
      </c>
      <c r="D998" s="2">
        <v>58</v>
      </c>
      <c r="E998" s="9">
        <v>22571</v>
      </c>
      <c r="F998" s="10">
        <v>43775.595879629633</v>
      </c>
      <c r="G998" s="95" t="s">
        <v>4</v>
      </c>
      <c r="H998">
        <v>1117</v>
      </c>
      <c r="I998" s="1">
        <f t="shared" si="75"/>
        <v>11.17</v>
      </c>
      <c r="J998" s="1">
        <v>3.101</v>
      </c>
      <c r="K998">
        <v>100</v>
      </c>
      <c r="L998" s="94">
        <v>503</v>
      </c>
      <c r="M998" s="11">
        <f t="shared" si="79"/>
        <v>5.03</v>
      </c>
      <c r="N998" s="11">
        <v>2.2040000000000002</v>
      </c>
      <c r="O998" s="95">
        <f t="shared" si="78"/>
        <v>100</v>
      </c>
      <c r="P998" s="12">
        <f t="shared" si="76"/>
        <v>2.2206759443339958</v>
      </c>
      <c r="Q998" s="104" t="s">
        <v>726</v>
      </c>
      <c r="V998" s="111">
        <v>0.43541666666666662</v>
      </c>
      <c r="W998" s="112">
        <v>0.59722222222222221</v>
      </c>
      <c r="X998" s="115">
        <f t="shared" si="77"/>
        <v>0.16180555555555559</v>
      </c>
    </row>
    <row r="999" spans="1:24" x14ac:dyDescent="0.3">
      <c r="A999" s="64" t="s">
        <v>5435</v>
      </c>
      <c r="B999" s="94" t="s">
        <v>5436</v>
      </c>
      <c r="C999" s="2" t="s">
        <v>1</v>
      </c>
      <c r="D999" s="2">
        <v>61</v>
      </c>
      <c r="E999" s="9">
        <v>21491</v>
      </c>
      <c r="F999" s="10">
        <v>43775.619467592594</v>
      </c>
      <c r="G999" s="95" t="s">
        <v>4</v>
      </c>
      <c r="H999">
        <v>1688</v>
      </c>
      <c r="I999" s="1">
        <f t="shared" si="75"/>
        <v>14.807017543859649</v>
      </c>
      <c r="J999" s="1">
        <v>3.7130000000000001</v>
      </c>
      <c r="K999">
        <v>114</v>
      </c>
      <c r="L999" s="94">
        <v>551</v>
      </c>
      <c r="M999" s="11">
        <f t="shared" si="79"/>
        <v>4.833333333333333</v>
      </c>
      <c r="N999" s="11">
        <v>2.1240000000000001</v>
      </c>
      <c r="O999" s="95">
        <f t="shared" si="78"/>
        <v>114</v>
      </c>
      <c r="P999" s="12">
        <f t="shared" si="76"/>
        <v>3.0635208711433757</v>
      </c>
      <c r="Q999" s="104" t="s">
        <v>726</v>
      </c>
      <c r="V999" s="111">
        <v>0.46249999999999997</v>
      </c>
      <c r="W999" s="112">
        <v>0.62222222222222223</v>
      </c>
      <c r="X999" s="115">
        <f t="shared" si="77"/>
        <v>0.15972222222222227</v>
      </c>
    </row>
    <row r="1000" spans="1:24" x14ac:dyDescent="0.3">
      <c r="A1000" s="64" t="s">
        <v>5437</v>
      </c>
      <c r="B1000" s="94" t="s">
        <v>1154</v>
      </c>
      <c r="C1000" s="2" t="s">
        <v>1</v>
      </c>
      <c r="D1000" s="2">
        <v>37</v>
      </c>
      <c r="E1000" s="9">
        <v>29904</v>
      </c>
      <c r="F1000" s="10">
        <v>43775.632939814815</v>
      </c>
      <c r="G1000" s="95" t="s">
        <v>4</v>
      </c>
      <c r="H1000">
        <v>911</v>
      </c>
      <c r="I1000" s="1">
        <f t="shared" si="75"/>
        <v>8.6761904761904756</v>
      </c>
      <c r="J1000" s="1">
        <v>2.9529999999999998</v>
      </c>
      <c r="K1000">
        <v>105</v>
      </c>
      <c r="L1000" s="94">
        <v>279</v>
      </c>
      <c r="M1000" s="11">
        <f t="shared" si="79"/>
        <v>2.657142857142857</v>
      </c>
      <c r="N1000" s="11">
        <v>1.5740000000000001</v>
      </c>
      <c r="O1000" s="95">
        <f t="shared" si="78"/>
        <v>105</v>
      </c>
      <c r="P1000" s="12">
        <f t="shared" si="76"/>
        <v>3.2652329749103943</v>
      </c>
      <c r="Q1000" s="104" t="s">
        <v>726</v>
      </c>
      <c r="V1000" s="111">
        <v>0.47361111111111115</v>
      </c>
      <c r="W1000" s="112">
        <v>0.63194444444444442</v>
      </c>
      <c r="X1000" s="115">
        <f t="shared" si="77"/>
        <v>0.15833333333333327</v>
      </c>
    </row>
    <row r="1001" spans="1:24" x14ac:dyDescent="0.3">
      <c r="A1001" s="64" t="s">
        <v>5438</v>
      </c>
      <c r="B1001" s="94" t="s">
        <v>5439</v>
      </c>
      <c r="C1001" s="2" t="s">
        <v>6</v>
      </c>
      <c r="D1001" s="2">
        <v>52</v>
      </c>
      <c r="E1001" s="9">
        <v>24451</v>
      </c>
      <c r="F1001" s="10">
        <v>43775.644479166665</v>
      </c>
      <c r="G1001" s="95" t="s">
        <v>4</v>
      </c>
      <c r="H1001">
        <v>1248</v>
      </c>
      <c r="I1001" s="1">
        <f t="shared" si="75"/>
        <v>10.947368421052632</v>
      </c>
      <c r="J1001" s="1">
        <v>3.6040000000000001</v>
      </c>
      <c r="K1001">
        <v>114</v>
      </c>
      <c r="L1001" s="94">
        <v>424</v>
      </c>
      <c r="M1001" s="11">
        <f t="shared" si="79"/>
        <v>3.7192982456140351</v>
      </c>
      <c r="N1001" s="11">
        <v>1.9159999999999999</v>
      </c>
      <c r="O1001" s="95">
        <f t="shared" si="78"/>
        <v>114</v>
      </c>
      <c r="P1001" s="12">
        <f t="shared" si="76"/>
        <v>2.9433962264150946</v>
      </c>
      <c r="Q1001" s="104" t="s">
        <v>726</v>
      </c>
      <c r="V1001" s="111">
        <v>0.47916666666666669</v>
      </c>
      <c r="W1001" s="112">
        <v>0.64583333333333337</v>
      </c>
      <c r="X1001" s="115">
        <f t="shared" si="77"/>
        <v>0.16666666666666669</v>
      </c>
    </row>
    <row r="1002" spans="1:24" x14ac:dyDescent="0.3">
      <c r="A1002" s="64" t="s">
        <v>5440</v>
      </c>
      <c r="B1002" s="94" t="s">
        <v>5441</v>
      </c>
      <c r="C1002" s="2" t="s">
        <v>1</v>
      </c>
      <c r="D1002" s="2">
        <v>51</v>
      </c>
      <c r="E1002" s="9">
        <v>25141</v>
      </c>
      <c r="F1002" s="10">
        <v>43775.668263888889</v>
      </c>
      <c r="G1002" s="95" t="s">
        <v>4</v>
      </c>
      <c r="H1002">
        <v>1553</v>
      </c>
      <c r="I1002" s="1">
        <f t="shared" si="75"/>
        <v>12.423999999999999</v>
      </c>
      <c r="J1002" s="1">
        <v>3.3679999999999999</v>
      </c>
      <c r="K1002">
        <v>125</v>
      </c>
      <c r="L1002" s="94">
        <v>495</v>
      </c>
      <c r="M1002" s="11">
        <f t="shared" si="79"/>
        <v>3.96</v>
      </c>
      <c r="N1002" s="11">
        <v>2.1190000000000002</v>
      </c>
      <c r="O1002" s="95">
        <f t="shared" si="78"/>
        <v>125</v>
      </c>
      <c r="P1002" s="12">
        <f t="shared" si="76"/>
        <v>3.1373737373737374</v>
      </c>
      <c r="Q1002" s="104" t="s">
        <v>726</v>
      </c>
      <c r="V1002" s="111">
        <v>0.50624999999999998</v>
      </c>
      <c r="W1002" s="112">
        <v>0.66666666666666663</v>
      </c>
      <c r="X1002" s="115">
        <f t="shared" si="77"/>
        <v>0.16041666666666665</v>
      </c>
    </row>
    <row r="1003" spans="1:24" x14ac:dyDescent="0.3">
      <c r="A1003" s="64" t="s">
        <v>5442</v>
      </c>
      <c r="B1003" s="94" t="s">
        <v>5443</v>
      </c>
      <c r="C1003" s="2" t="s">
        <v>6</v>
      </c>
      <c r="D1003" s="2">
        <v>58</v>
      </c>
      <c r="E1003" s="9">
        <v>22402</v>
      </c>
      <c r="F1003" s="10">
        <v>43775.682569444441</v>
      </c>
      <c r="G1003" s="95" t="s">
        <v>4</v>
      </c>
      <c r="H1003">
        <v>1387</v>
      </c>
      <c r="I1003" s="1">
        <f t="shared" si="75"/>
        <v>9.6319444444444446</v>
      </c>
      <c r="J1003" s="1">
        <v>3.1930000000000001</v>
      </c>
      <c r="K1003">
        <v>144</v>
      </c>
      <c r="L1003" s="94">
        <v>619</v>
      </c>
      <c r="M1003" s="11">
        <f t="shared" si="79"/>
        <v>4.2986111111111107</v>
      </c>
      <c r="N1003" s="11">
        <v>1.99</v>
      </c>
      <c r="O1003" s="95">
        <f t="shared" si="78"/>
        <v>144</v>
      </c>
      <c r="P1003" s="12">
        <f t="shared" si="76"/>
        <v>2.2407108239095317</v>
      </c>
      <c r="Q1003" s="104" t="s">
        <v>726</v>
      </c>
      <c r="V1003" s="111">
        <v>0.5</v>
      </c>
      <c r="W1003" s="112">
        <v>0.68055555555555547</v>
      </c>
      <c r="X1003" s="115">
        <f t="shared" si="77"/>
        <v>0.18055555555555547</v>
      </c>
    </row>
    <row r="1004" spans="1:24" x14ac:dyDescent="0.3">
      <c r="A1004" s="64" t="s">
        <v>5444</v>
      </c>
      <c r="B1004" s="94" t="s">
        <v>5445</v>
      </c>
      <c r="C1004" s="2" t="s">
        <v>1</v>
      </c>
      <c r="D1004" s="2">
        <v>65</v>
      </c>
      <c r="E1004" s="9">
        <v>19801</v>
      </c>
      <c r="F1004" s="10">
        <v>43775.71234953704</v>
      </c>
      <c r="G1004" s="95" t="s">
        <v>4</v>
      </c>
      <c r="H1004">
        <v>1971</v>
      </c>
      <c r="I1004" s="1">
        <f t="shared" si="75"/>
        <v>15.642857142857142</v>
      </c>
      <c r="J1004" s="1">
        <v>3.9319999999999999</v>
      </c>
      <c r="K1004">
        <v>126</v>
      </c>
      <c r="L1004" s="94">
        <v>386</v>
      </c>
      <c r="M1004" s="11">
        <f t="shared" si="79"/>
        <v>3.0634920634920637</v>
      </c>
      <c r="N1004" s="11">
        <v>1.619</v>
      </c>
      <c r="O1004" s="95">
        <f t="shared" si="78"/>
        <v>126</v>
      </c>
      <c r="P1004" s="12">
        <f t="shared" si="76"/>
        <v>5.1062176165803104</v>
      </c>
      <c r="Q1004" s="104" t="s">
        <v>726</v>
      </c>
      <c r="V1004" s="111">
        <v>0.53472222222222221</v>
      </c>
      <c r="W1004" s="112">
        <v>0.70833333333333337</v>
      </c>
      <c r="X1004" s="115">
        <f t="shared" si="77"/>
        <v>0.17361111111111116</v>
      </c>
    </row>
    <row r="1005" spans="1:24" x14ac:dyDescent="0.3">
      <c r="A1005" s="64" t="s">
        <v>5446</v>
      </c>
      <c r="B1005" s="94" t="s">
        <v>5447</v>
      </c>
      <c r="C1005" s="2" t="s">
        <v>1</v>
      </c>
      <c r="D1005" s="2">
        <v>57</v>
      </c>
      <c r="E1005" s="9">
        <v>22861</v>
      </c>
      <c r="F1005" s="10">
        <v>43775.72246527778</v>
      </c>
      <c r="G1005" s="95" t="s">
        <v>4</v>
      </c>
      <c r="H1005">
        <v>1745</v>
      </c>
      <c r="I1005" s="1">
        <f t="shared" si="75"/>
        <v>14.541666666666666</v>
      </c>
      <c r="J1005" s="1">
        <v>4.4930000000000003</v>
      </c>
      <c r="K1005">
        <v>120</v>
      </c>
      <c r="L1005" s="94">
        <v>413</v>
      </c>
      <c r="M1005" s="11">
        <f t="shared" si="79"/>
        <v>3.4416666666666669</v>
      </c>
      <c r="N1005" s="11">
        <v>1.9390000000000001</v>
      </c>
      <c r="O1005" s="95">
        <f t="shared" si="78"/>
        <v>120</v>
      </c>
      <c r="P1005" s="12">
        <f t="shared" si="76"/>
        <v>4.2251815980629539</v>
      </c>
      <c r="Q1005" s="104" t="s">
        <v>726</v>
      </c>
      <c r="V1005" s="111">
        <v>0.54027777777777775</v>
      </c>
      <c r="W1005" s="112">
        <v>0.72222222222222221</v>
      </c>
      <c r="X1005" s="115">
        <f t="shared" si="77"/>
        <v>0.18194444444444446</v>
      </c>
    </row>
    <row r="1006" spans="1:24" x14ac:dyDescent="0.3">
      <c r="A1006" s="64" t="s">
        <v>5448</v>
      </c>
      <c r="B1006" s="94" t="s">
        <v>5449</v>
      </c>
      <c r="C1006" s="2" t="s">
        <v>6</v>
      </c>
      <c r="D1006" s="2">
        <v>43</v>
      </c>
      <c r="E1006" s="9">
        <v>27771</v>
      </c>
      <c r="F1006" s="10">
        <v>43776.413275462961</v>
      </c>
      <c r="G1006" s="95" t="s">
        <v>71</v>
      </c>
      <c r="H1006">
        <v>869</v>
      </c>
      <c r="I1006" s="1">
        <f t="shared" si="75"/>
        <v>7.6228070175438596</v>
      </c>
      <c r="J1006" s="1">
        <v>2.9220000000000002</v>
      </c>
      <c r="K1006">
        <v>114</v>
      </c>
      <c r="L1006" s="94">
        <v>309</v>
      </c>
      <c r="M1006" s="11">
        <f t="shared" si="79"/>
        <v>2.7105263157894739</v>
      </c>
      <c r="N1006" s="11">
        <v>1.7330000000000001</v>
      </c>
      <c r="O1006" s="95">
        <f t="shared" si="78"/>
        <v>114</v>
      </c>
      <c r="P1006" s="12">
        <f t="shared" si="76"/>
        <v>2.8122977346278315</v>
      </c>
      <c r="Q1006" s="104" t="s">
        <v>726</v>
      </c>
      <c r="V1006" s="111">
        <v>0.41666666666666669</v>
      </c>
      <c r="W1006" s="112">
        <v>0.58333333333333337</v>
      </c>
      <c r="X1006" s="115">
        <f t="shared" si="77"/>
        <v>0.16666666666666669</v>
      </c>
    </row>
    <row r="1007" spans="1:24" x14ac:dyDescent="0.3">
      <c r="A1007" s="64" t="s">
        <v>5450</v>
      </c>
      <c r="B1007" s="94" t="s">
        <v>5451</v>
      </c>
      <c r="C1007" s="2" t="s">
        <v>1</v>
      </c>
      <c r="D1007" s="2">
        <v>73</v>
      </c>
      <c r="E1007" s="9">
        <v>16969</v>
      </c>
      <c r="F1007" s="10">
        <v>43776.521597222221</v>
      </c>
      <c r="G1007" s="95" t="s">
        <v>4</v>
      </c>
      <c r="H1007">
        <v>2113</v>
      </c>
      <c r="I1007" s="1">
        <f t="shared" si="75"/>
        <v>21.13</v>
      </c>
      <c r="J1007" s="1">
        <v>5.165</v>
      </c>
      <c r="K1007">
        <v>100</v>
      </c>
      <c r="L1007" s="94">
        <v>475</v>
      </c>
      <c r="M1007" s="11">
        <f t="shared" si="79"/>
        <v>4.75</v>
      </c>
      <c r="N1007" s="11">
        <v>1.9610000000000001</v>
      </c>
      <c r="O1007" s="95">
        <f t="shared" si="78"/>
        <v>100</v>
      </c>
      <c r="P1007" s="12">
        <f t="shared" si="76"/>
        <v>4.4484210526315788</v>
      </c>
      <c r="Q1007" s="104" t="s">
        <v>726</v>
      </c>
      <c r="V1007" s="111">
        <v>0.36805555555555558</v>
      </c>
      <c r="W1007" s="112">
        <v>0.52083333333333337</v>
      </c>
      <c r="X1007" s="115">
        <f t="shared" si="77"/>
        <v>0.15277777777777779</v>
      </c>
    </row>
    <row r="1008" spans="1:24" x14ac:dyDescent="0.3">
      <c r="A1008" s="64" t="s">
        <v>5452</v>
      </c>
      <c r="B1008" s="94" t="s">
        <v>5453</v>
      </c>
      <c r="C1008" s="2" t="s">
        <v>6</v>
      </c>
      <c r="D1008" s="2">
        <v>24</v>
      </c>
      <c r="E1008" s="9">
        <v>34761</v>
      </c>
      <c r="F1008" s="10">
        <v>43776.541400462964</v>
      </c>
      <c r="G1008" s="95" t="s">
        <v>4</v>
      </c>
      <c r="H1008">
        <v>684</v>
      </c>
      <c r="I1008" s="1">
        <f t="shared" si="75"/>
        <v>5.947826086956522</v>
      </c>
      <c r="J1008" s="1">
        <v>2.7109999999999999</v>
      </c>
      <c r="K1008">
        <v>115</v>
      </c>
      <c r="L1008" s="94">
        <v>255</v>
      </c>
      <c r="M1008" s="11">
        <f t="shared" si="79"/>
        <v>2.2173913043478262</v>
      </c>
      <c r="N1008" s="11">
        <v>1.643</v>
      </c>
      <c r="O1008" s="95">
        <f t="shared" si="78"/>
        <v>115</v>
      </c>
      <c r="P1008" s="12">
        <f t="shared" si="76"/>
        <v>2.6823529411764708</v>
      </c>
      <c r="Q1008" s="104" t="s">
        <v>726</v>
      </c>
      <c r="V1008" s="111">
        <v>0.37847222222222227</v>
      </c>
      <c r="W1008" s="112">
        <v>0.53819444444444442</v>
      </c>
      <c r="X1008" s="115">
        <f t="shared" si="77"/>
        <v>0.15972222222222215</v>
      </c>
    </row>
    <row r="1009" spans="1:24" x14ac:dyDescent="0.3">
      <c r="A1009" s="64" t="s">
        <v>5454</v>
      </c>
      <c r="B1009" s="94" t="s">
        <v>5455</v>
      </c>
      <c r="C1009" s="2" t="s">
        <v>1</v>
      </c>
      <c r="D1009" s="2">
        <v>57</v>
      </c>
      <c r="E1009" s="9">
        <v>22657</v>
      </c>
      <c r="F1009" s="10">
        <v>43776.554131944446</v>
      </c>
      <c r="G1009" s="95" t="s">
        <v>4</v>
      </c>
      <c r="H1009">
        <v>2336</v>
      </c>
      <c r="I1009" s="1">
        <f t="shared" si="75"/>
        <v>18.539682539682541</v>
      </c>
      <c r="J1009" s="1">
        <v>4.95</v>
      </c>
      <c r="K1009">
        <v>126</v>
      </c>
      <c r="L1009" s="94">
        <v>529</v>
      </c>
      <c r="M1009" s="11">
        <f t="shared" si="79"/>
        <v>4.1984126984126986</v>
      </c>
      <c r="N1009" s="11">
        <v>2.2130000000000001</v>
      </c>
      <c r="O1009" s="95">
        <f t="shared" si="78"/>
        <v>126</v>
      </c>
      <c r="P1009" s="12">
        <f t="shared" si="76"/>
        <v>4.4158790170132329</v>
      </c>
      <c r="Q1009" s="104" t="s">
        <v>726</v>
      </c>
      <c r="V1009" s="111">
        <v>0.39930555555555558</v>
      </c>
      <c r="W1009" s="112">
        <v>0.55208333333333337</v>
      </c>
      <c r="X1009" s="115">
        <f t="shared" si="77"/>
        <v>0.15277777777777779</v>
      </c>
    </row>
    <row r="1010" spans="1:24" x14ac:dyDescent="0.3">
      <c r="A1010" s="64" t="s">
        <v>5456</v>
      </c>
      <c r="B1010" s="94" t="s">
        <v>5457</v>
      </c>
      <c r="C1010" s="2" t="s">
        <v>1</v>
      </c>
      <c r="D1010" s="2">
        <v>49</v>
      </c>
      <c r="E1010" s="9">
        <v>25851</v>
      </c>
      <c r="F1010" s="10">
        <v>43776.571805555555</v>
      </c>
      <c r="G1010" s="95" t="s">
        <v>4</v>
      </c>
      <c r="H1010">
        <v>1546</v>
      </c>
      <c r="I1010" s="1">
        <f t="shared" si="75"/>
        <v>14.054545454545455</v>
      </c>
      <c r="J1010" s="1">
        <v>4.05</v>
      </c>
      <c r="K1010">
        <v>110</v>
      </c>
      <c r="L1010" s="94">
        <v>350</v>
      </c>
      <c r="M1010" s="11">
        <f t="shared" si="79"/>
        <v>3.1818181818181817</v>
      </c>
      <c r="N1010" s="11">
        <v>1.6659999999999999</v>
      </c>
      <c r="O1010" s="95">
        <f t="shared" si="78"/>
        <v>110</v>
      </c>
      <c r="P1010" s="12">
        <f t="shared" si="76"/>
        <v>4.4171428571428573</v>
      </c>
      <c r="Q1010" s="104" t="s">
        <v>726</v>
      </c>
      <c r="V1010" s="111">
        <v>0.40347222222222223</v>
      </c>
      <c r="W1010" s="112">
        <v>0.56944444444444442</v>
      </c>
      <c r="X1010" s="115">
        <f t="shared" si="77"/>
        <v>0.16597222222222219</v>
      </c>
    </row>
    <row r="1011" spans="1:24" x14ac:dyDescent="0.3">
      <c r="A1011" s="64" t="s">
        <v>5458</v>
      </c>
      <c r="B1011" s="94" t="s">
        <v>5459</v>
      </c>
      <c r="C1011" s="2" t="s">
        <v>1</v>
      </c>
      <c r="D1011" s="2">
        <v>63</v>
      </c>
      <c r="E1011" s="9">
        <v>20524</v>
      </c>
      <c r="F1011" s="10">
        <v>43776.605405092596</v>
      </c>
      <c r="G1011" s="95" t="s">
        <v>4</v>
      </c>
      <c r="H1011">
        <v>1830</v>
      </c>
      <c r="I1011" s="1">
        <f t="shared" si="75"/>
        <v>17.941176470588236</v>
      </c>
      <c r="J1011" s="1">
        <v>4.0949999999999998</v>
      </c>
      <c r="K1011">
        <v>102</v>
      </c>
      <c r="L1011" s="94">
        <v>362</v>
      </c>
      <c r="M1011" s="11">
        <f t="shared" si="79"/>
        <v>3.5490196078431371</v>
      </c>
      <c r="N1011" s="11">
        <v>2.0369999999999999</v>
      </c>
      <c r="O1011" s="95">
        <f t="shared" si="78"/>
        <v>102</v>
      </c>
      <c r="P1011" s="12">
        <f t="shared" si="76"/>
        <v>5.0552486187845309</v>
      </c>
      <c r="Q1011" s="104" t="s">
        <v>726</v>
      </c>
      <c r="V1011" s="111">
        <v>0.4465277777777778</v>
      </c>
      <c r="W1011" s="112">
        <v>0.59722222222222221</v>
      </c>
      <c r="X1011" s="115">
        <f t="shared" si="77"/>
        <v>0.15069444444444441</v>
      </c>
    </row>
    <row r="1012" spans="1:24" x14ac:dyDescent="0.3">
      <c r="A1012" s="64" t="s">
        <v>5460</v>
      </c>
      <c r="B1012" s="94" t="s">
        <v>115</v>
      </c>
      <c r="C1012" s="2" t="s">
        <v>1</v>
      </c>
      <c r="D1012" s="2">
        <v>54</v>
      </c>
      <c r="E1012" s="9">
        <v>23915</v>
      </c>
      <c r="F1012" s="10">
        <v>43776.618773148148</v>
      </c>
      <c r="G1012" s="95" t="s">
        <v>4</v>
      </c>
      <c r="H1012">
        <v>2510</v>
      </c>
      <c r="I1012" s="1">
        <f t="shared" si="75"/>
        <v>21.826086956521738</v>
      </c>
      <c r="J1012" s="1">
        <v>5.6929999999999996</v>
      </c>
      <c r="K1012">
        <v>115</v>
      </c>
      <c r="L1012" s="94">
        <v>311</v>
      </c>
      <c r="M1012" s="11">
        <f t="shared" si="79"/>
        <v>2.7043478260869565</v>
      </c>
      <c r="N1012" s="11">
        <v>1.762</v>
      </c>
      <c r="O1012" s="95">
        <f t="shared" si="78"/>
        <v>115</v>
      </c>
      <c r="P1012" s="12">
        <f t="shared" si="76"/>
        <v>8.070739549839228</v>
      </c>
      <c r="Q1012" s="104" t="s">
        <v>726</v>
      </c>
      <c r="V1012" s="111">
        <v>0.44791666666666669</v>
      </c>
      <c r="W1012" s="112">
        <v>0.61805555555555558</v>
      </c>
      <c r="X1012" s="115">
        <f t="shared" si="77"/>
        <v>0.1701388888888889</v>
      </c>
    </row>
    <row r="1013" spans="1:24" x14ac:dyDescent="0.3">
      <c r="A1013" s="64" t="s">
        <v>5461</v>
      </c>
      <c r="B1013" s="94" t="s">
        <v>86</v>
      </c>
      <c r="C1013" s="2" t="s">
        <v>1</v>
      </c>
      <c r="D1013" s="2">
        <v>65</v>
      </c>
      <c r="E1013" s="9">
        <v>19713</v>
      </c>
      <c r="F1013" s="10">
        <v>43776.633993055555</v>
      </c>
      <c r="G1013" s="95" t="s">
        <v>4</v>
      </c>
      <c r="H1013">
        <v>1657</v>
      </c>
      <c r="I1013" s="1">
        <f t="shared" si="75"/>
        <v>13.808333333333334</v>
      </c>
      <c r="J1013" s="1">
        <v>4.04</v>
      </c>
      <c r="K1013">
        <v>120</v>
      </c>
      <c r="L1013" s="94">
        <v>438</v>
      </c>
      <c r="M1013" s="11">
        <f t="shared" si="79"/>
        <v>3.65</v>
      </c>
      <c r="N1013" s="11">
        <v>1.7569999999999999</v>
      </c>
      <c r="O1013" s="95">
        <f t="shared" si="78"/>
        <v>120</v>
      </c>
      <c r="P1013" s="12">
        <f t="shared" si="76"/>
        <v>3.7831050228310503</v>
      </c>
      <c r="Q1013" s="104" t="s">
        <v>726</v>
      </c>
      <c r="V1013" s="111">
        <v>0.46666666666666662</v>
      </c>
      <c r="W1013" s="112">
        <v>0.63194444444444442</v>
      </c>
      <c r="X1013" s="115">
        <f t="shared" si="77"/>
        <v>0.1652777777777778</v>
      </c>
    </row>
    <row r="1014" spans="1:24" x14ac:dyDescent="0.3">
      <c r="A1014" s="64" t="s">
        <v>5462</v>
      </c>
      <c r="B1014" s="94" t="s">
        <v>5463</v>
      </c>
      <c r="C1014" s="2" t="s">
        <v>6</v>
      </c>
      <c r="D1014" s="2">
        <v>34</v>
      </c>
      <c r="E1014" s="9">
        <v>31247</v>
      </c>
      <c r="F1014" s="10">
        <v>43776.649571759262</v>
      </c>
      <c r="G1014" s="95" t="s">
        <v>4</v>
      </c>
      <c r="H1014">
        <v>821</v>
      </c>
      <c r="I1014" s="1">
        <f t="shared" si="75"/>
        <v>6.8416666666666668</v>
      </c>
      <c r="J1014" s="1">
        <v>2.887</v>
      </c>
      <c r="K1014">
        <v>120</v>
      </c>
      <c r="L1014" s="94">
        <v>290</v>
      </c>
      <c r="M1014" s="11">
        <f t="shared" si="79"/>
        <v>2.4166666666666665</v>
      </c>
      <c r="N1014" s="11">
        <v>1.601</v>
      </c>
      <c r="O1014" s="95">
        <f t="shared" si="78"/>
        <v>120</v>
      </c>
      <c r="P1014" s="12">
        <f t="shared" si="76"/>
        <v>2.8310344827586209</v>
      </c>
      <c r="Q1014" s="104" t="s">
        <v>726</v>
      </c>
      <c r="V1014" s="111">
        <v>0.4777777777777778</v>
      </c>
      <c r="W1014" s="112">
        <v>0.64583333333333337</v>
      </c>
      <c r="X1014" s="115">
        <f t="shared" si="77"/>
        <v>0.16805555555555557</v>
      </c>
    </row>
    <row r="1015" spans="1:24" x14ac:dyDescent="0.3">
      <c r="A1015" s="64" t="s">
        <v>5464</v>
      </c>
      <c r="B1015" s="94" t="s">
        <v>5465</v>
      </c>
      <c r="C1015" s="2" t="s">
        <v>1</v>
      </c>
      <c r="D1015" s="2">
        <v>45</v>
      </c>
      <c r="E1015" s="9">
        <v>27075</v>
      </c>
      <c r="F1015" s="10">
        <v>43776.669421296298</v>
      </c>
      <c r="G1015" s="95" t="s">
        <v>4</v>
      </c>
      <c r="H1015">
        <v>1516</v>
      </c>
      <c r="I1015" s="1">
        <f t="shared" si="75"/>
        <v>12.633333333333333</v>
      </c>
      <c r="J1015" s="1">
        <v>3.4660000000000002</v>
      </c>
      <c r="K1015">
        <v>120</v>
      </c>
      <c r="L1015" s="94">
        <v>431</v>
      </c>
      <c r="M1015" s="11">
        <f t="shared" si="79"/>
        <v>3.5916666666666668</v>
      </c>
      <c r="N1015" s="11">
        <v>1.8540000000000001</v>
      </c>
      <c r="O1015" s="95">
        <f t="shared" si="78"/>
        <v>120</v>
      </c>
      <c r="P1015" s="12">
        <f t="shared" si="76"/>
        <v>3.5174013921113687</v>
      </c>
      <c r="Q1015" s="104" t="s">
        <v>726</v>
      </c>
      <c r="V1015" s="111">
        <v>0.51180555555555551</v>
      </c>
      <c r="W1015" s="112">
        <v>0.66666666666666663</v>
      </c>
      <c r="X1015" s="115">
        <f t="shared" si="77"/>
        <v>0.15486111111111112</v>
      </c>
    </row>
    <row r="1016" spans="1:24" x14ac:dyDescent="0.3">
      <c r="A1016" s="64" t="s">
        <v>5466</v>
      </c>
      <c r="B1016" s="94" t="s">
        <v>1529</v>
      </c>
      <c r="C1016" s="2" t="s">
        <v>1</v>
      </c>
      <c r="D1016" s="2">
        <v>59</v>
      </c>
      <c r="E1016" s="9">
        <v>22061</v>
      </c>
      <c r="F1016" s="10">
        <v>43776.682939814818</v>
      </c>
      <c r="G1016" s="95" t="s">
        <v>4</v>
      </c>
      <c r="H1016">
        <v>2013</v>
      </c>
      <c r="I1016" s="1">
        <f t="shared" si="75"/>
        <v>16.915966386554622</v>
      </c>
      <c r="J1016" s="1">
        <v>3.9369999999999998</v>
      </c>
      <c r="K1016">
        <v>119</v>
      </c>
      <c r="L1016" s="94">
        <v>587</v>
      </c>
      <c r="M1016" s="11">
        <f t="shared" si="79"/>
        <v>4.9327731092436977</v>
      </c>
      <c r="N1016" s="11">
        <v>2.3210000000000002</v>
      </c>
      <c r="O1016" s="95">
        <f t="shared" si="78"/>
        <v>119</v>
      </c>
      <c r="P1016" s="12">
        <f t="shared" si="76"/>
        <v>3.4293015332197614</v>
      </c>
      <c r="Q1016" s="104" t="s">
        <v>726</v>
      </c>
      <c r="V1016" s="111">
        <v>0.53472222222222221</v>
      </c>
      <c r="W1016" s="112">
        <v>0.68055555555555547</v>
      </c>
      <c r="X1016" s="115">
        <f t="shared" si="77"/>
        <v>0.14583333333333326</v>
      </c>
    </row>
    <row r="1017" spans="1:24" x14ac:dyDescent="0.3">
      <c r="A1017" s="64" t="s">
        <v>5467</v>
      </c>
      <c r="B1017" s="94" t="s">
        <v>5468</v>
      </c>
      <c r="C1017" s="2" t="s">
        <v>1</v>
      </c>
      <c r="D1017" s="2">
        <v>50</v>
      </c>
      <c r="E1017" s="9">
        <v>25271</v>
      </c>
      <c r="F1017" s="10">
        <v>43777.521134259259</v>
      </c>
      <c r="G1017" s="95" t="s">
        <v>4</v>
      </c>
      <c r="H1017">
        <v>1655</v>
      </c>
      <c r="I1017" s="1">
        <f t="shared" si="75"/>
        <v>16.55</v>
      </c>
      <c r="J1017" s="1">
        <v>4.0810000000000004</v>
      </c>
      <c r="K1017">
        <v>100</v>
      </c>
      <c r="L1017" s="94">
        <v>449</v>
      </c>
      <c r="M1017" s="11">
        <f t="shared" si="79"/>
        <v>4.49</v>
      </c>
      <c r="N1017" s="11">
        <v>1.91</v>
      </c>
      <c r="O1017" s="95">
        <f t="shared" si="78"/>
        <v>100</v>
      </c>
      <c r="P1017" s="12">
        <f t="shared" si="76"/>
        <v>3.6859688195991089</v>
      </c>
      <c r="Q1017" s="104" t="s">
        <v>726</v>
      </c>
      <c r="V1017" s="111">
        <v>0.37777777777777777</v>
      </c>
      <c r="W1017" s="112">
        <v>0.52083333333333337</v>
      </c>
      <c r="X1017" s="115">
        <f t="shared" si="77"/>
        <v>0.1430555555555556</v>
      </c>
    </row>
    <row r="1018" spans="1:24" x14ac:dyDescent="0.3">
      <c r="A1018" s="64" t="s">
        <v>5469</v>
      </c>
      <c r="B1018" s="94" t="s">
        <v>1658</v>
      </c>
      <c r="C1018" s="2" t="s">
        <v>1</v>
      </c>
      <c r="D1018" s="2">
        <v>72</v>
      </c>
      <c r="E1018" s="9">
        <v>17355</v>
      </c>
      <c r="F1018" s="10">
        <v>43777.521134259259</v>
      </c>
      <c r="G1018" s="95" t="s">
        <v>4</v>
      </c>
      <c r="H1018">
        <v>3127</v>
      </c>
      <c r="I1018" s="1">
        <f t="shared" si="75"/>
        <v>27.42982456140351</v>
      </c>
      <c r="J1018" s="1">
        <v>5.0940000000000003</v>
      </c>
      <c r="K1018">
        <v>114</v>
      </c>
      <c r="L1018" s="94">
        <v>768</v>
      </c>
      <c r="M1018" s="11">
        <f t="shared" si="79"/>
        <v>6.7368421052631575</v>
      </c>
      <c r="N1018" s="11">
        <v>2.8439999999999999</v>
      </c>
      <c r="O1018" s="95">
        <f t="shared" si="78"/>
        <v>114</v>
      </c>
      <c r="P1018" s="12">
        <f t="shared" si="76"/>
        <v>4.0716145833333339</v>
      </c>
      <c r="Q1018" s="104" t="s">
        <v>726</v>
      </c>
      <c r="V1018" s="111">
        <v>0.39583333333333331</v>
      </c>
      <c r="W1018" s="112">
        <v>0.56944444444444442</v>
      </c>
      <c r="X1018" s="115">
        <f t="shared" si="77"/>
        <v>0.1736111111111111</v>
      </c>
    </row>
    <row r="1019" spans="1:24" x14ac:dyDescent="0.3">
      <c r="A1019" s="64" t="s">
        <v>5470</v>
      </c>
      <c r="B1019" s="94" t="s">
        <v>5471</v>
      </c>
      <c r="C1019" s="2" t="s">
        <v>1</v>
      </c>
      <c r="D1019" s="2">
        <v>65</v>
      </c>
      <c r="E1019" s="9">
        <v>19978</v>
      </c>
      <c r="F1019" s="10">
        <v>43777.532604166663</v>
      </c>
      <c r="G1019" s="95" t="s">
        <v>4</v>
      </c>
      <c r="H1019">
        <v>2359</v>
      </c>
      <c r="I1019" s="1">
        <f t="shared" si="75"/>
        <v>22.682692307692307</v>
      </c>
      <c r="J1019" s="1">
        <v>5.4779999999999998</v>
      </c>
      <c r="K1019">
        <v>104</v>
      </c>
      <c r="L1019" s="94">
        <v>967</v>
      </c>
      <c r="M1019" s="11">
        <f t="shared" si="79"/>
        <v>9.2980769230769234</v>
      </c>
      <c r="N1019" s="11">
        <v>3.262</v>
      </c>
      <c r="O1019" s="95">
        <f t="shared" si="78"/>
        <v>104</v>
      </c>
      <c r="P1019" s="12">
        <f t="shared" si="76"/>
        <v>2.4395036194415716</v>
      </c>
      <c r="Q1019" s="104" t="s">
        <v>726</v>
      </c>
      <c r="V1019" s="111">
        <v>0.38819444444444445</v>
      </c>
      <c r="W1019" s="112">
        <v>0.53472222222222221</v>
      </c>
      <c r="X1019" s="115">
        <f t="shared" si="77"/>
        <v>0.14652777777777776</v>
      </c>
    </row>
    <row r="1020" spans="1:24" x14ac:dyDescent="0.3">
      <c r="A1020" s="64" t="s">
        <v>5472</v>
      </c>
      <c r="B1020" s="94" t="s">
        <v>627</v>
      </c>
      <c r="C1020" s="2" t="s">
        <v>1</v>
      </c>
      <c r="D1020" s="2">
        <v>50</v>
      </c>
      <c r="E1020" s="9">
        <v>25461</v>
      </c>
      <c r="F1020" s="10">
        <v>43777.547615740739</v>
      </c>
      <c r="G1020" s="95" t="s">
        <v>4</v>
      </c>
      <c r="H1020">
        <v>2131</v>
      </c>
      <c r="I1020" s="1">
        <f t="shared" si="75"/>
        <v>17.758333333333333</v>
      </c>
      <c r="J1020" s="1">
        <v>4.2050000000000001</v>
      </c>
      <c r="K1020">
        <v>120</v>
      </c>
      <c r="L1020" s="94">
        <v>511</v>
      </c>
      <c r="M1020" s="11">
        <f t="shared" si="79"/>
        <v>4.2583333333333337</v>
      </c>
      <c r="N1020" s="11">
        <v>2.0150000000000001</v>
      </c>
      <c r="O1020" s="95">
        <f t="shared" si="78"/>
        <v>120</v>
      </c>
      <c r="P1020" s="12">
        <f t="shared" si="76"/>
        <v>4.1702544031311151</v>
      </c>
      <c r="Q1020" s="104" t="s">
        <v>726</v>
      </c>
      <c r="V1020" s="111">
        <v>0.40416666666666662</v>
      </c>
      <c r="W1020" s="112">
        <v>0.56944444444444442</v>
      </c>
      <c r="X1020" s="115">
        <f t="shared" si="77"/>
        <v>0.1652777777777778</v>
      </c>
    </row>
    <row r="1021" spans="1:24" x14ac:dyDescent="0.3">
      <c r="A1021" s="64" t="s">
        <v>5473</v>
      </c>
      <c r="B1021" s="94" t="s">
        <v>5474</v>
      </c>
      <c r="C1021" s="2" t="s">
        <v>1</v>
      </c>
      <c r="D1021" s="2">
        <v>50</v>
      </c>
      <c r="E1021" s="9">
        <v>25327</v>
      </c>
      <c r="F1021" s="10">
        <v>43777.557905092595</v>
      </c>
      <c r="G1021" s="95" t="s">
        <v>4</v>
      </c>
      <c r="H1021">
        <v>1216</v>
      </c>
      <c r="I1021" s="1">
        <f t="shared" si="75"/>
        <v>11.054545454545455</v>
      </c>
      <c r="J1021" s="1">
        <v>3.4950000000000001</v>
      </c>
      <c r="K1021">
        <v>110</v>
      </c>
      <c r="L1021" s="94">
        <v>511</v>
      </c>
      <c r="M1021" s="11">
        <f t="shared" si="79"/>
        <v>4.6454545454545455</v>
      </c>
      <c r="N1021" s="11">
        <v>1.998</v>
      </c>
      <c r="O1021" s="95">
        <f t="shared" si="78"/>
        <v>110</v>
      </c>
      <c r="P1021" s="12">
        <f t="shared" si="76"/>
        <v>2.3796477495107631</v>
      </c>
      <c r="Q1021" s="104" t="s">
        <v>726</v>
      </c>
      <c r="V1021" s="111">
        <v>0.39444444444444443</v>
      </c>
      <c r="W1021" s="112">
        <v>0.54861111111111105</v>
      </c>
      <c r="X1021" s="115">
        <f t="shared" si="77"/>
        <v>0.15416666666666662</v>
      </c>
    </row>
    <row r="1022" spans="1:24" x14ac:dyDescent="0.3">
      <c r="A1022" s="64" t="s">
        <v>5475</v>
      </c>
      <c r="B1022" s="94" t="s">
        <v>5476</v>
      </c>
      <c r="C1022" s="2" t="s">
        <v>6</v>
      </c>
      <c r="D1022" s="2">
        <v>51</v>
      </c>
      <c r="E1022" s="9">
        <v>24911</v>
      </c>
      <c r="F1022" s="10">
        <v>43777.581967592596</v>
      </c>
      <c r="G1022" s="95" t="s">
        <v>4</v>
      </c>
      <c r="H1022">
        <v>942</v>
      </c>
      <c r="I1022" s="1">
        <f t="shared" si="75"/>
        <v>8.7222222222222214</v>
      </c>
      <c r="J1022" s="1">
        <v>2.9319999999999999</v>
      </c>
      <c r="K1022">
        <v>108</v>
      </c>
      <c r="L1022" s="94">
        <v>516</v>
      </c>
      <c r="M1022" s="11">
        <f t="shared" si="79"/>
        <v>4.7777777777777777</v>
      </c>
      <c r="N1022" s="11">
        <v>2.1850000000000001</v>
      </c>
      <c r="O1022" s="95">
        <f t="shared" si="78"/>
        <v>108</v>
      </c>
      <c r="P1022" s="12">
        <f t="shared" si="76"/>
        <v>1.8255813953488371</v>
      </c>
      <c r="Q1022" s="104" t="s">
        <v>726</v>
      </c>
      <c r="V1022" s="111">
        <v>0.41388888888888892</v>
      </c>
      <c r="W1022" s="112">
        <v>0.58333333333333337</v>
      </c>
      <c r="X1022" s="115">
        <f t="shared" si="77"/>
        <v>0.16944444444444445</v>
      </c>
    </row>
    <row r="1023" spans="1:24" x14ac:dyDescent="0.3">
      <c r="A1023" s="64" t="s">
        <v>5477</v>
      </c>
      <c r="B1023" s="94" t="s">
        <v>5478</v>
      </c>
      <c r="C1023" s="2" t="s">
        <v>6</v>
      </c>
      <c r="D1023" s="2">
        <v>84</v>
      </c>
      <c r="E1023" s="9">
        <v>12825</v>
      </c>
      <c r="F1023" s="10">
        <v>43777.595613425925</v>
      </c>
      <c r="G1023" s="95" t="s">
        <v>4</v>
      </c>
      <c r="H1023">
        <v>1701</v>
      </c>
      <c r="I1023" s="1">
        <f t="shared" si="75"/>
        <v>16.2</v>
      </c>
      <c r="J1023" s="1">
        <v>4.056</v>
      </c>
      <c r="K1023">
        <v>105</v>
      </c>
      <c r="L1023" s="94">
        <v>617</v>
      </c>
      <c r="M1023" s="11">
        <f t="shared" si="79"/>
        <v>5.8761904761904766</v>
      </c>
      <c r="N1023" s="11">
        <v>2.6989999999999998</v>
      </c>
      <c r="O1023" s="95">
        <f t="shared" si="78"/>
        <v>105</v>
      </c>
      <c r="P1023" s="12">
        <f t="shared" si="76"/>
        <v>2.7568881685575359</v>
      </c>
      <c r="Q1023" s="104" t="s">
        <v>726</v>
      </c>
      <c r="V1023" s="111">
        <v>0.4381944444444445</v>
      </c>
      <c r="W1023" s="112">
        <v>0.59722222222222221</v>
      </c>
      <c r="X1023" s="115">
        <f t="shared" si="77"/>
        <v>0.15902777777777771</v>
      </c>
    </row>
    <row r="1024" spans="1:24" x14ac:dyDescent="0.3">
      <c r="A1024" s="64" t="s">
        <v>5479</v>
      </c>
      <c r="B1024" s="94" t="s">
        <v>5480</v>
      </c>
      <c r="C1024" s="2" t="s">
        <v>1</v>
      </c>
      <c r="D1024" s="2">
        <v>62</v>
      </c>
      <c r="E1024" s="9">
        <v>21081</v>
      </c>
      <c r="F1024" s="10">
        <v>43777.615902777776</v>
      </c>
      <c r="G1024" s="95" t="s">
        <v>4</v>
      </c>
      <c r="H1024">
        <v>1979</v>
      </c>
      <c r="I1024" s="1">
        <f t="shared" si="75"/>
        <v>17.990909090909092</v>
      </c>
      <c r="J1024" s="1">
        <v>4.3170000000000002</v>
      </c>
      <c r="K1024">
        <v>110</v>
      </c>
      <c r="L1024" s="94">
        <v>405</v>
      </c>
      <c r="M1024" s="11">
        <f t="shared" si="79"/>
        <v>3.6818181818181817</v>
      </c>
      <c r="N1024" s="11">
        <v>1.792</v>
      </c>
      <c r="O1024" s="95">
        <f t="shared" si="78"/>
        <v>110</v>
      </c>
      <c r="P1024" s="12">
        <f t="shared" si="76"/>
        <v>4.88641975308642</v>
      </c>
      <c r="Q1024" s="104" t="s">
        <v>726</v>
      </c>
      <c r="V1024" s="111">
        <v>0.45833333333333331</v>
      </c>
      <c r="W1024" s="112">
        <v>0.61805555555555558</v>
      </c>
      <c r="X1024" s="115">
        <f t="shared" si="77"/>
        <v>0.15972222222222227</v>
      </c>
    </row>
    <row r="1025" spans="1:24" x14ac:dyDescent="0.3">
      <c r="A1025" s="64" t="s">
        <v>5481</v>
      </c>
      <c r="B1025" s="94" t="s">
        <v>5482</v>
      </c>
      <c r="C1025" s="2" t="s">
        <v>1</v>
      </c>
      <c r="D1025" s="2">
        <v>46</v>
      </c>
      <c r="E1025" s="9">
        <v>26711</v>
      </c>
      <c r="F1025" s="10">
        <v>43777.634143518517</v>
      </c>
      <c r="G1025" s="95" t="s">
        <v>4</v>
      </c>
      <c r="H1025">
        <v>1527</v>
      </c>
      <c r="I1025" s="1">
        <f t="shared" si="75"/>
        <v>13.394736842105264</v>
      </c>
      <c r="J1025" s="1">
        <v>3.6960000000000002</v>
      </c>
      <c r="K1025">
        <v>114</v>
      </c>
      <c r="L1025" s="94">
        <v>437</v>
      </c>
      <c r="M1025" s="11">
        <f t="shared" si="79"/>
        <v>3.8333333333333335</v>
      </c>
      <c r="N1025" s="11">
        <v>2.1120000000000001</v>
      </c>
      <c r="O1025" s="95">
        <f t="shared" si="78"/>
        <v>114</v>
      </c>
      <c r="P1025" s="12">
        <f t="shared" si="76"/>
        <v>3.4942791762013732</v>
      </c>
      <c r="Q1025" s="104" t="s">
        <v>726</v>
      </c>
      <c r="V1025" s="111">
        <v>0.47152777777777777</v>
      </c>
      <c r="W1025" s="112">
        <v>0.63194444444444442</v>
      </c>
      <c r="X1025" s="115">
        <f t="shared" si="77"/>
        <v>0.16041666666666665</v>
      </c>
    </row>
    <row r="1026" spans="1:24" x14ac:dyDescent="0.3">
      <c r="A1026" s="64" t="s">
        <v>5483</v>
      </c>
      <c r="B1026" s="94" t="s">
        <v>5484</v>
      </c>
      <c r="C1026" s="2" t="s">
        <v>1</v>
      </c>
      <c r="D1026" s="2">
        <v>55</v>
      </c>
      <c r="E1026" s="9">
        <v>23440</v>
      </c>
      <c r="F1026" s="10">
        <v>43777.6484837963</v>
      </c>
      <c r="G1026" s="95" t="s">
        <v>4</v>
      </c>
      <c r="H1026">
        <v>1898</v>
      </c>
      <c r="I1026" s="1">
        <f t="shared" si="75"/>
        <v>13.753623188405797</v>
      </c>
      <c r="J1026" s="1">
        <v>3.9239999999999999</v>
      </c>
      <c r="K1026">
        <v>138</v>
      </c>
      <c r="L1026" s="94">
        <v>577</v>
      </c>
      <c r="M1026" s="11">
        <f t="shared" si="79"/>
        <v>4.1811594202898554</v>
      </c>
      <c r="N1026" s="11">
        <v>2.1379999999999999</v>
      </c>
      <c r="O1026" s="95">
        <f t="shared" si="78"/>
        <v>138</v>
      </c>
      <c r="P1026" s="12">
        <f t="shared" si="76"/>
        <v>3.2894280762564989</v>
      </c>
      <c r="Q1026" s="104" t="s">
        <v>726</v>
      </c>
      <c r="V1026" s="111">
        <v>0.48958333333333331</v>
      </c>
      <c r="W1026" s="112">
        <v>0.64583333333333337</v>
      </c>
      <c r="X1026" s="115">
        <f t="shared" si="77"/>
        <v>0.15625000000000006</v>
      </c>
    </row>
    <row r="1027" spans="1:24" x14ac:dyDescent="0.3">
      <c r="A1027" s="64" t="s">
        <v>5485</v>
      </c>
      <c r="B1027" s="94" t="s">
        <v>5486</v>
      </c>
      <c r="C1027" s="2" t="s">
        <v>1</v>
      </c>
      <c r="D1027" s="2">
        <v>43</v>
      </c>
      <c r="E1027" s="9">
        <v>27773</v>
      </c>
      <c r="F1027" s="10">
        <v>43777.66605324074</v>
      </c>
      <c r="G1027" s="95" t="s">
        <v>4</v>
      </c>
      <c r="H1027">
        <v>1617</v>
      </c>
      <c r="I1027" s="1">
        <f t="shared" ref="I1027:I1090" si="80">H1027/K1027</f>
        <v>16.170000000000002</v>
      </c>
      <c r="J1027" s="1">
        <v>3.4929999999999999</v>
      </c>
      <c r="K1027">
        <v>100</v>
      </c>
      <c r="L1027" s="94">
        <v>487</v>
      </c>
      <c r="M1027" s="11">
        <f t="shared" si="79"/>
        <v>4.87</v>
      </c>
      <c r="N1027" s="11">
        <v>2.1110000000000002</v>
      </c>
      <c r="O1027" s="95">
        <f t="shared" si="78"/>
        <v>100</v>
      </c>
      <c r="P1027" s="12">
        <f t="shared" ref="P1027:P1090" si="81">I1027/M1027</f>
        <v>3.3203285420944559</v>
      </c>
      <c r="Q1027" s="104" t="s">
        <v>726</v>
      </c>
      <c r="V1027" s="111">
        <v>0.51597222222222217</v>
      </c>
      <c r="W1027" s="112">
        <v>0.66666666666666663</v>
      </c>
      <c r="X1027" s="115">
        <f t="shared" ref="X1027:X1090" si="82">IF(AND(W1027&lt;&gt;0,V1027&lt;&gt;0),W1027-V1027,"No Data")</f>
        <v>0.15069444444444446</v>
      </c>
    </row>
    <row r="1028" spans="1:24" x14ac:dyDescent="0.3">
      <c r="A1028" s="64" t="s">
        <v>5487</v>
      </c>
      <c r="B1028" s="94" t="s">
        <v>5488</v>
      </c>
      <c r="C1028" s="2" t="s">
        <v>1</v>
      </c>
      <c r="D1028" s="2">
        <v>41</v>
      </c>
      <c r="E1028" s="9">
        <v>28641</v>
      </c>
      <c r="F1028" s="10">
        <v>43777.679895833331</v>
      </c>
      <c r="G1028" s="95" t="s">
        <v>4</v>
      </c>
      <c r="H1028">
        <v>904</v>
      </c>
      <c r="I1028" s="1">
        <f t="shared" si="80"/>
        <v>8.6095238095238091</v>
      </c>
      <c r="J1028" s="1">
        <v>3.4039999999999999</v>
      </c>
      <c r="K1028">
        <v>105</v>
      </c>
      <c r="L1028" s="94">
        <v>241</v>
      </c>
      <c r="M1028" s="11">
        <f t="shared" si="79"/>
        <v>2.2952380952380951</v>
      </c>
      <c r="N1028" s="11">
        <v>1.581</v>
      </c>
      <c r="O1028" s="95">
        <f t="shared" si="78"/>
        <v>105</v>
      </c>
      <c r="P1028" s="12">
        <f t="shared" si="81"/>
        <v>3.7510373443983402</v>
      </c>
      <c r="Q1028" s="104" t="s">
        <v>726</v>
      </c>
      <c r="V1028" s="111">
        <v>0.53263888888888888</v>
      </c>
      <c r="W1028" s="112">
        <v>0.68055555555555547</v>
      </c>
      <c r="X1028" s="115">
        <f t="shared" si="82"/>
        <v>0.14791666666666659</v>
      </c>
    </row>
    <row r="1029" spans="1:24" x14ac:dyDescent="0.3">
      <c r="A1029" s="64" t="s">
        <v>5489</v>
      </c>
      <c r="B1029" s="94" t="s">
        <v>4970</v>
      </c>
      <c r="C1029" s="2" t="s">
        <v>1</v>
      </c>
      <c r="D1029" s="2">
        <v>53</v>
      </c>
      <c r="E1029" s="9">
        <v>24103</v>
      </c>
      <c r="F1029" s="10">
        <v>43780.427025462966</v>
      </c>
      <c r="G1029" s="95" t="s">
        <v>71</v>
      </c>
      <c r="H1029">
        <v>2554</v>
      </c>
      <c r="I1029" s="1">
        <f t="shared" si="80"/>
        <v>19.348484848484848</v>
      </c>
      <c r="J1029" s="1">
        <v>4.7469999999999999</v>
      </c>
      <c r="K1029">
        <v>132</v>
      </c>
      <c r="L1029" s="94">
        <v>494</v>
      </c>
      <c r="M1029" s="11">
        <f t="shared" si="79"/>
        <v>3.7424242424242422</v>
      </c>
      <c r="N1029" s="11">
        <v>1.929</v>
      </c>
      <c r="O1029" s="95">
        <f t="shared" si="78"/>
        <v>132</v>
      </c>
      <c r="P1029" s="12">
        <f t="shared" si="81"/>
        <v>5.1700404858299596</v>
      </c>
      <c r="Q1029" s="104" t="s">
        <v>726</v>
      </c>
      <c r="R1029" t="s">
        <v>149</v>
      </c>
      <c r="V1029" s="111">
        <v>0.4284722222222222</v>
      </c>
      <c r="W1029" s="112">
        <v>0.56944444444444442</v>
      </c>
      <c r="X1029" s="115">
        <f t="shared" si="82"/>
        <v>0.14097222222222222</v>
      </c>
    </row>
    <row r="1030" spans="1:24" x14ac:dyDescent="0.3">
      <c r="A1030" s="64" t="s">
        <v>5490</v>
      </c>
      <c r="B1030" s="94" t="s">
        <v>1342</v>
      </c>
      <c r="C1030" s="2" t="s">
        <v>1</v>
      </c>
      <c r="D1030" s="2">
        <v>57</v>
      </c>
      <c r="E1030" s="9">
        <v>22920</v>
      </c>
      <c r="F1030" s="10">
        <v>43780.519490740742</v>
      </c>
      <c r="G1030" s="95" t="s">
        <v>4</v>
      </c>
      <c r="H1030">
        <v>1961</v>
      </c>
      <c r="I1030" s="1">
        <f t="shared" si="80"/>
        <v>19.61</v>
      </c>
      <c r="J1030" s="1">
        <v>4.1950000000000003</v>
      </c>
      <c r="K1030">
        <v>100</v>
      </c>
      <c r="L1030" s="94">
        <v>368</v>
      </c>
      <c r="M1030" s="11">
        <f t="shared" si="79"/>
        <v>3.68</v>
      </c>
      <c r="N1030" s="11">
        <v>1.863</v>
      </c>
      <c r="O1030" s="95">
        <f t="shared" si="78"/>
        <v>100</v>
      </c>
      <c r="P1030" s="12">
        <f t="shared" si="81"/>
        <v>5.3288043478260869</v>
      </c>
      <c r="Q1030" s="104" t="s">
        <v>726</v>
      </c>
      <c r="V1030" s="94"/>
      <c r="W1030" s="95"/>
      <c r="X1030" s="115" t="str">
        <f t="shared" si="82"/>
        <v>No Data</v>
      </c>
    </row>
    <row r="1031" spans="1:24" x14ac:dyDescent="0.3">
      <c r="A1031" s="64" t="s">
        <v>5491</v>
      </c>
      <c r="B1031" s="94" t="s">
        <v>5492</v>
      </c>
      <c r="C1031" s="2" t="s">
        <v>6</v>
      </c>
      <c r="D1031" s="2">
        <v>44</v>
      </c>
      <c r="E1031" s="9">
        <v>27557</v>
      </c>
      <c r="F1031" s="10">
        <v>43780.535451388889</v>
      </c>
      <c r="G1031" s="95" t="s">
        <v>4</v>
      </c>
      <c r="H1031">
        <v>798</v>
      </c>
      <c r="I1031" s="1">
        <f t="shared" si="80"/>
        <v>7.98</v>
      </c>
      <c r="J1031" s="1">
        <v>3.2719999999999998</v>
      </c>
      <c r="K1031">
        <v>100</v>
      </c>
      <c r="L1031" s="94">
        <v>309</v>
      </c>
      <c r="M1031" s="11">
        <f t="shared" si="79"/>
        <v>3.09</v>
      </c>
      <c r="N1031" s="11">
        <v>1.621</v>
      </c>
      <c r="O1031" s="95">
        <f t="shared" si="78"/>
        <v>100</v>
      </c>
      <c r="P1031" s="12">
        <f t="shared" si="81"/>
        <v>2.5825242718446604</v>
      </c>
      <c r="Q1031" s="104" t="s">
        <v>726</v>
      </c>
      <c r="V1031" s="111">
        <v>0.3923611111111111</v>
      </c>
      <c r="W1031" s="112">
        <v>0.53472222222222221</v>
      </c>
      <c r="X1031" s="115">
        <f t="shared" si="82"/>
        <v>0.1423611111111111</v>
      </c>
    </row>
    <row r="1032" spans="1:24" x14ac:dyDescent="0.3">
      <c r="A1032" s="64" t="s">
        <v>5493</v>
      </c>
      <c r="B1032" s="94" t="s">
        <v>331</v>
      </c>
      <c r="C1032" s="2" t="s">
        <v>1</v>
      </c>
      <c r="D1032" s="2">
        <v>53</v>
      </c>
      <c r="E1032" s="9">
        <v>24228</v>
      </c>
      <c r="F1032" s="10">
        <v>43780.551435185182</v>
      </c>
      <c r="G1032" s="95" t="s">
        <v>4</v>
      </c>
      <c r="H1032">
        <v>1856</v>
      </c>
      <c r="I1032" s="1">
        <f t="shared" si="80"/>
        <v>17.345794392523363</v>
      </c>
      <c r="J1032" s="1">
        <v>4.2830000000000004</v>
      </c>
      <c r="K1032">
        <v>107</v>
      </c>
      <c r="L1032" s="94">
        <v>573</v>
      </c>
      <c r="M1032" s="11">
        <f t="shared" si="79"/>
        <v>5.3551401869158877</v>
      </c>
      <c r="N1032" s="11">
        <v>2.3359999999999999</v>
      </c>
      <c r="O1032" s="95">
        <f t="shared" ref="O1032:O1095" si="83">K1032</f>
        <v>107</v>
      </c>
      <c r="P1032" s="12">
        <f t="shared" si="81"/>
        <v>3.239092495636998</v>
      </c>
      <c r="Q1032" s="104" t="s">
        <v>726</v>
      </c>
      <c r="V1032" s="94"/>
      <c r="W1032" s="95"/>
      <c r="X1032" s="115" t="str">
        <f t="shared" si="82"/>
        <v>No Data</v>
      </c>
    </row>
    <row r="1033" spans="1:24" x14ac:dyDescent="0.3">
      <c r="A1033" s="64" t="s">
        <v>5494</v>
      </c>
      <c r="B1033" s="94" t="s">
        <v>5495</v>
      </c>
      <c r="C1033" s="2" t="s">
        <v>1</v>
      </c>
      <c r="D1033" s="2">
        <v>62</v>
      </c>
      <c r="E1033" s="9">
        <v>21047</v>
      </c>
      <c r="F1033" s="10">
        <v>43780.592974537038</v>
      </c>
      <c r="G1033" s="95" t="s">
        <v>4</v>
      </c>
      <c r="H1033">
        <v>2241</v>
      </c>
      <c r="I1033" s="1">
        <f t="shared" si="80"/>
        <v>20.75</v>
      </c>
      <c r="J1033" s="1">
        <v>4.5510000000000002</v>
      </c>
      <c r="K1033">
        <v>108</v>
      </c>
      <c r="L1033" s="94">
        <v>435</v>
      </c>
      <c r="M1033" s="11">
        <f t="shared" si="79"/>
        <v>4.0277777777777777</v>
      </c>
      <c r="N1033" s="11">
        <v>1.9550000000000001</v>
      </c>
      <c r="O1033" s="95">
        <f t="shared" si="83"/>
        <v>108</v>
      </c>
      <c r="P1033" s="12">
        <f t="shared" si="81"/>
        <v>5.1517241379310343</v>
      </c>
      <c r="Q1033" s="104" t="s">
        <v>726</v>
      </c>
      <c r="V1033" s="111">
        <v>0.4381944444444445</v>
      </c>
      <c r="W1033" s="112">
        <v>0.59027777777777779</v>
      </c>
      <c r="X1033" s="115">
        <f t="shared" si="82"/>
        <v>0.15208333333333329</v>
      </c>
    </row>
    <row r="1034" spans="1:24" x14ac:dyDescent="0.3">
      <c r="A1034" s="64" t="s">
        <v>5496</v>
      </c>
      <c r="B1034" s="94" t="s">
        <v>5497</v>
      </c>
      <c r="C1034" s="2" t="s">
        <v>6</v>
      </c>
      <c r="D1034" s="2">
        <v>23</v>
      </c>
      <c r="E1034" s="9">
        <v>35079</v>
      </c>
      <c r="F1034" s="10">
        <v>43780.602835648147</v>
      </c>
      <c r="G1034" s="95" t="s">
        <v>557</v>
      </c>
      <c r="H1034">
        <v>881</v>
      </c>
      <c r="I1034" s="1">
        <f t="shared" si="80"/>
        <v>6.9920634920634921</v>
      </c>
      <c r="J1034" s="1">
        <v>2.5409999999999999</v>
      </c>
      <c r="K1034">
        <v>126</v>
      </c>
      <c r="L1034" s="94">
        <v>358</v>
      </c>
      <c r="M1034" s="11">
        <f t="shared" si="79"/>
        <v>2.8412698412698414</v>
      </c>
      <c r="N1034" s="11">
        <v>1.8520000000000001</v>
      </c>
      <c r="O1034" s="95">
        <f t="shared" si="83"/>
        <v>126</v>
      </c>
      <c r="P1034" s="12">
        <f t="shared" si="81"/>
        <v>2.4608938547486034</v>
      </c>
      <c r="Q1034" s="104" t="s">
        <v>726</v>
      </c>
      <c r="V1034" s="111">
        <v>0.43958333333333338</v>
      </c>
      <c r="W1034" s="112">
        <v>0.60416666666666663</v>
      </c>
      <c r="X1034" s="115">
        <f t="shared" si="82"/>
        <v>0.16458333333333325</v>
      </c>
    </row>
    <row r="1035" spans="1:24" x14ac:dyDescent="0.3">
      <c r="A1035" s="64" t="s">
        <v>5498</v>
      </c>
      <c r="B1035" s="94" t="s">
        <v>5499</v>
      </c>
      <c r="C1035" s="2" t="s">
        <v>1</v>
      </c>
      <c r="D1035" s="2">
        <v>38</v>
      </c>
      <c r="E1035" s="9">
        <v>29747</v>
      </c>
      <c r="F1035" s="10">
        <v>43780.617754629631</v>
      </c>
      <c r="G1035" s="95" t="s">
        <v>4</v>
      </c>
      <c r="H1035">
        <v>1530</v>
      </c>
      <c r="I1035" s="1">
        <f t="shared" si="80"/>
        <v>15.3</v>
      </c>
      <c r="J1035" s="1">
        <v>3.8149999999999999</v>
      </c>
      <c r="K1035">
        <v>100</v>
      </c>
      <c r="L1035" s="94">
        <v>310</v>
      </c>
      <c r="M1035" s="11">
        <f t="shared" si="79"/>
        <v>3.1</v>
      </c>
      <c r="N1035" s="11">
        <v>1.8879999999999999</v>
      </c>
      <c r="O1035" s="95">
        <f t="shared" si="83"/>
        <v>100</v>
      </c>
      <c r="P1035" s="12">
        <f t="shared" si="81"/>
        <v>4.935483870967742</v>
      </c>
      <c r="Q1035" s="104" t="s">
        <v>726</v>
      </c>
      <c r="V1035" s="111">
        <v>0.45763888888888887</v>
      </c>
      <c r="W1035" s="112">
        <v>0.61805555555555558</v>
      </c>
      <c r="X1035" s="115">
        <f t="shared" si="82"/>
        <v>0.16041666666666671</v>
      </c>
    </row>
    <row r="1036" spans="1:24" x14ac:dyDescent="0.3">
      <c r="A1036" s="64" t="s">
        <v>5500</v>
      </c>
      <c r="B1036" s="94" t="s">
        <v>5501</v>
      </c>
      <c r="C1036" s="2" t="s">
        <v>1</v>
      </c>
      <c r="D1036" s="2">
        <v>58</v>
      </c>
      <c r="E1036" s="9">
        <v>22235</v>
      </c>
      <c r="F1036" s="10">
        <v>43780.62841435185</v>
      </c>
      <c r="G1036" s="95" t="s">
        <v>4</v>
      </c>
      <c r="H1036">
        <v>1794</v>
      </c>
      <c r="I1036" s="1">
        <f t="shared" si="80"/>
        <v>14.238095238095237</v>
      </c>
      <c r="J1036" s="1">
        <v>3.8980000000000001</v>
      </c>
      <c r="K1036">
        <v>126</v>
      </c>
      <c r="L1036" s="94">
        <v>439</v>
      </c>
      <c r="M1036" s="11">
        <f t="shared" si="79"/>
        <v>3.4841269841269842</v>
      </c>
      <c r="N1036" s="11">
        <v>1.9790000000000001</v>
      </c>
      <c r="O1036" s="95">
        <f t="shared" si="83"/>
        <v>126</v>
      </c>
      <c r="P1036" s="12">
        <f t="shared" si="81"/>
        <v>4.0865603644646917</v>
      </c>
      <c r="Q1036" s="104" t="s">
        <v>726</v>
      </c>
      <c r="V1036" s="94"/>
      <c r="W1036" s="95"/>
      <c r="X1036" s="115" t="str">
        <f t="shared" si="82"/>
        <v>No Data</v>
      </c>
    </row>
    <row r="1037" spans="1:24" x14ac:dyDescent="0.3">
      <c r="A1037" s="64" t="s">
        <v>5502</v>
      </c>
      <c r="B1037" s="94" t="s">
        <v>5503</v>
      </c>
      <c r="C1037" s="2" t="s">
        <v>1</v>
      </c>
      <c r="D1037" s="2">
        <v>55</v>
      </c>
      <c r="E1037" s="9">
        <v>23436</v>
      </c>
      <c r="F1037" s="10">
        <v>43780.638437499998</v>
      </c>
      <c r="G1037" s="95" t="s">
        <v>4</v>
      </c>
      <c r="H1037">
        <v>2123</v>
      </c>
      <c r="I1037" s="1">
        <f t="shared" si="80"/>
        <v>18.46086956521739</v>
      </c>
      <c r="J1037" s="1">
        <v>4.516</v>
      </c>
      <c r="K1037">
        <v>115</v>
      </c>
      <c r="L1037" s="94">
        <v>410</v>
      </c>
      <c r="M1037" s="11">
        <f t="shared" si="79"/>
        <v>3.5652173913043477</v>
      </c>
      <c r="N1037" s="11">
        <v>2.1070000000000002</v>
      </c>
      <c r="O1037" s="95">
        <f t="shared" si="83"/>
        <v>115</v>
      </c>
      <c r="P1037" s="12">
        <f t="shared" si="81"/>
        <v>5.1780487804878046</v>
      </c>
      <c r="Q1037" s="104" t="s">
        <v>726</v>
      </c>
      <c r="V1037" s="94"/>
      <c r="W1037" s="95"/>
      <c r="X1037" s="115" t="str">
        <f t="shared" si="82"/>
        <v>No Data</v>
      </c>
    </row>
    <row r="1038" spans="1:24" x14ac:dyDescent="0.3">
      <c r="A1038" s="64" t="s">
        <v>5504</v>
      </c>
      <c r="B1038" s="94" t="s">
        <v>5505</v>
      </c>
      <c r="C1038" s="2" t="s">
        <v>1</v>
      </c>
      <c r="D1038" s="2">
        <v>68</v>
      </c>
      <c r="E1038" s="9">
        <v>18679</v>
      </c>
      <c r="F1038" s="10">
        <v>43780.668298611112</v>
      </c>
      <c r="G1038" s="95" t="s">
        <v>4</v>
      </c>
      <c r="H1038">
        <v>1672</v>
      </c>
      <c r="I1038" s="1">
        <f t="shared" si="80"/>
        <v>15.2</v>
      </c>
      <c r="J1038" s="1">
        <v>3.6190000000000002</v>
      </c>
      <c r="K1038">
        <v>110</v>
      </c>
      <c r="L1038" s="94">
        <v>513</v>
      </c>
      <c r="M1038" s="11">
        <f t="shared" si="79"/>
        <v>4.663636363636364</v>
      </c>
      <c r="N1038" s="11">
        <v>2.2719999999999998</v>
      </c>
      <c r="O1038" s="95">
        <f t="shared" si="83"/>
        <v>110</v>
      </c>
      <c r="P1038" s="12">
        <f t="shared" si="81"/>
        <v>3.2592592592592586</v>
      </c>
      <c r="Q1038" s="104" t="s">
        <v>726</v>
      </c>
      <c r="V1038" s="94"/>
      <c r="W1038" s="95"/>
      <c r="X1038" s="115" t="str">
        <f t="shared" si="82"/>
        <v>No Data</v>
      </c>
    </row>
    <row r="1039" spans="1:24" x14ac:dyDescent="0.3">
      <c r="A1039" s="64" t="s">
        <v>5506</v>
      </c>
      <c r="B1039" s="94" t="s">
        <v>5484</v>
      </c>
      <c r="C1039" s="2" t="s">
        <v>1</v>
      </c>
      <c r="D1039" s="2">
        <v>40</v>
      </c>
      <c r="E1039" s="9">
        <v>28918</v>
      </c>
      <c r="F1039" s="10">
        <v>43780.680844907409</v>
      </c>
      <c r="G1039" s="95" t="s">
        <v>4</v>
      </c>
      <c r="H1039">
        <v>1167</v>
      </c>
      <c r="I1039" s="1">
        <f t="shared" si="80"/>
        <v>11.114285714285714</v>
      </c>
      <c r="J1039" s="1">
        <v>3.1110000000000002</v>
      </c>
      <c r="K1039">
        <v>105</v>
      </c>
      <c r="L1039" s="94">
        <v>233</v>
      </c>
      <c r="M1039" s="11">
        <f t="shared" si="79"/>
        <v>2.2190476190476192</v>
      </c>
      <c r="N1039" s="11">
        <v>1.581</v>
      </c>
      <c r="O1039" s="95">
        <f t="shared" si="83"/>
        <v>105</v>
      </c>
      <c r="P1039" s="12">
        <f t="shared" si="81"/>
        <v>5.0085836909871242</v>
      </c>
      <c r="Q1039" s="104" t="s">
        <v>726</v>
      </c>
      <c r="V1039" s="94"/>
      <c r="W1039" s="95"/>
      <c r="X1039" s="115" t="str">
        <f t="shared" si="82"/>
        <v>No Data</v>
      </c>
    </row>
    <row r="1040" spans="1:24" x14ac:dyDescent="0.3">
      <c r="A1040" s="64" t="s">
        <v>5507</v>
      </c>
      <c r="B1040" s="94" t="s">
        <v>5508</v>
      </c>
      <c r="C1040" s="2" t="s">
        <v>6</v>
      </c>
      <c r="D1040" s="2">
        <v>70</v>
      </c>
      <c r="E1040" s="9">
        <v>17893</v>
      </c>
      <c r="F1040" s="10">
        <v>43781.417731481481</v>
      </c>
      <c r="G1040" s="95" t="s">
        <v>71</v>
      </c>
      <c r="H1040">
        <v>1457</v>
      </c>
      <c r="I1040" s="1">
        <f t="shared" si="80"/>
        <v>15.336842105263157</v>
      </c>
      <c r="J1040" s="1">
        <v>4.37</v>
      </c>
      <c r="K1040">
        <v>95</v>
      </c>
      <c r="L1040" s="94">
        <v>649</v>
      </c>
      <c r="M1040" s="11">
        <f t="shared" si="79"/>
        <v>6.8315789473684214</v>
      </c>
      <c r="N1040" s="11">
        <v>2.8380000000000001</v>
      </c>
      <c r="O1040" s="95">
        <f t="shared" si="83"/>
        <v>95</v>
      </c>
      <c r="P1040" s="12">
        <f t="shared" si="81"/>
        <v>2.2449922958397535</v>
      </c>
      <c r="Q1040" s="104" t="s">
        <v>726</v>
      </c>
      <c r="V1040" s="111">
        <v>0.4201388888888889</v>
      </c>
      <c r="W1040" s="112">
        <v>0.59722222222222221</v>
      </c>
      <c r="X1040" s="115">
        <f t="shared" si="82"/>
        <v>0.17708333333333331</v>
      </c>
    </row>
    <row r="1041" spans="1:24" x14ac:dyDescent="0.3">
      <c r="A1041" s="64" t="s">
        <v>5509</v>
      </c>
      <c r="B1041" s="94" t="s">
        <v>1385</v>
      </c>
      <c r="C1041" s="2" t="s">
        <v>1</v>
      </c>
      <c r="D1041" s="2">
        <v>75</v>
      </c>
      <c r="E1041" s="9">
        <v>16302</v>
      </c>
      <c r="F1041" s="10">
        <v>43781.521516203706</v>
      </c>
      <c r="G1041" s="95" t="s">
        <v>4</v>
      </c>
      <c r="H1041">
        <v>2152</v>
      </c>
      <c r="I1041" s="1">
        <f t="shared" si="80"/>
        <v>18.237288135593221</v>
      </c>
      <c r="J1041" s="1">
        <v>4.57</v>
      </c>
      <c r="K1041">
        <v>118</v>
      </c>
      <c r="L1041" s="94">
        <v>739</v>
      </c>
      <c r="M1041" s="11">
        <f t="shared" si="79"/>
        <v>6.2627118644067794</v>
      </c>
      <c r="N1041" s="11">
        <v>2.274</v>
      </c>
      <c r="O1041" s="95">
        <f t="shared" si="83"/>
        <v>118</v>
      </c>
      <c r="P1041" s="12">
        <f t="shared" si="81"/>
        <v>2.9120433017591343</v>
      </c>
      <c r="Q1041" s="104" t="s">
        <v>726</v>
      </c>
      <c r="V1041" s="111">
        <v>0.38194444444444442</v>
      </c>
      <c r="W1041" s="112">
        <v>0.52083333333333337</v>
      </c>
      <c r="X1041" s="115">
        <f t="shared" si="82"/>
        <v>0.13888888888888895</v>
      </c>
    </row>
    <row r="1042" spans="1:24" x14ac:dyDescent="0.3">
      <c r="A1042" s="64" t="s">
        <v>5510</v>
      </c>
      <c r="B1042" s="94" t="s">
        <v>5511</v>
      </c>
      <c r="C1042" s="2" t="s">
        <v>6</v>
      </c>
      <c r="D1042" s="2">
        <v>61</v>
      </c>
      <c r="E1042" s="9">
        <v>21241</v>
      </c>
      <c r="F1042" s="10">
        <v>43781.535138888888</v>
      </c>
      <c r="G1042" s="95" t="s">
        <v>4</v>
      </c>
      <c r="H1042">
        <v>1986</v>
      </c>
      <c r="I1042" s="1">
        <f t="shared" si="80"/>
        <v>17.421052631578949</v>
      </c>
      <c r="J1042" s="1">
        <v>4.5789999999999997</v>
      </c>
      <c r="K1042">
        <v>114</v>
      </c>
      <c r="L1042" s="94">
        <v>620</v>
      </c>
      <c r="M1042" s="11">
        <f t="shared" si="79"/>
        <v>5.4385964912280702</v>
      </c>
      <c r="N1042" s="11">
        <v>2.335</v>
      </c>
      <c r="O1042" s="95">
        <f t="shared" si="83"/>
        <v>114</v>
      </c>
      <c r="P1042" s="12">
        <f t="shared" si="81"/>
        <v>3.2032258064516133</v>
      </c>
      <c r="Q1042" s="104" t="s">
        <v>726</v>
      </c>
      <c r="V1042" s="111">
        <v>0.3923611111111111</v>
      </c>
      <c r="W1042" s="112">
        <v>0.53472222222222221</v>
      </c>
      <c r="X1042" s="115">
        <f t="shared" si="82"/>
        <v>0.1423611111111111</v>
      </c>
    </row>
    <row r="1043" spans="1:24" x14ac:dyDescent="0.3">
      <c r="A1043" s="64" t="s">
        <v>2467</v>
      </c>
      <c r="B1043" s="94" t="s">
        <v>420</v>
      </c>
      <c r="C1043" s="2" t="s">
        <v>1</v>
      </c>
      <c r="D1043" s="2">
        <v>49</v>
      </c>
      <c r="E1043" s="9">
        <v>25697</v>
      </c>
      <c r="F1043" s="10">
        <v>43781.550034722219</v>
      </c>
      <c r="G1043" s="95" t="s">
        <v>4</v>
      </c>
      <c r="H1043">
        <v>2496</v>
      </c>
      <c r="I1043" s="1">
        <f t="shared" si="80"/>
        <v>21.894736842105264</v>
      </c>
      <c r="J1043" s="1">
        <v>4.8559999999999999</v>
      </c>
      <c r="K1043">
        <v>114</v>
      </c>
      <c r="L1043" s="94">
        <v>490</v>
      </c>
      <c r="M1043" s="11">
        <f t="shared" si="79"/>
        <v>4.2982456140350873</v>
      </c>
      <c r="N1043" s="11">
        <v>1.9410000000000001</v>
      </c>
      <c r="O1043" s="95">
        <f t="shared" si="83"/>
        <v>114</v>
      </c>
      <c r="P1043" s="12">
        <f t="shared" si="81"/>
        <v>5.0938775510204088</v>
      </c>
      <c r="Q1043" s="104" t="s">
        <v>726</v>
      </c>
      <c r="V1043" s="111">
        <v>0.39999999999999997</v>
      </c>
      <c r="W1043" s="112">
        <v>0.54861111111111105</v>
      </c>
      <c r="X1043" s="115">
        <f t="shared" si="82"/>
        <v>0.14861111111111108</v>
      </c>
    </row>
    <row r="1044" spans="1:24" x14ac:dyDescent="0.3">
      <c r="A1044" s="64" t="s">
        <v>5512</v>
      </c>
      <c r="B1044" s="94" t="s">
        <v>241</v>
      </c>
      <c r="C1044" s="2" t="s">
        <v>1</v>
      </c>
      <c r="D1044" s="2">
        <v>47</v>
      </c>
      <c r="E1044" s="9">
        <v>26291</v>
      </c>
      <c r="F1044" s="10">
        <v>43781.573425925926</v>
      </c>
      <c r="G1044" s="95" t="s">
        <v>4</v>
      </c>
      <c r="H1044">
        <v>1182</v>
      </c>
      <c r="I1044" s="1">
        <f t="shared" si="80"/>
        <v>9.85</v>
      </c>
      <c r="J1044" s="1">
        <v>3.0089999999999999</v>
      </c>
      <c r="K1044">
        <v>120</v>
      </c>
      <c r="L1044" s="94">
        <v>461</v>
      </c>
      <c r="M1044" s="11">
        <f t="shared" si="79"/>
        <v>3.8416666666666668</v>
      </c>
      <c r="N1044" s="11">
        <v>2.1579999999999999</v>
      </c>
      <c r="O1044" s="95">
        <f t="shared" si="83"/>
        <v>120</v>
      </c>
      <c r="P1044" s="12">
        <f t="shared" si="81"/>
        <v>2.5639913232104119</v>
      </c>
      <c r="Q1044" s="104" t="s">
        <v>726</v>
      </c>
      <c r="V1044" s="111">
        <v>0.41597222222222219</v>
      </c>
      <c r="W1044" s="112">
        <v>0.56944444444444442</v>
      </c>
      <c r="X1044" s="115">
        <f t="shared" si="82"/>
        <v>0.15347222222222223</v>
      </c>
    </row>
    <row r="1045" spans="1:24" x14ac:dyDescent="0.3">
      <c r="A1045" s="64" t="s">
        <v>5513</v>
      </c>
      <c r="B1045" s="94" t="s">
        <v>5514</v>
      </c>
      <c r="C1045" s="2" t="s">
        <v>1</v>
      </c>
      <c r="D1045" s="2">
        <v>63</v>
      </c>
      <c r="E1045" s="9">
        <v>20751</v>
      </c>
      <c r="F1045" s="10">
        <v>43781.585115740738</v>
      </c>
      <c r="G1045" s="95" t="s">
        <v>4</v>
      </c>
      <c r="H1045">
        <v>2535</v>
      </c>
      <c r="I1045" s="1">
        <f t="shared" si="80"/>
        <v>19.204545454545453</v>
      </c>
      <c r="J1045" s="1">
        <v>4.4850000000000003</v>
      </c>
      <c r="K1045">
        <v>132</v>
      </c>
      <c r="L1045" s="94">
        <v>497</v>
      </c>
      <c r="M1045" s="11">
        <f t="shared" si="79"/>
        <v>3.7651515151515151</v>
      </c>
      <c r="N1045" s="11">
        <v>1.865</v>
      </c>
      <c r="O1045" s="95">
        <f t="shared" si="83"/>
        <v>132</v>
      </c>
      <c r="P1045" s="12">
        <f t="shared" si="81"/>
        <v>5.1006036217303823</v>
      </c>
      <c r="Q1045" s="104" t="s">
        <v>726</v>
      </c>
      <c r="V1045" s="111">
        <v>0.42222222222222222</v>
      </c>
      <c r="W1045" s="112">
        <v>0.58333333333333337</v>
      </c>
      <c r="X1045" s="115">
        <f t="shared" si="82"/>
        <v>0.16111111111111115</v>
      </c>
    </row>
    <row r="1046" spans="1:24" x14ac:dyDescent="0.3">
      <c r="A1046" s="64" t="s">
        <v>5515</v>
      </c>
      <c r="B1046" s="94" t="s">
        <v>5516</v>
      </c>
      <c r="C1046" s="2" t="s">
        <v>1</v>
      </c>
      <c r="D1046" s="2">
        <v>38</v>
      </c>
      <c r="E1046" s="9">
        <v>29836</v>
      </c>
      <c r="F1046" s="10">
        <v>43781.619456018518</v>
      </c>
      <c r="G1046" s="95" t="s">
        <v>4</v>
      </c>
      <c r="H1046">
        <v>1126</v>
      </c>
      <c r="I1046" s="1">
        <f t="shared" si="80"/>
        <v>10.723809523809523</v>
      </c>
      <c r="J1046" s="1">
        <v>3.1120000000000001</v>
      </c>
      <c r="K1046">
        <v>105</v>
      </c>
      <c r="L1046" s="94">
        <v>273</v>
      </c>
      <c r="M1046" s="11">
        <f t="shared" si="79"/>
        <v>2.6</v>
      </c>
      <c r="N1046" s="11">
        <v>1.615</v>
      </c>
      <c r="O1046" s="95">
        <f t="shared" si="83"/>
        <v>105</v>
      </c>
      <c r="P1046" s="12">
        <f t="shared" si="81"/>
        <v>4.1245421245421241</v>
      </c>
      <c r="Q1046" s="104" t="s">
        <v>726</v>
      </c>
      <c r="V1046" s="111">
        <v>0.45694444444444443</v>
      </c>
      <c r="W1046" s="112">
        <v>0.61805555555555558</v>
      </c>
      <c r="X1046" s="115">
        <f t="shared" si="82"/>
        <v>0.16111111111111115</v>
      </c>
    </row>
    <row r="1047" spans="1:24" x14ac:dyDescent="0.3">
      <c r="A1047" s="64" t="s">
        <v>5517</v>
      </c>
      <c r="B1047" s="94" t="s">
        <v>5518</v>
      </c>
      <c r="C1047" s="2" t="s">
        <v>1</v>
      </c>
      <c r="D1047" s="2">
        <v>60</v>
      </c>
      <c r="E1047" s="9">
        <v>21530</v>
      </c>
      <c r="F1047" s="10">
        <v>43781.6328125</v>
      </c>
      <c r="G1047" s="95" t="s">
        <v>4</v>
      </c>
      <c r="H1047">
        <v>2670</v>
      </c>
      <c r="I1047" s="1">
        <f t="shared" si="80"/>
        <v>25.428571428571427</v>
      </c>
      <c r="J1047" s="1">
        <v>6.0640000000000001</v>
      </c>
      <c r="K1047">
        <v>105</v>
      </c>
      <c r="L1047" s="94">
        <v>376</v>
      </c>
      <c r="M1047" s="11">
        <f t="shared" si="79"/>
        <v>3.5809523809523811</v>
      </c>
      <c r="N1047" s="11">
        <v>1.6739999999999999</v>
      </c>
      <c r="O1047" s="95">
        <f t="shared" si="83"/>
        <v>105</v>
      </c>
      <c r="P1047" s="12">
        <f t="shared" si="81"/>
        <v>7.1010638297872335</v>
      </c>
      <c r="Q1047" s="104" t="s">
        <v>726</v>
      </c>
      <c r="V1047" s="111">
        <v>0.47222222222222227</v>
      </c>
      <c r="W1047" s="112">
        <v>0.63194444444444442</v>
      </c>
      <c r="X1047" s="115">
        <f t="shared" si="82"/>
        <v>0.15972222222222215</v>
      </c>
    </row>
    <row r="1048" spans="1:24" x14ac:dyDescent="0.3">
      <c r="A1048" s="64" t="s">
        <v>5519</v>
      </c>
      <c r="B1048" s="94" t="s">
        <v>5520</v>
      </c>
      <c r="C1048" s="2" t="s">
        <v>1</v>
      </c>
      <c r="D1048" s="2">
        <v>70</v>
      </c>
      <c r="E1048" s="9">
        <v>18111</v>
      </c>
      <c r="F1048" s="10">
        <v>43781.646689814814</v>
      </c>
      <c r="G1048" s="95" t="s">
        <v>4</v>
      </c>
      <c r="H1048">
        <v>3591</v>
      </c>
      <c r="I1048" s="1">
        <f t="shared" si="80"/>
        <v>29.925000000000001</v>
      </c>
      <c r="J1048" s="1">
        <v>5.49</v>
      </c>
      <c r="K1048">
        <v>120</v>
      </c>
      <c r="L1048" s="94">
        <v>908</v>
      </c>
      <c r="M1048" s="11">
        <f t="shared" si="79"/>
        <v>7.5666666666666664</v>
      </c>
      <c r="N1048" s="11">
        <v>2.8690000000000002</v>
      </c>
      <c r="O1048" s="95">
        <f t="shared" si="83"/>
        <v>120</v>
      </c>
      <c r="P1048" s="12">
        <f t="shared" si="81"/>
        <v>3.9548458149779737</v>
      </c>
      <c r="Q1048" s="104" t="s">
        <v>726</v>
      </c>
      <c r="V1048" s="111">
        <v>0.48888888888888887</v>
      </c>
      <c r="W1048" s="112">
        <v>0.64583333333333337</v>
      </c>
      <c r="X1048" s="115">
        <f t="shared" si="82"/>
        <v>0.1569444444444445</v>
      </c>
    </row>
    <row r="1049" spans="1:24" x14ac:dyDescent="0.3">
      <c r="A1049" s="64" t="s">
        <v>5521</v>
      </c>
      <c r="B1049" s="94" t="s">
        <v>5522</v>
      </c>
      <c r="C1049" s="2" t="s">
        <v>1</v>
      </c>
      <c r="D1049" s="2">
        <v>47</v>
      </c>
      <c r="E1049" s="9">
        <v>26424</v>
      </c>
      <c r="F1049" s="10">
        <v>43781.667187500003</v>
      </c>
      <c r="G1049" s="95" t="s">
        <v>4</v>
      </c>
      <c r="H1049">
        <v>1703</v>
      </c>
      <c r="I1049" s="1">
        <f t="shared" si="80"/>
        <v>16.219047619047618</v>
      </c>
      <c r="J1049" s="1">
        <v>5.1920000000000002</v>
      </c>
      <c r="K1049">
        <v>105</v>
      </c>
      <c r="L1049" s="94">
        <v>451</v>
      </c>
      <c r="M1049" s="11">
        <f t="shared" si="79"/>
        <v>4.2952380952380951</v>
      </c>
      <c r="N1049" s="11">
        <v>2.161</v>
      </c>
      <c r="O1049" s="95">
        <f t="shared" si="83"/>
        <v>105</v>
      </c>
      <c r="P1049" s="12">
        <f t="shared" si="81"/>
        <v>3.7760532150776052</v>
      </c>
      <c r="Q1049" s="104" t="s">
        <v>726</v>
      </c>
      <c r="V1049" s="111">
        <v>0.52569444444444446</v>
      </c>
      <c r="W1049" s="112">
        <v>0.66666666666666663</v>
      </c>
      <c r="X1049" s="115">
        <f t="shared" si="82"/>
        <v>0.14097222222222217</v>
      </c>
    </row>
    <row r="1050" spans="1:24" x14ac:dyDescent="0.3">
      <c r="A1050" s="64" t="s">
        <v>5523</v>
      </c>
      <c r="B1050" s="94" t="s">
        <v>636</v>
      </c>
      <c r="C1050" s="2" t="s">
        <v>1</v>
      </c>
      <c r="D1050" s="2">
        <v>40</v>
      </c>
      <c r="E1050" s="9">
        <v>29052</v>
      </c>
      <c r="F1050" s="10">
        <v>43781.682650462964</v>
      </c>
      <c r="G1050" s="95" t="s">
        <v>4</v>
      </c>
      <c r="H1050">
        <v>1828</v>
      </c>
      <c r="I1050" s="1">
        <f t="shared" si="80"/>
        <v>15.233333333333333</v>
      </c>
      <c r="J1050" s="1">
        <v>3.468</v>
      </c>
      <c r="K1050">
        <v>120</v>
      </c>
      <c r="L1050" s="94">
        <v>439</v>
      </c>
      <c r="M1050" s="11">
        <f t="shared" si="79"/>
        <v>3.6583333333333332</v>
      </c>
      <c r="N1050" s="11">
        <v>1.845</v>
      </c>
      <c r="O1050" s="95">
        <f t="shared" si="83"/>
        <v>120</v>
      </c>
      <c r="P1050" s="12">
        <f t="shared" si="81"/>
        <v>4.1640091116173119</v>
      </c>
      <c r="Q1050" s="104" t="s">
        <v>726</v>
      </c>
      <c r="V1050" s="111">
        <v>0.52916666666666667</v>
      </c>
      <c r="W1050" s="112">
        <v>0.68055555555555547</v>
      </c>
      <c r="X1050" s="115">
        <f t="shared" si="82"/>
        <v>0.1513888888888888</v>
      </c>
    </row>
    <row r="1051" spans="1:24" x14ac:dyDescent="0.3">
      <c r="A1051" s="64" t="s">
        <v>5524</v>
      </c>
      <c r="B1051" s="94" t="s">
        <v>5525</v>
      </c>
      <c r="C1051" s="2" t="s">
        <v>1</v>
      </c>
      <c r="D1051" s="2">
        <v>39</v>
      </c>
      <c r="E1051" s="9">
        <v>29278</v>
      </c>
      <c r="F1051" s="10">
        <v>43782.522604166668</v>
      </c>
      <c r="G1051" s="95" t="s">
        <v>4</v>
      </c>
      <c r="H1051">
        <v>1358</v>
      </c>
      <c r="I1051" s="1">
        <f t="shared" si="80"/>
        <v>13.58</v>
      </c>
      <c r="J1051" s="1">
        <v>3.89</v>
      </c>
      <c r="K1051">
        <v>100</v>
      </c>
      <c r="L1051" s="94">
        <v>241</v>
      </c>
      <c r="M1051" s="11">
        <f t="shared" si="79"/>
        <v>2.41</v>
      </c>
      <c r="N1051" s="11">
        <v>1.5640000000000001</v>
      </c>
      <c r="O1051" s="95">
        <f t="shared" si="83"/>
        <v>100</v>
      </c>
      <c r="P1051" s="12">
        <f t="shared" si="81"/>
        <v>5.6348547717842319</v>
      </c>
      <c r="Q1051" s="104" t="s">
        <v>726</v>
      </c>
      <c r="V1051" s="111">
        <v>0.37847222222222227</v>
      </c>
      <c r="W1051" s="112">
        <v>0.52083333333333337</v>
      </c>
      <c r="X1051" s="115">
        <f t="shared" si="82"/>
        <v>0.1423611111111111</v>
      </c>
    </row>
    <row r="1052" spans="1:24" x14ac:dyDescent="0.3">
      <c r="A1052" s="64" t="s">
        <v>5526</v>
      </c>
      <c r="B1052" s="94" t="s">
        <v>5527</v>
      </c>
      <c r="C1052" s="2" t="s">
        <v>1</v>
      </c>
      <c r="D1052" s="2">
        <v>64</v>
      </c>
      <c r="E1052" s="9">
        <v>20337</v>
      </c>
      <c r="F1052" s="10">
        <v>43782.539421296293</v>
      </c>
      <c r="G1052" s="95" t="s">
        <v>4</v>
      </c>
      <c r="H1052">
        <v>3534</v>
      </c>
      <c r="I1052" s="1">
        <f t="shared" si="80"/>
        <v>28.047619047619047</v>
      </c>
      <c r="J1052" s="1">
        <v>5.4020000000000001</v>
      </c>
      <c r="K1052">
        <v>126</v>
      </c>
      <c r="L1052" s="94">
        <v>775</v>
      </c>
      <c r="M1052" s="11">
        <f t="shared" si="79"/>
        <v>6.1507936507936511</v>
      </c>
      <c r="N1052" s="11">
        <v>2.3220000000000001</v>
      </c>
      <c r="O1052" s="95">
        <f t="shared" si="83"/>
        <v>126</v>
      </c>
      <c r="P1052" s="12">
        <f t="shared" si="81"/>
        <v>4.5599999999999996</v>
      </c>
      <c r="Q1052" s="104" t="s">
        <v>726</v>
      </c>
      <c r="V1052" s="111">
        <v>0.40972222222222227</v>
      </c>
      <c r="W1052" s="112">
        <v>0.53472222222222221</v>
      </c>
      <c r="X1052" s="115">
        <f t="shared" si="82"/>
        <v>0.12499999999999994</v>
      </c>
    </row>
    <row r="1053" spans="1:24" x14ac:dyDescent="0.3">
      <c r="A1053" s="64" t="s">
        <v>5528</v>
      </c>
      <c r="B1053" s="94" t="s">
        <v>5529</v>
      </c>
      <c r="C1053" s="2" t="s">
        <v>1</v>
      </c>
      <c r="D1053" s="2">
        <v>62</v>
      </c>
      <c r="E1053" s="9">
        <v>21125</v>
      </c>
      <c r="F1053" s="10">
        <v>43782.55064814815</v>
      </c>
      <c r="G1053" s="95" t="s">
        <v>4</v>
      </c>
      <c r="H1053">
        <v>3171</v>
      </c>
      <c r="I1053" s="1">
        <f t="shared" si="80"/>
        <v>25.166666666666668</v>
      </c>
      <c r="J1053" s="1">
        <v>4.6929999999999996</v>
      </c>
      <c r="K1053">
        <v>126</v>
      </c>
      <c r="L1053" s="94">
        <v>610</v>
      </c>
      <c r="M1053" s="11">
        <f t="shared" si="79"/>
        <v>4.8412698412698409</v>
      </c>
      <c r="N1053" s="11">
        <v>2.3679999999999999</v>
      </c>
      <c r="O1053" s="95">
        <f t="shared" si="83"/>
        <v>126</v>
      </c>
      <c r="P1053" s="12">
        <f t="shared" si="81"/>
        <v>5.1983606557377051</v>
      </c>
      <c r="Q1053" s="104" t="s">
        <v>726</v>
      </c>
      <c r="V1053" s="111">
        <v>0.42291666666666666</v>
      </c>
      <c r="W1053" s="112">
        <v>0.55208333333333337</v>
      </c>
      <c r="X1053" s="115">
        <f t="shared" si="82"/>
        <v>0.12916666666666671</v>
      </c>
    </row>
    <row r="1054" spans="1:24" x14ac:dyDescent="0.3">
      <c r="A1054" s="64" t="s">
        <v>5530</v>
      </c>
      <c r="B1054" s="94" t="s">
        <v>5531</v>
      </c>
      <c r="C1054" s="2" t="s">
        <v>1</v>
      </c>
      <c r="D1054" s="2">
        <v>47</v>
      </c>
      <c r="E1054" s="9">
        <v>26378</v>
      </c>
      <c r="F1054" s="10">
        <v>43782.576122685183</v>
      </c>
      <c r="G1054" s="95" t="s">
        <v>4</v>
      </c>
      <c r="H1054">
        <v>1814</v>
      </c>
      <c r="I1054" s="1">
        <f t="shared" si="80"/>
        <v>15.116666666666667</v>
      </c>
      <c r="J1054" s="1">
        <v>3.8370000000000002</v>
      </c>
      <c r="K1054">
        <v>120</v>
      </c>
      <c r="L1054" s="94">
        <v>399</v>
      </c>
      <c r="M1054" s="11">
        <f t="shared" si="79"/>
        <v>3.3250000000000002</v>
      </c>
      <c r="N1054" s="11">
        <v>1.984</v>
      </c>
      <c r="O1054" s="95">
        <f t="shared" si="83"/>
        <v>120</v>
      </c>
      <c r="P1054" s="12">
        <f t="shared" si="81"/>
        <v>4.5463659147869677</v>
      </c>
      <c r="Q1054" s="104" t="s">
        <v>726</v>
      </c>
      <c r="V1054" s="111">
        <v>0.4375</v>
      </c>
      <c r="W1054" s="112">
        <v>0.57986111111111105</v>
      </c>
      <c r="X1054" s="115">
        <f t="shared" si="82"/>
        <v>0.14236111111111105</v>
      </c>
    </row>
    <row r="1055" spans="1:24" x14ac:dyDescent="0.3">
      <c r="A1055" s="64" t="s">
        <v>5532</v>
      </c>
      <c r="B1055" s="94" t="s">
        <v>5533</v>
      </c>
      <c r="C1055" s="2" t="s">
        <v>6</v>
      </c>
      <c r="D1055" s="2">
        <v>43</v>
      </c>
      <c r="E1055" s="9">
        <v>27912</v>
      </c>
      <c r="F1055" s="10">
        <v>43782.587361111109</v>
      </c>
      <c r="G1055" s="95" t="s">
        <v>4</v>
      </c>
      <c r="H1055">
        <v>961</v>
      </c>
      <c r="I1055" s="1">
        <f t="shared" si="80"/>
        <v>9.4215686274509807</v>
      </c>
      <c r="J1055" s="1">
        <v>3.173</v>
      </c>
      <c r="K1055">
        <v>102</v>
      </c>
      <c r="L1055" s="94">
        <v>232</v>
      </c>
      <c r="M1055" s="11">
        <f t="shared" si="79"/>
        <v>2.2745098039215685</v>
      </c>
      <c r="N1055" s="11">
        <v>1.599</v>
      </c>
      <c r="O1055" s="95">
        <f t="shared" si="83"/>
        <v>102</v>
      </c>
      <c r="P1055" s="12">
        <f t="shared" si="81"/>
        <v>4.1422413793103452</v>
      </c>
      <c r="Q1055" s="104" t="s">
        <v>726</v>
      </c>
      <c r="V1055" s="111">
        <v>0.40138888888888885</v>
      </c>
      <c r="W1055" s="112">
        <v>0.59027777777777779</v>
      </c>
      <c r="X1055" s="115">
        <f t="shared" si="82"/>
        <v>0.18888888888888894</v>
      </c>
    </row>
    <row r="1056" spans="1:24" x14ac:dyDescent="0.3">
      <c r="A1056" s="64" t="s">
        <v>5534</v>
      </c>
      <c r="B1056" s="94" t="s">
        <v>5535</v>
      </c>
      <c r="C1056" s="2" t="s">
        <v>1</v>
      </c>
      <c r="D1056" s="2">
        <v>80</v>
      </c>
      <c r="E1056" s="9">
        <v>14482</v>
      </c>
      <c r="F1056" s="10">
        <v>43782.603668981479</v>
      </c>
      <c r="G1056" s="95" t="s">
        <v>4</v>
      </c>
      <c r="H1056">
        <v>2779</v>
      </c>
      <c r="I1056" s="1">
        <f t="shared" si="80"/>
        <v>24.37719298245614</v>
      </c>
      <c r="J1056" s="1">
        <v>4.6840000000000002</v>
      </c>
      <c r="K1056">
        <v>114</v>
      </c>
      <c r="L1056" s="94">
        <v>690</v>
      </c>
      <c r="M1056" s="11">
        <f t="shared" si="79"/>
        <v>6.0526315789473681</v>
      </c>
      <c r="N1056" s="11">
        <v>2.431</v>
      </c>
      <c r="O1056" s="95">
        <f t="shared" si="83"/>
        <v>114</v>
      </c>
      <c r="P1056" s="12">
        <f t="shared" si="81"/>
        <v>4.0275362318840582</v>
      </c>
      <c r="Q1056" s="104" t="s">
        <v>726</v>
      </c>
      <c r="V1056" s="111">
        <v>0.44930555555555557</v>
      </c>
      <c r="W1056" s="112">
        <v>0.60763888888888895</v>
      </c>
      <c r="X1056" s="115">
        <f t="shared" si="82"/>
        <v>0.15833333333333338</v>
      </c>
    </row>
    <row r="1057" spans="1:24" x14ac:dyDescent="0.3">
      <c r="A1057" s="64" t="s">
        <v>5536</v>
      </c>
      <c r="B1057" s="94" t="s">
        <v>5537</v>
      </c>
      <c r="C1057" s="2" t="s">
        <v>1</v>
      </c>
      <c r="D1057" s="2">
        <v>80</v>
      </c>
      <c r="E1057" s="9">
        <v>14301</v>
      </c>
      <c r="F1057" s="10">
        <v>43782.626886574071</v>
      </c>
      <c r="G1057" s="95" t="s">
        <v>4</v>
      </c>
      <c r="H1057">
        <v>5167</v>
      </c>
      <c r="I1057" s="1">
        <f t="shared" si="80"/>
        <v>41.007936507936506</v>
      </c>
      <c r="J1057" s="1">
        <v>5.8540000000000001</v>
      </c>
      <c r="K1057">
        <v>126</v>
      </c>
      <c r="L1057" s="94">
        <v>1050</v>
      </c>
      <c r="M1057" s="11">
        <f t="shared" si="79"/>
        <v>8.3333333333333339</v>
      </c>
      <c r="N1057" s="11">
        <v>3.3559999999999999</v>
      </c>
      <c r="O1057" s="95">
        <f t="shared" si="83"/>
        <v>126</v>
      </c>
      <c r="P1057" s="12">
        <f t="shared" si="81"/>
        <v>4.9209523809523805</v>
      </c>
      <c r="Q1057" s="104" t="s">
        <v>726</v>
      </c>
      <c r="V1057" s="111">
        <v>0.48472222222222222</v>
      </c>
      <c r="W1057" s="112">
        <v>0.62847222222222221</v>
      </c>
      <c r="X1057" s="115">
        <f t="shared" si="82"/>
        <v>0.14374999999999999</v>
      </c>
    </row>
    <row r="1058" spans="1:24" x14ac:dyDescent="0.3">
      <c r="A1058" s="64" t="s">
        <v>5538</v>
      </c>
      <c r="B1058" s="94" t="s">
        <v>1744</v>
      </c>
      <c r="C1058" s="2" t="s">
        <v>1</v>
      </c>
      <c r="D1058" s="2">
        <v>55</v>
      </c>
      <c r="E1058" s="9">
        <v>23664</v>
      </c>
      <c r="F1058" s="10">
        <v>43782.64261574074</v>
      </c>
      <c r="G1058" s="95" t="s">
        <v>4</v>
      </c>
      <c r="H1058">
        <v>2881</v>
      </c>
      <c r="I1058" s="1">
        <f t="shared" si="80"/>
        <v>22.865079365079364</v>
      </c>
      <c r="J1058" s="1">
        <v>5.4560000000000004</v>
      </c>
      <c r="K1058">
        <v>126</v>
      </c>
      <c r="L1058" s="94">
        <v>372</v>
      </c>
      <c r="M1058" s="11">
        <f t="shared" si="79"/>
        <v>2.9523809523809526</v>
      </c>
      <c r="N1058" s="11">
        <v>1.7749999999999999</v>
      </c>
      <c r="O1058" s="95">
        <f t="shared" si="83"/>
        <v>126</v>
      </c>
      <c r="P1058" s="12">
        <f t="shared" si="81"/>
        <v>7.7446236559139781</v>
      </c>
      <c r="Q1058" s="104" t="s">
        <v>726</v>
      </c>
      <c r="V1058" s="111">
        <v>0.49722222222222223</v>
      </c>
      <c r="W1058" s="112">
        <v>0.64236111111111105</v>
      </c>
      <c r="X1058" s="115">
        <f t="shared" si="82"/>
        <v>0.14513888888888882</v>
      </c>
    </row>
    <row r="1059" spans="1:24" x14ac:dyDescent="0.3">
      <c r="A1059" s="64" t="s">
        <v>5539</v>
      </c>
      <c r="B1059" s="94" t="s">
        <v>5540</v>
      </c>
      <c r="C1059" s="2" t="s">
        <v>1</v>
      </c>
      <c r="D1059" s="2">
        <v>47</v>
      </c>
      <c r="E1059" s="9">
        <v>26347</v>
      </c>
      <c r="F1059" s="10">
        <v>43782.658472222225</v>
      </c>
      <c r="G1059" s="95" t="s">
        <v>4</v>
      </c>
      <c r="H1059">
        <v>1474</v>
      </c>
      <c r="I1059" s="1">
        <f t="shared" si="80"/>
        <v>10.236111111111111</v>
      </c>
      <c r="J1059" s="1">
        <v>3.48</v>
      </c>
      <c r="K1059">
        <v>144</v>
      </c>
      <c r="L1059" s="94">
        <v>251</v>
      </c>
      <c r="M1059" s="11">
        <f t="shared" si="79"/>
        <v>1.7430555555555556</v>
      </c>
      <c r="N1059" s="11">
        <v>1.393</v>
      </c>
      <c r="O1059" s="95">
        <f t="shared" si="83"/>
        <v>144</v>
      </c>
      <c r="P1059" s="12">
        <f t="shared" si="81"/>
        <v>5.8725099601593627</v>
      </c>
      <c r="Q1059" s="104" t="s">
        <v>726</v>
      </c>
      <c r="V1059" s="111">
        <v>0.47083333333333338</v>
      </c>
      <c r="W1059" s="112">
        <v>0.61805555555555558</v>
      </c>
      <c r="X1059" s="115">
        <f t="shared" si="82"/>
        <v>0.1472222222222222</v>
      </c>
    </row>
    <row r="1060" spans="1:24" x14ac:dyDescent="0.3">
      <c r="A1060" s="64" t="s">
        <v>5541</v>
      </c>
      <c r="B1060" s="94" t="s">
        <v>5542</v>
      </c>
      <c r="C1060" s="2" t="s">
        <v>1</v>
      </c>
      <c r="D1060" s="2">
        <v>41</v>
      </c>
      <c r="E1060" s="9">
        <v>28787</v>
      </c>
      <c r="F1060" s="10">
        <v>43782.673032407409</v>
      </c>
      <c r="G1060" s="95" t="s">
        <v>4</v>
      </c>
      <c r="H1060">
        <v>1399</v>
      </c>
      <c r="I1060" s="1">
        <f t="shared" si="80"/>
        <v>10.137681159420289</v>
      </c>
      <c r="J1060" s="1">
        <v>3.4689999999999999</v>
      </c>
      <c r="K1060">
        <v>138</v>
      </c>
      <c r="L1060" s="94">
        <v>355</v>
      </c>
      <c r="M1060" s="11">
        <f t="shared" ref="M1060:M1123" si="84">L1060/O1060</f>
        <v>2.5724637681159419</v>
      </c>
      <c r="N1060" s="11">
        <v>1.575</v>
      </c>
      <c r="O1060" s="95">
        <f t="shared" si="83"/>
        <v>138</v>
      </c>
      <c r="P1060" s="12">
        <f t="shared" si="81"/>
        <v>3.9408450704225353</v>
      </c>
      <c r="Q1060" s="104" t="s">
        <v>726</v>
      </c>
      <c r="V1060" s="111">
        <v>0.52777777777777779</v>
      </c>
      <c r="W1060" s="112">
        <v>0.67361111111111116</v>
      </c>
      <c r="X1060" s="115">
        <f t="shared" si="82"/>
        <v>0.14583333333333337</v>
      </c>
    </row>
    <row r="1061" spans="1:24" x14ac:dyDescent="0.3">
      <c r="A1061" s="64" t="s">
        <v>5543</v>
      </c>
      <c r="B1061" s="94" t="s">
        <v>5544</v>
      </c>
      <c r="C1061" s="2" t="s">
        <v>6</v>
      </c>
      <c r="D1061" s="2">
        <v>58</v>
      </c>
      <c r="E1061" s="9">
        <v>22397</v>
      </c>
      <c r="F1061" s="10">
        <v>43783.38208333333</v>
      </c>
      <c r="G1061" s="95" t="s">
        <v>71</v>
      </c>
      <c r="H1061">
        <v>1442</v>
      </c>
      <c r="I1061" s="1">
        <f t="shared" si="80"/>
        <v>10.44927536231884</v>
      </c>
      <c r="J1061" s="1">
        <v>3.298</v>
      </c>
      <c r="K1061">
        <v>138</v>
      </c>
      <c r="L1061" s="94">
        <v>631</v>
      </c>
      <c r="M1061" s="11">
        <f t="shared" si="84"/>
        <v>4.5724637681159424</v>
      </c>
      <c r="N1061" s="11">
        <v>2.38</v>
      </c>
      <c r="O1061" s="95">
        <f t="shared" si="83"/>
        <v>138</v>
      </c>
      <c r="P1061" s="12">
        <f t="shared" si="81"/>
        <v>2.2852614896988905</v>
      </c>
      <c r="Q1061" s="104" t="s">
        <v>726</v>
      </c>
      <c r="V1061" s="111">
        <v>0.38194444444444442</v>
      </c>
      <c r="W1061" s="112">
        <v>0.52083333333333337</v>
      </c>
      <c r="X1061" s="115">
        <f t="shared" si="82"/>
        <v>0.13888888888888895</v>
      </c>
    </row>
    <row r="1062" spans="1:24" x14ac:dyDescent="0.3">
      <c r="A1062" s="64" t="s">
        <v>5545</v>
      </c>
      <c r="B1062" s="94" t="s">
        <v>5546</v>
      </c>
      <c r="C1062" s="2" t="s">
        <v>1</v>
      </c>
      <c r="D1062" s="2">
        <v>45</v>
      </c>
      <c r="E1062" s="9">
        <v>27322</v>
      </c>
      <c r="F1062" s="10">
        <v>43783.541770833333</v>
      </c>
      <c r="G1062" s="95" t="s">
        <v>4</v>
      </c>
      <c r="H1062">
        <v>3839</v>
      </c>
      <c r="I1062" s="1">
        <f t="shared" si="80"/>
        <v>30.468253968253968</v>
      </c>
      <c r="J1062" s="1">
        <v>6.125</v>
      </c>
      <c r="K1062">
        <v>126</v>
      </c>
      <c r="L1062" s="94">
        <v>1555</v>
      </c>
      <c r="M1062" s="11">
        <f t="shared" si="84"/>
        <v>12.341269841269842</v>
      </c>
      <c r="N1062" s="11">
        <v>3.78</v>
      </c>
      <c r="O1062" s="95">
        <f t="shared" si="83"/>
        <v>126</v>
      </c>
      <c r="P1062" s="12">
        <f t="shared" si="81"/>
        <v>2.4688102893890673</v>
      </c>
      <c r="Q1062" s="104" t="s">
        <v>726</v>
      </c>
      <c r="V1062" s="111">
        <v>0.37777777777777777</v>
      </c>
      <c r="W1062" s="112">
        <v>0.53819444444444442</v>
      </c>
      <c r="X1062" s="115">
        <f t="shared" si="82"/>
        <v>0.16041666666666665</v>
      </c>
    </row>
    <row r="1063" spans="1:24" x14ac:dyDescent="0.3">
      <c r="A1063" s="64" t="s">
        <v>5547</v>
      </c>
      <c r="B1063" s="94" t="s">
        <v>5548</v>
      </c>
      <c r="C1063" s="2" t="s">
        <v>6</v>
      </c>
      <c r="D1063" s="2">
        <v>59</v>
      </c>
      <c r="E1063" s="9">
        <v>21986</v>
      </c>
      <c r="F1063" s="10">
        <v>43783.555613425924</v>
      </c>
      <c r="G1063" s="95" t="s">
        <v>4</v>
      </c>
      <c r="H1063">
        <v>1261</v>
      </c>
      <c r="I1063" s="1">
        <f t="shared" si="80"/>
        <v>12.61</v>
      </c>
      <c r="J1063" s="1">
        <v>3.29</v>
      </c>
      <c r="K1063">
        <v>100</v>
      </c>
      <c r="L1063" s="94">
        <v>519</v>
      </c>
      <c r="M1063" s="11">
        <f t="shared" si="84"/>
        <v>5.19</v>
      </c>
      <c r="N1063" s="11">
        <v>2.6659999999999999</v>
      </c>
      <c r="O1063" s="95">
        <f t="shared" si="83"/>
        <v>100</v>
      </c>
      <c r="P1063" s="12">
        <f t="shared" si="81"/>
        <v>2.4296724470134872</v>
      </c>
      <c r="Q1063" s="104" t="s">
        <v>726</v>
      </c>
      <c r="V1063" s="111">
        <v>0.3972222222222222</v>
      </c>
      <c r="W1063" s="112">
        <v>0.55208333333333337</v>
      </c>
      <c r="X1063" s="115">
        <f t="shared" si="82"/>
        <v>0.15486111111111117</v>
      </c>
    </row>
    <row r="1064" spans="1:24" x14ac:dyDescent="0.3">
      <c r="A1064" s="64" t="s">
        <v>5549</v>
      </c>
      <c r="B1064" s="94" t="s">
        <v>5550</v>
      </c>
      <c r="C1064" s="2" t="s">
        <v>1</v>
      </c>
      <c r="D1064" s="2">
        <v>8.0833333333333339</v>
      </c>
      <c r="E1064" s="9">
        <v>40838</v>
      </c>
      <c r="F1064" s="10">
        <v>43783.572268518517</v>
      </c>
      <c r="G1064" s="95" t="s">
        <v>4</v>
      </c>
      <c r="H1064">
        <v>2375</v>
      </c>
      <c r="I1064" s="1">
        <f t="shared" si="80"/>
        <v>20.833333333333332</v>
      </c>
      <c r="J1064" s="1">
        <v>5.1230000000000002</v>
      </c>
      <c r="K1064">
        <v>114</v>
      </c>
      <c r="L1064" s="94">
        <v>306</v>
      </c>
      <c r="M1064" s="11">
        <f t="shared" si="84"/>
        <v>2.6842105263157894</v>
      </c>
      <c r="N1064" s="11">
        <v>1.7</v>
      </c>
      <c r="O1064" s="95">
        <f t="shared" si="83"/>
        <v>114</v>
      </c>
      <c r="P1064" s="12">
        <f t="shared" si="81"/>
        <v>7.761437908496732</v>
      </c>
      <c r="Q1064" s="104" t="s">
        <v>726</v>
      </c>
      <c r="V1064" s="111">
        <v>0.4152777777777778</v>
      </c>
      <c r="W1064" s="112">
        <v>0.57291666666666663</v>
      </c>
      <c r="X1064" s="115">
        <f t="shared" si="82"/>
        <v>0.15763888888888883</v>
      </c>
    </row>
    <row r="1065" spans="1:24" x14ac:dyDescent="0.3">
      <c r="A1065" s="64" t="s">
        <v>5551</v>
      </c>
      <c r="B1065" s="94" t="s">
        <v>28</v>
      </c>
      <c r="C1065" s="2" t="s">
        <v>1</v>
      </c>
      <c r="D1065" s="2">
        <v>46</v>
      </c>
      <c r="E1065" s="9">
        <v>26766</v>
      </c>
      <c r="F1065" s="10">
        <v>43783.584745370368</v>
      </c>
      <c r="G1065" s="95" t="s">
        <v>4</v>
      </c>
      <c r="H1065">
        <v>1525</v>
      </c>
      <c r="I1065" s="1">
        <f t="shared" si="80"/>
        <v>12.708333333333334</v>
      </c>
      <c r="J1065" s="1">
        <v>3.6589999999999998</v>
      </c>
      <c r="K1065">
        <v>120</v>
      </c>
      <c r="L1065" s="94">
        <v>375</v>
      </c>
      <c r="M1065" s="11">
        <f t="shared" si="84"/>
        <v>3.125</v>
      </c>
      <c r="N1065" s="11">
        <v>1.8720000000000001</v>
      </c>
      <c r="O1065" s="95">
        <f t="shared" si="83"/>
        <v>120</v>
      </c>
      <c r="P1065" s="12">
        <f t="shared" si="81"/>
        <v>4.0666666666666664</v>
      </c>
      <c r="Q1065" s="104" t="s">
        <v>726</v>
      </c>
      <c r="V1065" s="111">
        <v>0.42152777777777778</v>
      </c>
      <c r="W1065" s="112">
        <v>0.58333333333333337</v>
      </c>
      <c r="X1065" s="115">
        <f t="shared" si="82"/>
        <v>0.16180555555555559</v>
      </c>
    </row>
    <row r="1066" spans="1:24" x14ac:dyDescent="0.3">
      <c r="A1066" s="64" t="s">
        <v>5552</v>
      </c>
      <c r="B1066" s="94" t="s">
        <v>5553</v>
      </c>
      <c r="C1066" s="2" t="s">
        <v>1</v>
      </c>
      <c r="D1066" s="2">
        <v>46</v>
      </c>
      <c r="E1066" s="9">
        <v>26779</v>
      </c>
      <c r="F1066" s="10">
        <v>43783.598495370374</v>
      </c>
      <c r="G1066" s="95" t="s">
        <v>4</v>
      </c>
      <c r="H1066">
        <v>1273</v>
      </c>
      <c r="I1066" s="1">
        <f t="shared" si="80"/>
        <v>12.73</v>
      </c>
      <c r="J1066" s="1">
        <v>3.484</v>
      </c>
      <c r="K1066">
        <v>100</v>
      </c>
      <c r="L1066" s="94">
        <v>213</v>
      </c>
      <c r="M1066" s="11">
        <f t="shared" si="84"/>
        <v>2.13</v>
      </c>
      <c r="N1066" s="11">
        <v>1.353</v>
      </c>
      <c r="O1066" s="95">
        <f t="shared" si="83"/>
        <v>100</v>
      </c>
      <c r="P1066" s="12">
        <f t="shared" si="81"/>
        <v>5.9765258215962449</v>
      </c>
      <c r="Q1066" s="104" t="s">
        <v>726</v>
      </c>
      <c r="V1066" s="111">
        <v>0.44166666666666665</v>
      </c>
      <c r="W1066" s="112">
        <v>0.59722222222222221</v>
      </c>
      <c r="X1066" s="115">
        <f t="shared" si="82"/>
        <v>0.15555555555555556</v>
      </c>
    </row>
    <row r="1067" spans="1:24" x14ac:dyDescent="0.3">
      <c r="A1067" s="64" t="s">
        <v>5554</v>
      </c>
      <c r="B1067" s="94" t="s">
        <v>5555</v>
      </c>
      <c r="C1067" s="2" t="s">
        <v>1</v>
      </c>
      <c r="D1067" s="2">
        <v>50</v>
      </c>
      <c r="E1067" s="9">
        <v>25432</v>
      </c>
      <c r="F1067" s="10">
        <v>43783.615324074075</v>
      </c>
      <c r="G1067" s="95" t="s">
        <v>4</v>
      </c>
      <c r="H1067">
        <v>2204</v>
      </c>
      <c r="I1067" s="1">
        <f t="shared" si="80"/>
        <v>19.165217391304349</v>
      </c>
      <c r="J1067" s="1">
        <v>4.617</v>
      </c>
      <c r="K1067">
        <v>115</v>
      </c>
      <c r="L1067" s="94">
        <v>456</v>
      </c>
      <c r="M1067" s="11">
        <f t="shared" si="84"/>
        <v>3.965217391304348</v>
      </c>
      <c r="N1067" s="11">
        <v>2.0129999999999999</v>
      </c>
      <c r="O1067" s="95">
        <f t="shared" si="83"/>
        <v>115</v>
      </c>
      <c r="P1067" s="12">
        <f t="shared" si="81"/>
        <v>4.833333333333333</v>
      </c>
      <c r="Q1067" s="104" t="s">
        <v>726</v>
      </c>
      <c r="V1067" s="111">
        <v>0.45277777777777778</v>
      </c>
      <c r="W1067" s="112">
        <v>0.61805555555555558</v>
      </c>
      <c r="X1067" s="115">
        <f t="shared" si="82"/>
        <v>0.1652777777777778</v>
      </c>
    </row>
    <row r="1068" spans="1:24" x14ac:dyDescent="0.3">
      <c r="A1068" s="64" t="s">
        <v>5556</v>
      </c>
      <c r="B1068" s="94" t="s">
        <v>8</v>
      </c>
      <c r="C1068" s="2" t="s">
        <v>1</v>
      </c>
      <c r="D1068" s="2">
        <v>45</v>
      </c>
      <c r="E1068" s="9">
        <v>27085</v>
      </c>
      <c r="F1068" s="10">
        <v>43783.630243055559</v>
      </c>
      <c r="G1068" s="95" t="s">
        <v>4</v>
      </c>
      <c r="H1068">
        <v>1288</v>
      </c>
      <c r="I1068" s="1">
        <f t="shared" si="80"/>
        <v>11.709090909090909</v>
      </c>
      <c r="J1068" s="1">
        <v>3.1840000000000002</v>
      </c>
      <c r="K1068">
        <v>110</v>
      </c>
      <c r="L1068" s="94">
        <v>278</v>
      </c>
      <c r="M1068" s="11">
        <f t="shared" si="84"/>
        <v>2.5272727272727273</v>
      </c>
      <c r="N1068" s="11">
        <v>1.89</v>
      </c>
      <c r="O1068" s="95">
        <f t="shared" si="83"/>
        <v>110</v>
      </c>
      <c r="P1068" s="12">
        <f t="shared" si="81"/>
        <v>4.6330935251798557</v>
      </c>
      <c r="Q1068" s="104" t="s">
        <v>726</v>
      </c>
      <c r="V1068" s="111">
        <v>0.46875</v>
      </c>
      <c r="W1068" s="112">
        <v>0.63194444444444442</v>
      </c>
      <c r="X1068" s="115">
        <f t="shared" si="82"/>
        <v>0.16319444444444442</v>
      </c>
    </row>
    <row r="1069" spans="1:24" x14ac:dyDescent="0.3">
      <c r="A1069" s="64" t="s">
        <v>5557</v>
      </c>
      <c r="B1069" s="94" t="s">
        <v>5558</v>
      </c>
      <c r="C1069" s="2" t="s">
        <v>6</v>
      </c>
      <c r="D1069" s="2">
        <v>17</v>
      </c>
      <c r="E1069" s="9">
        <v>37211</v>
      </c>
      <c r="F1069" s="10">
        <v>43783.645428240743</v>
      </c>
      <c r="G1069" s="95" t="s">
        <v>4</v>
      </c>
      <c r="H1069">
        <v>908</v>
      </c>
      <c r="I1069" s="1">
        <f t="shared" si="80"/>
        <v>8.254545454545454</v>
      </c>
      <c r="J1069" s="1">
        <v>2.5470000000000002</v>
      </c>
      <c r="K1069">
        <v>110</v>
      </c>
      <c r="L1069" s="94">
        <v>211</v>
      </c>
      <c r="M1069" s="11">
        <f t="shared" si="84"/>
        <v>1.9181818181818182</v>
      </c>
      <c r="N1069" s="11">
        <v>1.3420000000000001</v>
      </c>
      <c r="O1069" s="95">
        <f t="shared" si="83"/>
        <v>110</v>
      </c>
      <c r="P1069" s="12">
        <f t="shared" si="81"/>
        <v>4.3033175355450233</v>
      </c>
      <c r="Q1069" s="104" t="s">
        <v>726</v>
      </c>
      <c r="V1069" s="111">
        <v>0.46458333333333335</v>
      </c>
      <c r="W1069" s="112">
        <v>0.64583333333333337</v>
      </c>
      <c r="X1069" s="115">
        <f t="shared" si="82"/>
        <v>0.18125000000000002</v>
      </c>
    </row>
    <row r="1070" spans="1:24" x14ac:dyDescent="0.3">
      <c r="A1070" s="64" t="s">
        <v>5559</v>
      </c>
      <c r="B1070" s="94" t="s">
        <v>5560</v>
      </c>
      <c r="C1070" s="2" t="s">
        <v>1</v>
      </c>
      <c r="D1070" s="2">
        <v>53</v>
      </c>
      <c r="E1070" s="9">
        <v>24185</v>
      </c>
      <c r="F1070" s="10">
        <v>43783.673310185186</v>
      </c>
      <c r="G1070" s="95" t="s">
        <v>4</v>
      </c>
      <c r="H1070">
        <v>1792</v>
      </c>
      <c r="I1070" s="1">
        <f t="shared" si="80"/>
        <v>16.290909090909089</v>
      </c>
      <c r="J1070" s="1">
        <v>4.3460000000000001</v>
      </c>
      <c r="K1070">
        <v>110</v>
      </c>
      <c r="L1070" s="94">
        <v>250</v>
      </c>
      <c r="M1070" s="11">
        <f t="shared" si="84"/>
        <v>2.2727272727272729</v>
      </c>
      <c r="N1070" s="11">
        <v>1.532</v>
      </c>
      <c r="O1070" s="95">
        <f t="shared" si="83"/>
        <v>110</v>
      </c>
      <c r="P1070" s="12">
        <f t="shared" si="81"/>
        <v>7.1679999999999984</v>
      </c>
      <c r="Q1070" s="104" t="s">
        <v>726</v>
      </c>
      <c r="V1070" s="111">
        <v>0.48958333333333331</v>
      </c>
      <c r="W1070" s="112">
        <v>0.67708333333333337</v>
      </c>
      <c r="X1070" s="115">
        <f t="shared" si="82"/>
        <v>0.18750000000000006</v>
      </c>
    </row>
    <row r="1071" spans="1:24" x14ac:dyDescent="0.3">
      <c r="A1071" s="64" t="s">
        <v>5561</v>
      </c>
      <c r="B1071" s="94" t="s">
        <v>5562</v>
      </c>
      <c r="C1071" s="2" t="s">
        <v>1</v>
      </c>
      <c r="D1071" s="2">
        <v>50</v>
      </c>
      <c r="E1071" s="9">
        <v>25310</v>
      </c>
      <c r="F1071" s="10">
        <v>43783.684976851851</v>
      </c>
      <c r="G1071" s="95" t="s">
        <v>4</v>
      </c>
      <c r="H1071">
        <v>1469</v>
      </c>
      <c r="I1071" s="1">
        <f t="shared" si="80"/>
        <v>14.69</v>
      </c>
      <c r="J1071" s="1">
        <v>3.9790000000000001</v>
      </c>
      <c r="K1071">
        <v>100</v>
      </c>
      <c r="L1071" s="94">
        <v>197</v>
      </c>
      <c r="M1071" s="11">
        <f t="shared" si="84"/>
        <v>1.97</v>
      </c>
      <c r="N1071" s="11">
        <v>1.2509999999999999</v>
      </c>
      <c r="O1071" s="95">
        <f t="shared" si="83"/>
        <v>100</v>
      </c>
      <c r="P1071" s="12">
        <f t="shared" si="81"/>
        <v>7.4568527918781724</v>
      </c>
      <c r="Q1071" s="104" t="s">
        <v>726</v>
      </c>
      <c r="V1071" s="111">
        <v>0.50208333333333333</v>
      </c>
      <c r="W1071" s="112">
        <v>0.6875</v>
      </c>
      <c r="X1071" s="115">
        <f t="shared" si="82"/>
        <v>0.18541666666666667</v>
      </c>
    </row>
    <row r="1072" spans="1:24" x14ac:dyDescent="0.3">
      <c r="A1072" s="64" t="s">
        <v>5563</v>
      </c>
      <c r="B1072" s="94" t="s">
        <v>1375</v>
      </c>
      <c r="C1072" s="2" t="s">
        <v>1</v>
      </c>
      <c r="D1072" s="2">
        <v>58</v>
      </c>
      <c r="E1072" s="9">
        <v>22355</v>
      </c>
      <c r="F1072" s="10">
        <v>43784.523240740738</v>
      </c>
      <c r="G1072" s="95" t="s">
        <v>4</v>
      </c>
      <c r="H1072">
        <v>2327</v>
      </c>
      <c r="I1072" s="1">
        <f t="shared" si="80"/>
        <v>21.154545454545456</v>
      </c>
      <c r="J1072" s="1">
        <v>5.3570000000000002</v>
      </c>
      <c r="K1072">
        <v>110</v>
      </c>
      <c r="L1072" s="94">
        <v>394</v>
      </c>
      <c r="M1072" s="11">
        <f t="shared" si="84"/>
        <v>3.581818181818182</v>
      </c>
      <c r="N1072" s="11">
        <v>2.0739999999999998</v>
      </c>
      <c r="O1072" s="95">
        <f t="shared" si="83"/>
        <v>110</v>
      </c>
      <c r="P1072" s="12">
        <f t="shared" si="81"/>
        <v>5.906091370558376</v>
      </c>
      <c r="Q1072" s="104" t="s">
        <v>726</v>
      </c>
      <c r="V1072" s="111">
        <v>0.38055555555555554</v>
      </c>
      <c r="W1072" s="112">
        <v>0.52083333333333337</v>
      </c>
      <c r="X1072" s="115">
        <f t="shared" si="82"/>
        <v>0.14027777777777783</v>
      </c>
    </row>
    <row r="1073" spans="1:24" x14ac:dyDescent="0.3">
      <c r="A1073" s="64" t="s">
        <v>5564</v>
      </c>
      <c r="B1073" s="94" t="s">
        <v>5565</v>
      </c>
      <c r="C1073" s="2" t="s">
        <v>1</v>
      </c>
      <c r="D1073" s="2">
        <v>58</v>
      </c>
      <c r="E1073" s="9">
        <v>22472</v>
      </c>
      <c r="F1073" s="10">
        <v>43784.53765046296</v>
      </c>
      <c r="G1073" s="95" t="s">
        <v>4</v>
      </c>
      <c r="H1073">
        <v>2306</v>
      </c>
      <c r="I1073" s="1">
        <f t="shared" si="80"/>
        <v>21.155963302752294</v>
      </c>
      <c r="J1073" s="1">
        <v>4.2539999999999996</v>
      </c>
      <c r="K1073">
        <v>109</v>
      </c>
      <c r="L1073" s="94">
        <v>512</v>
      </c>
      <c r="M1073" s="11">
        <f t="shared" si="84"/>
        <v>4.6972477064220186</v>
      </c>
      <c r="N1073" s="11">
        <v>2.1749999999999998</v>
      </c>
      <c r="O1073" s="95">
        <f t="shared" si="83"/>
        <v>109</v>
      </c>
      <c r="P1073" s="12">
        <f t="shared" si="81"/>
        <v>4.50390625</v>
      </c>
      <c r="Q1073" s="104" t="s">
        <v>726</v>
      </c>
      <c r="V1073" s="111">
        <v>0.39097222222222222</v>
      </c>
      <c r="W1073" s="112">
        <v>0.53472222222222221</v>
      </c>
      <c r="X1073" s="115">
        <f t="shared" si="82"/>
        <v>0.14374999999999999</v>
      </c>
    </row>
    <row r="1074" spans="1:24" x14ac:dyDescent="0.3">
      <c r="A1074" s="64" t="s">
        <v>5566</v>
      </c>
      <c r="B1074" s="94" t="s">
        <v>5567</v>
      </c>
      <c r="C1074" s="2" t="s">
        <v>6</v>
      </c>
      <c r="D1074" s="2">
        <v>59</v>
      </c>
      <c r="E1074" s="9">
        <v>22217</v>
      </c>
      <c r="F1074" s="10">
        <v>43784.550462962965</v>
      </c>
      <c r="G1074" s="95" t="s">
        <v>4</v>
      </c>
      <c r="H1074">
        <v>991</v>
      </c>
      <c r="I1074" s="1">
        <f t="shared" si="80"/>
        <v>8.692982456140351</v>
      </c>
      <c r="J1074" s="1">
        <v>3.218</v>
      </c>
      <c r="K1074">
        <v>114</v>
      </c>
      <c r="L1074" s="94">
        <v>330</v>
      </c>
      <c r="M1074" s="11">
        <f t="shared" si="84"/>
        <v>2.8947368421052633</v>
      </c>
      <c r="N1074" s="11">
        <v>1.8360000000000001</v>
      </c>
      <c r="O1074" s="95">
        <f t="shared" si="83"/>
        <v>114</v>
      </c>
      <c r="P1074" s="12">
        <f t="shared" si="81"/>
        <v>3.0030303030303029</v>
      </c>
      <c r="Q1074" s="104" t="s">
        <v>726</v>
      </c>
      <c r="V1074" s="111">
        <v>0.3972222222222222</v>
      </c>
      <c r="W1074" s="112">
        <v>0.54861111111111105</v>
      </c>
      <c r="X1074" s="115">
        <f t="shared" si="82"/>
        <v>0.15138888888888885</v>
      </c>
    </row>
    <row r="1075" spans="1:24" x14ac:dyDescent="0.3">
      <c r="A1075" s="64" t="s">
        <v>5568</v>
      </c>
      <c r="B1075" s="94" t="s">
        <v>1086</v>
      </c>
      <c r="C1075" s="2" t="s">
        <v>1</v>
      </c>
      <c r="D1075" s="2">
        <v>67</v>
      </c>
      <c r="E1075" s="9">
        <v>19008</v>
      </c>
      <c r="F1075" s="10">
        <v>43784.569143518522</v>
      </c>
      <c r="G1075" s="95" t="s">
        <v>4</v>
      </c>
      <c r="H1075">
        <v>2073</v>
      </c>
      <c r="I1075" s="1">
        <f t="shared" si="80"/>
        <v>20.73</v>
      </c>
      <c r="J1075" s="1">
        <v>4.6139999999999999</v>
      </c>
      <c r="K1075">
        <v>100</v>
      </c>
      <c r="L1075" s="94">
        <v>439</v>
      </c>
      <c r="M1075" s="11">
        <f t="shared" si="84"/>
        <v>4.3899999999999997</v>
      </c>
      <c r="N1075" s="11">
        <v>2.0590000000000002</v>
      </c>
      <c r="O1075" s="95">
        <f t="shared" si="83"/>
        <v>100</v>
      </c>
      <c r="P1075" s="12">
        <f t="shared" si="81"/>
        <v>4.7220956719817773</v>
      </c>
      <c r="Q1075" s="104" t="s">
        <v>726</v>
      </c>
      <c r="V1075" s="111">
        <v>0.41180555555555554</v>
      </c>
      <c r="W1075" s="112">
        <v>0.56944444444444442</v>
      </c>
      <c r="X1075" s="115">
        <f t="shared" si="82"/>
        <v>0.15763888888888888</v>
      </c>
    </row>
    <row r="1076" spans="1:24" x14ac:dyDescent="0.3">
      <c r="A1076" s="64" t="s">
        <v>5569</v>
      </c>
      <c r="B1076" s="94" t="s">
        <v>396</v>
      </c>
      <c r="C1076" s="2" t="s">
        <v>1</v>
      </c>
      <c r="D1076" s="2">
        <v>51</v>
      </c>
      <c r="E1076" s="9">
        <v>25054</v>
      </c>
      <c r="F1076" s="10">
        <v>43784.581828703704</v>
      </c>
      <c r="G1076" s="95" t="s">
        <v>4</v>
      </c>
      <c r="H1076">
        <v>1579</v>
      </c>
      <c r="I1076" s="1">
        <f t="shared" si="80"/>
        <v>13.158333333333333</v>
      </c>
      <c r="J1076" s="1">
        <v>3.4180000000000001</v>
      </c>
      <c r="K1076">
        <v>120</v>
      </c>
      <c r="L1076" s="94">
        <v>484</v>
      </c>
      <c r="M1076" s="11">
        <f t="shared" si="84"/>
        <v>4.0333333333333332</v>
      </c>
      <c r="N1076" s="11">
        <v>2.3330000000000002</v>
      </c>
      <c r="O1076" s="95">
        <f t="shared" si="83"/>
        <v>120</v>
      </c>
      <c r="P1076" s="12">
        <f t="shared" si="81"/>
        <v>3.2623966942148761</v>
      </c>
      <c r="Q1076" s="104" t="s">
        <v>726</v>
      </c>
      <c r="V1076" s="111">
        <v>0.4284722222222222</v>
      </c>
      <c r="W1076" s="112">
        <v>0.58333333333333337</v>
      </c>
      <c r="X1076" s="115">
        <f t="shared" si="82"/>
        <v>0.15486111111111117</v>
      </c>
    </row>
    <row r="1077" spans="1:24" x14ac:dyDescent="0.3">
      <c r="A1077" s="64" t="s">
        <v>5570</v>
      </c>
      <c r="B1077" s="94" t="s">
        <v>5571</v>
      </c>
      <c r="C1077" s="2" t="s">
        <v>1</v>
      </c>
      <c r="D1077" s="2">
        <v>67</v>
      </c>
      <c r="E1077" s="9">
        <v>19111</v>
      </c>
      <c r="F1077" s="10">
        <v>43784.59915509259</v>
      </c>
      <c r="G1077" s="95" t="s">
        <v>4</v>
      </c>
      <c r="H1077">
        <v>2458</v>
      </c>
      <c r="I1077" s="1">
        <f t="shared" si="80"/>
        <v>21.561403508771932</v>
      </c>
      <c r="J1077" s="1">
        <v>4.6070000000000002</v>
      </c>
      <c r="K1077">
        <v>114</v>
      </c>
      <c r="L1077" s="94">
        <v>599</v>
      </c>
      <c r="M1077" s="11">
        <f t="shared" si="84"/>
        <v>5.2543859649122808</v>
      </c>
      <c r="N1077" s="11">
        <v>2.3069999999999999</v>
      </c>
      <c r="O1077" s="95">
        <f t="shared" si="83"/>
        <v>114</v>
      </c>
      <c r="P1077" s="12">
        <f t="shared" si="81"/>
        <v>4.1035058430717868</v>
      </c>
      <c r="Q1077" s="104" t="s">
        <v>726</v>
      </c>
      <c r="V1077" s="111">
        <v>0.44305555555555554</v>
      </c>
      <c r="W1077" s="112">
        <v>0.59722222222222221</v>
      </c>
      <c r="X1077" s="115">
        <f t="shared" si="82"/>
        <v>0.15416666666666667</v>
      </c>
    </row>
    <row r="1078" spans="1:24" x14ac:dyDescent="0.3">
      <c r="A1078" s="64" t="s">
        <v>5572</v>
      </c>
      <c r="B1078" s="94" t="s">
        <v>5276</v>
      </c>
      <c r="C1078" s="2" t="s">
        <v>1</v>
      </c>
      <c r="D1078" s="2">
        <v>49</v>
      </c>
      <c r="E1078" s="9">
        <v>25752</v>
      </c>
      <c r="F1078" s="10">
        <v>43784.622604166667</v>
      </c>
      <c r="G1078" s="95" t="s">
        <v>4</v>
      </c>
      <c r="H1078">
        <v>1285</v>
      </c>
      <c r="I1078" s="1">
        <f t="shared" si="80"/>
        <v>12.85</v>
      </c>
      <c r="J1078" s="1">
        <v>3.78</v>
      </c>
      <c r="K1078">
        <v>100</v>
      </c>
      <c r="L1078" s="94">
        <v>227</v>
      </c>
      <c r="M1078" s="11">
        <f t="shared" si="84"/>
        <v>2.27</v>
      </c>
      <c r="N1078" s="11">
        <v>1.6319999999999999</v>
      </c>
      <c r="O1078" s="95">
        <f t="shared" si="83"/>
        <v>100</v>
      </c>
      <c r="P1078" s="12">
        <f t="shared" si="81"/>
        <v>5.6607929515418496</v>
      </c>
      <c r="Q1078" s="104" t="s">
        <v>726</v>
      </c>
      <c r="V1078" s="111">
        <v>0.46249999999999997</v>
      </c>
      <c r="W1078" s="112">
        <v>0.61805555555555558</v>
      </c>
      <c r="X1078" s="115">
        <f t="shared" si="82"/>
        <v>0.15555555555555561</v>
      </c>
    </row>
    <row r="1079" spans="1:24" x14ac:dyDescent="0.3">
      <c r="A1079" s="64" t="s">
        <v>5573</v>
      </c>
      <c r="B1079" s="94" t="s">
        <v>5574</v>
      </c>
      <c r="C1079" s="2" t="s">
        <v>6</v>
      </c>
      <c r="D1079" s="2">
        <v>70</v>
      </c>
      <c r="E1079" s="9">
        <v>17935</v>
      </c>
      <c r="F1079" s="10">
        <v>43784.639826388891</v>
      </c>
      <c r="G1079" s="95" t="s">
        <v>4</v>
      </c>
      <c r="H1079">
        <v>2327</v>
      </c>
      <c r="I1079" s="1">
        <f t="shared" si="80"/>
        <v>21.154545454545456</v>
      </c>
      <c r="J1079" s="1">
        <v>4.8159999999999998</v>
      </c>
      <c r="K1079">
        <v>110</v>
      </c>
      <c r="L1079" s="94">
        <v>620</v>
      </c>
      <c r="M1079" s="11">
        <f t="shared" si="84"/>
        <v>5.6363636363636367</v>
      </c>
      <c r="N1079" s="11">
        <v>2.4820000000000002</v>
      </c>
      <c r="O1079" s="95">
        <f t="shared" si="83"/>
        <v>110</v>
      </c>
      <c r="P1079" s="12">
        <f t="shared" si="81"/>
        <v>3.7532258064516131</v>
      </c>
      <c r="Q1079" s="104" t="s">
        <v>726</v>
      </c>
      <c r="V1079" s="111">
        <v>0.48055555555555557</v>
      </c>
      <c r="W1079" s="112">
        <v>0.63541666666666663</v>
      </c>
      <c r="X1079" s="115">
        <f t="shared" si="82"/>
        <v>0.15486111111111106</v>
      </c>
    </row>
    <row r="1080" spans="1:24" x14ac:dyDescent="0.3">
      <c r="A1080" s="64" t="s">
        <v>5575</v>
      </c>
      <c r="B1080" s="94" t="s">
        <v>5576</v>
      </c>
      <c r="C1080" s="2" t="s">
        <v>1</v>
      </c>
      <c r="D1080" s="2">
        <v>50</v>
      </c>
      <c r="E1080" s="9">
        <v>25330</v>
      </c>
      <c r="F1080" s="10">
        <v>43787.521157407406</v>
      </c>
      <c r="G1080" s="95" t="s">
        <v>4</v>
      </c>
      <c r="H1080">
        <v>1348</v>
      </c>
      <c r="I1080" s="1">
        <f t="shared" si="80"/>
        <v>12.838095238095239</v>
      </c>
      <c r="J1080" s="1">
        <v>3.9590000000000001</v>
      </c>
      <c r="K1080">
        <v>105</v>
      </c>
      <c r="L1080" s="94">
        <v>470</v>
      </c>
      <c r="M1080" s="11">
        <f t="shared" si="84"/>
        <v>4.4761904761904763</v>
      </c>
      <c r="N1080" s="11">
        <v>2.2189999999999999</v>
      </c>
      <c r="O1080" s="95">
        <f t="shared" si="83"/>
        <v>105</v>
      </c>
      <c r="P1080" s="12">
        <f t="shared" si="81"/>
        <v>2.8680851063829786</v>
      </c>
      <c r="Q1080" s="104" t="s">
        <v>726</v>
      </c>
      <c r="V1080" s="111">
        <v>0.37777777777777777</v>
      </c>
      <c r="W1080" s="112">
        <v>0.52083333333333337</v>
      </c>
      <c r="X1080" s="115">
        <f t="shared" si="82"/>
        <v>0.1430555555555556</v>
      </c>
    </row>
    <row r="1081" spans="1:24" x14ac:dyDescent="0.3">
      <c r="A1081" s="64" t="s">
        <v>5577</v>
      </c>
      <c r="B1081" s="94" t="s">
        <v>4122</v>
      </c>
      <c r="C1081" s="2" t="s">
        <v>1</v>
      </c>
      <c r="D1081" s="2">
        <v>70</v>
      </c>
      <c r="E1081" s="9">
        <v>18050</v>
      </c>
      <c r="F1081" s="10">
        <v>43787.534537037034</v>
      </c>
      <c r="G1081" s="95" t="s">
        <v>4</v>
      </c>
      <c r="H1081">
        <v>2645</v>
      </c>
      <c r="I1081" s="1">
        <f t="shared" si="80"/>
        <v>22.041666666666668</v>
      </c>
      <c r="J1081" s="1">
        <v>5.524</v>
      </c>
      <c r="K1081">
        <v>120</v>
      </c>
      <c r="L1081" s="94">
        <v>678</v>
      </c>
      <c r="M1081" s="11">
        <f t="shared" si="84"/>
        <v>5.65</v>
      </c>
      <c r="N1081" s="11">
        <v>2.4409999999999998</v>
      </c>
      <c r="O1081" s="95">
        <f t="shared" si="83"/>
        <v>120</v>
      </c>
      <c r="P1081" s="12">
        <f t="shared" si="81"/>
        <v>3.9011799410029497</v>
      </c>
      <c r="Q1081" s="104" t="s">
        <v>726</v>
      </c>
      <c r="V1081" s="111">
        <v>0.38680555555555557</v>
      </c>
      <c r="W1081" s="112">
        <v>0.51388888888888895</v>
      </c>
      <c r="X1081" s="115">
        <f t="shared" si="82"/>
        <v>0.12708333333333338</v>
      </c>
    </row>
    <row r="1082" spans="1:24" x14ac:dyDescent="0.3">
      <c r="A1082" s="64" t="s">
        <v>5578</v>
      </c>
      <c r="B1082" s="94" t="s">
        <v>5579</v>
      </c>
      <c r="C1082" s="2" t="s">
        <v>6</v>
      </c>
      <c r="D1082" s="2">
        <v>78</v>
      </c>
      <c r="E1082" s="9">
        <v>14998</v>
      </c>
      <c r="F1082" s="10">
        <v>43787.548194444447</v>
      </c>
      <c r="G1082" s="95" t="s">
        <v>4</v>
      </c>
      <c r="H1082">
        <v>2145</v>
      </c>
      <c r="I1082" s="1">
        <f t="shared" si="80"/>
        <v>17.875</v>
      </c>
      <c r="J1082" s="1">
        <v>3.9670000000000001</v>
      </c>
      <c r="K1082">
        <v>120</v>
      </c>
      <c r="L1082" s="94">
        <v>889</v>
      </c>
      <c r="M1082" s="11">
        <f t="shared" si="84"/>
        <v>7.4083333333333332</v>
      </c>
      <c r="N1082" s="11">
        <v>3.0310000000000001</v>
      </c>
      <c r="O1082" s="95">
        <f t="shared" si="83"/>
        <v>120</v>
      </c>
      <c r="P1082" s="12">
        <f t="shared" si="81"/>
        <v>2.4128233970753654</v>
      </c>
      <c r="Q1082" s="104" t="s">
        <v>726</v>
      </c>
      <c r="V1082" s="111">
        <v>0.39097222222222222</v>
      </c>
      <c r="W1082" s="112">
        <v>0.54861111111111105</v>
      </c>
      <c r="X1082" s="115">
        <f t="shared" si="82"/>
        <v>0.15763888888888883</v>
      </c>
    </row>
    <row r="1083" spans="1:24" x14ac:dyDescent="0.3">
      <c r="A1083" s="64" t="s">
        <v>5580</v>
      </c>
      <c r="B1083" s="94" t="s">
        <v>5581</v>
      </c>
      <c r="C1083" s="2" t="s">
        <v>1</v>
      </c>
      <c r="D1083" s="2">
        <v>51</v>
      </c>
      <c r="E1083" s="9">
        <v>24857</v>
      </c>
      <c r="F1083" s="10">
        <v>43787.568842592591</v>
      </c>
      <c r="G1083" s="95" t="s">
        <v>4</v>
      </c>
      <c r="H1083">
        <v>1959</v>
      </c>
      <c r="I1083" s="1">
        <f t="shared" si="80"/>
        <v>19.59</v>
      </c>
      <c r="J1083" s="1">
        <v>5.49</v>
      </c>
      <c r="K1083">
        <v>100</v>
      </c>
      <c r="L1083" s="94">
        <v>424</v>
      </c>
      <c r="M1083" s="11">
        <f t="shared" si="84"/>
        <v>4.24</v>
      </c>
      <c r="N1083" s="11">
        <v>1.881</v>
      </c>
      <c r="O1083" s="95">
        <f t="shared" si="83"/>
        <v>100</v>
      </c>
      <c r="P1083" s="12">
        <f t="shared" si="81"/>
        <v>4.6202830188679247</v>
      </c>
      <c r="Q1083" s="104" t="s">
        <v>726</v>
      </c>
      <c r="V1083" s="111">
        <v>0.40972222222222227</v>
      </c>
      <c r="W1083" s="112">
        <v>0.56944444444444442</v>
      </c>
      <c r="X1083" s="115">
        <f t="shared" si="82"/>
        <v>0.15972222222222215</v>
      </c>
    </row>
    <row r="1084" spans="1:24" x14ac:dyDescent="0.3">
      <c r="A1084" s="64" t="s">
        <v>5582</v>
      </c>
      <c r="B1084" s="94" t="s">
        <v>5583</v>
      </c>
      <c r="C1084" s="2" t="s">
        <v>6</v>
      </c>
      <c r="D1084" s="2">
        <v>30</v>
      </c>
      <c r="E1084" s="9">
        <v>32674</v>
      </c>
      <c r="F1084" s="10">
        <v>43787.582395833335</v>
      </c>
      <c r="G1084" s="95" t="s">
        <v>4</v>
      </c>
      <c r="H1084">
        <v>1057</v>
      </c>
      <c r="I1084" s="1">
        <f t="shared" si="80"/>
        <v>8.0075757575757578</v>
      </c>
      <c r="J1084" s="1">
        <v>3.0950000000000002</v>
      </c>
      <c r="K1084">
        <v>132</v>
      </c>
      <c r="L1084" s="94">
        <v>419</v>
      </c>
      <c r="M1084" s="11">
        <f t="shared" si="84"/>
        <v>3.1742424242424243</v>
      </c>
      <c r="N1084" s="11">
        <v>2.073</v>
      </c>
      <c r="O1084" s="95">
        <f t="shared" si="83"/>
        <v>132</v>
      </c>
      <c r="P1084" s="12">
        <f t="shared" si="81"/>
        <v>2.5226730310262528</v>
      </c>
      <c r="Q1084" s="104" t="s">
        <v>726</v>
      </c>
      <c r="V1084" s="111">
        <v>0.43055555555555558</v>
      </c>
      <c r="W1084" s="112">
        <v>0.58333333333333337</v>
      </c>
      <c r="X1084" s="115">
        <f t="shared" si="82"/>
        <v>0.15277777777777779</v>
      </c>
    </row>
    <row r="1085" spans="1:24" x14ac:dyDescent="0.3">
      <c r="A1085" s="64" t="s">
        <v>5584</v>
      </c>
      <c r="B1085" s="94" t="s">
        <v>5585</v>
      </c>
      <c r="C1085" s="2" t="s">
        <v>1</v>
      </c>
      <c r="D1085" s="2">
        <v>53</v>
      </c>
      <c r="E1085" s="9">
        <v>24374</v>
      </c>
      <c r="F1085" s="10">
        <v>43787.59646990741</v>
      </c>
      <c r="G1085" s="95" t="s">
        <v>4</v>
      </c>
      <c r="H1085">
        <v>1462</v>
      </c>
      <c r="I1085" s="1">
        <f t="shared" si="80"/>
        <v>12.183333333333334</v>
      </c>
      <c r="J1085" s="1">
        <v>3.59</v>
      </c>
      <c r="K1085">
        <v>120</v>
      </c>
      <c r="L1085" s="94">
        <v>334</v>
      </c>
      <c r="M1085" s="11">
        <f t="shared" si="84"/>
        <v>2.7833333333333332</v>
      </c>
      <c r="N1085" s="11">
        <v>1.6359999999999999</v>
      </c>
      <c r="O1085" s="95">
        <f t="shared" si="83"/>
        <v>120</v>
      </c>
      <c r="P1085" s="12">
        <f t="shared" si="81"/>
        <v>4.3772455089820363</v>
      </c>
      <c r="Q1085" s="104" t="s">
        <v>726</v>
      </c>
      <c r="V1085" s="111">
        <v>0.4375</v>
      </c>
      <c r="W1085" s="112">
        <v>0.59722222222222221</v>
      </c>
      <c r="X1085" s="115">
        <f t="shared" si="82"/>
        <v>0.15972222222222221</v>
      </c>
    </row>
    <row r="1086" spans="1:24" x14ac:dyDescent="0.3">
      <c r="A1086" s="64" t="s">
        <v>5586</v>
      </c>
      <c r="B1086" s="94" t="s">
        <v>5587</v>
      </c>
      <c r="C1086" s="2" t="s">
        <v>1</v>
      </c>
      <c r="D1086" s="2">
        <v>49</v>
      </c>
      <c r="E1086" s="9">
        <v>25545</v>
      </c>
      <c r="F1086" s="10">
        <v>43787.616226851853</v>
      </c>
      <c r="G1086" s="95" t="s">
        <v>4</v>
      </c>
      <c r="H1086">
        <v>2185</v>
      </c>
      <c r="I1086" s="1">
        <f t="shared" si="80"/>
        <v>18.208333333333332</v>
      </c>
      <c r="J1086" s="1">
        <v>4.7210000000000001</v>
      </c>
      <c r="K1086">
        <v>120</v>
      </c>
      <c r="L1086" s="94">
        <v>478</v>
      </c>
      <c r="M1086" s="11">
        <f t="shared" si="84"/>
        <v>3.9833333333333334</v>
      </c>
      <c r="N1086" s="11">
        <v>2.3149999999999999</v>
      </c>
      <c r="O1086" s="95">
        <f t="shared" si="83"/>
        <v>120</v>
      </c>
      <c r="P1086" s="12">
        <f t="shared" si="81"/>
        <v>4.57112970711297</v>
      </c>
      <c r="Q1086" s="104" t="s">
        <v>726</v>
      </c>
      <c r="V1086" s="111">
        <v>0.45833333333333331</v>
      </c>
      <c r="W1086" s="112">
        <v>0.61805555555555558</v>
      </c>
      <c r="X1086" s="115">
        <f t="shared" si="82"/>
        <v>0.15972222222222227</v>
      </c>
    </row>
    <row r="1087" spans="1:24" x14ac:dyDescent="0.3">
      <c r="A1087" s="64" t="s">
        <v>5588</v>
      </c>
      <c r="B1087" s="94" t="s">
        <v>5589</v>
      </c>
      <c r="C1087" s="2" t="s">
        <v>1</v>
      </c>
      <c r="D1087" s="2">
        <v>77</v>
      </c>
      <c r="E1087" s="9">
        <v>15631</v>
      </c>
      <c r="F1087" s="10">
        <v>43787.629016203704</v>
      </c>
      <c r="G1087" s="95" t="s">
        <v>4</v>
      </c>
      <c r="H1087">
        <v>2278</v>
      </c>
      <c r="I1087" s="1">
        <f t="shared" si="80"/>
        <v>18.079365079365079</v>
      </c>
      <c r="J1087" s="1">
        <v>4.2309999999999999</v>
      </c>
      <c r="K1087">
        <v>126</v>
      </c>
      <c r="L1087" s="94">
        <v>555</v>
      </c>
      <c r="M1087" s="11">
        <f t="shared" si="84"/>
        <v>4.4047619047619051</v>
      </c>
      <c r="N1087" s="11">
        <v>1.9730000000000001</v>
      </c>
      <c r="O1087" s="95">
        <f t="shared" si="83"/>
        <v>126</v>
      </c>
      <c r="P1087" s="12">
        <f t="shared" si="81"/>
        <v>4.1045045045045043</v>
      </c>
      <c r="Q1087" s="104" t="s">
        <v>726</v>
      </c>
      <c r="V1087" s="111">
        <v>0.47152777777777777</v>
      </c>
      <c r="W1087" s="112">
        <v>0.63194444444444442</v>
      </c>
      <c r="X1087" s="115">
        <f t="shared" si="82"/>
        <v>0.16041666666666665</v>
      </c>
    </row>
    <row r="1088" spans="1:24" x14ac:dyDescent="0.3">
      <c r="A1088" s="64" t="s">
        <v>5590</v>
      </c>
      <c r="B1088" s="94" t="s">
        <v>5591</v>
      </c>
      <c r="C1088" s="2" t="s">
        <v>6</v>
      </c>
      <c r="D1088" s="2">
        <v>79</v>
      </c>
      <c r="E1088" s="9">
        <v>14625</v>
      </c>
      <c r="F1088" s="10">
        <v>43787.641435185185</v>
      </c>
      <c r="G1088" s="95" t="s">
        <v>4</v>
      </c>
      <c r="H1088">
        <v>1531</v>
      </c>
      <c r="I1088" s="1">
        <f t="shared" si="80"/>
        <v>14.175925925925926</v>
      </c>
      <c r="J1088" s="1">
        <v>4.0229999999999997</v>
      </c>
      <c r="K1088">
        <v>108</v>
      </c>
      <c r="L1088" s="94">
        <v>810</v>
      </c>
      <c r="M1088" s="11">
        <f t="shared" si="84"/>
        <v>7.5</v>
      </c>
      <c r="N1088" s="11">
        <v>2.7290000000000001</v>
      </c>
      <c r="O1088" s="95">
        <f t="shared" si="83"/>
        <v>108</v>
      </c>
      <c r="P1088" s="12">
        <f t="shared" si="81"/>
        <v>1.8901234567901235</v>
      </c>
      <c r="Q1088" s="104" t="s">
        <v>726</v>
      </c>
      <c r="V1088" s="111">
        <v>0.47916666666666669</v>
      </c>
      <c r="W1088" s="112">
        <v>0.64583333333333337</v>
      </c>
      <c r="X1088" s="115">
        <f t="shared" si="82"/>
        <v>0.16666666666666669</v>
      </c>
    </row>
    <row r="1089" spans="1:24" x14ac:dyDescent="0.3">
      <c r="A1089" s="64" t="s">
        <v>5592</v>
      </c>
      <c r="B1089" s="94" t="s">
        <v>5593</v>
      </c>
      <c r="C1089" s="2" t="s">
        <v>6</v>
      </c>
      <c r="D1089" s="2">
        <v>28</v>
      </c>
      <c r="E1089" s="9">
        <v>33421</v>
      </c>
      <c r="F1089" s="10">
        <v>43787.665231481478</v>
      </c>
      <c r="G1089" s="95" t="s">
        <v>4</v>
      </c>
      <c r="H1089">
        <v>1148</v>
      </c>
      <c r="I1089" s="1">
        <f t="shared" si="80"/>
        <v>8.6969696969696972</v>
      </c>
      <c r="J1089" s="1">
        <v>2.8580000000000001</v>
      </c>
      <c r="K1089">
        <v>132</v>
      </c>
      <c r="L1089" s="94">
        <v>326</v>
      </c>
      <c r="M1089" s="11">
        <f t="shared" si="84"/>
        <v>2.4696969696969697</v>
      </c>
      <c r="N1089" s="11">
        <v>1.6870000000000001</v>
      </c>
      <c r="O1089" s="95">
        <f t="shared" si="83"/>
        <v>132</v>
      </c>
      <c r="P1089" s="12">
        <f t="shared" si="81"/>
        <v>3.5214723926380369</v>
      </c>
      <c r="Q1089" s="104" t="s">
        <v>726</v>
      </c>
      <c r="V1089" s="111">
        <v>0.49791666666666662</v>
      </c>
      <c r="W1089" s="112">
        <v>0.66666666666666663</v>
      </c>
      <c r="X1089" s="115">
        <f t="shared" si="82"/>
        <v>0.16875000000000001</v>
      </c>
    </row>
    <row r="1090" spans="1:24" x14ac:dyDescent="0.3">
      <c r="A1090" s="64" t="s">
        <v>5594</v>
      </c>
      <c r="B1090" s="94" t="s">
        <v>1040</v>
      </c>
      <c r="C1090" s="2" t="s">
        <v>1</v>
      </c>
      <c r="D1090" s="2">
        <v>42</v>
      </c>
      <c r="E1090" s="9">
        <v>28436</v>
      </c>
      <c r="F1090" s="10">
        <v>43787.678530092591</v>
      </c>
      <c r="G1090" s="95" t="s">
        <v>4</v>
      </c>
      <c r="H1090">
        <v>967</v>
      </c>
      <c r="I1090" s="1">
        <f t="shared" si="80"/>
        <v>8.4086956521739129</v>
      </c>
      <c r="J1090" s="1">
        <v>3.0289999999999999</v>
      </c>
      <c r="K1090">
        <v>115</v>
      </c>
      <c r="L1090" s="94">
        <v>341</v>
      </c>
      <c r="M1090" s="11">
        <f t="shared" si="84"/>
        <v>2.965217391304348</v>
      </c>
      <c r="N1090" s="11">
        <v>1.611</v>
      </c>
      <c r="O1090" s="95">
        <f t="shared" si="83"/>
        <v>115</v>
      </c>
      <c r="P1090" s="12">
        <f t="shared" si="81"/>
        <v>2.8357771260997064</v>
      </c>
      <c r="Q1090" s="104" t="s">
        <v>726</v>
      </c>
      <c r="V1090" s="111">
        <v>0.51250000000000007</v>
      </c>
      <c r="W1090" s="112">
        <v>0.68055555555555547</v>
      </c>
      <c r="X1090" s="115">
        <f t="shared" si="82"/>
        <v>0.1680555555555554</v>
      </c>
    </row>
    <row r="1091" spans="1:24" x14ac:dyDescent="0.3">
      <c r="A1091" s="64" t="s">
        <v>5595</v>
      </c>
      <c r="B1091" s="94" t="s">
        <v>4912</v>
      </c>
      <c r="C1091" s="2" t="s">
        <v>1</v>
      </c>
      <c r="D1091" s="2">
        <v>71</v>
      </c>
      <c r="E1091" s="9">
        <v>17509</v>
      </c>
      <c r="F1091" s="10">
        <v>43788.45034722222</v>
      </c>
      <c r="G1091" s="95" t="s">
        <v>71</v>
      </c>
      <c r="H1091">
        <v>1957</v>
      </c>
      <c r="I1091" s="1">
        <f t="shared" ref="I1091:I1154" si="85">H1091/K1091</f>
        <v>18.638095238095239</v>
      </c>
      <c r="J1091" s="1">
        <v>4.8719999999999999</v>
      </c>
      <c r="K1091">
        <v>105</v>
      </c>
      <c r="L1091" s="94">
        <v>392</v>
      </c>
      <c r="M1091" s="11">
        <f t="shared" si="84"/>
        <v>3.7333333333333334</v>
      </c>
      <c r="N1091" s="11">
        <v>1.958</v>
      </c>
      <c r="O1091" s="95">
        <f t="shared" si="83"/>
        <v>105</v>
      </c>
      <c r="P1091" s="12">
        <f t="shared" ref="P1091:P1154" si="86">I1091/M1091</f>
        <v>4.9923469387755102</v>
      </c>
      <c r="Q1091" s="104" t="s">
        <v>726</v>
      </c>
      <c r="V1091" s="111">
        <v>0.4513888888888889</v>
      </c>
      <c r="W1091" s="112">
        <v>0.60416666666666663</v>
      </c>
      <c r="X1091" s="115">
        <f t="shared" ref="X1091:X1154" si="87">IF(AND(W1091&lt;&gt;0,V1091&lt;&gt;0),W1091-V1091,"No Data")</f>
        <v>0.15277777777777773</v>
      </c>
    </row>
    <row r="1092" spans="1:24" x14ac:dyDescent="0.3">
      <c r="A1092" s="64" t="s">
        <v>5596</v>
      </c>
      <c r="B1092" s="94" t="s">
        <v>5597</v>
      </c>
      <c r="C1092" s="2" t="s">
        <v>6</v>
      </c>
      <c r="D1092" s="2">
        <v>79</v>
      </c>
      <c r="E1092" s="9">
        <v>14857</v>
      </c>
      <c r="F1092" s="10">
        <v>43788.522152777776</v>
      </c>
      <c r="G1092" s="95" t="s">
        <v>4</v>
      </c>
      <c r="H1092">
        <v>1198</v>
      </c>
      <c r="I1092" s="1">
        <f t="shared" si="85"/>
        <v>10.890909090909091</v>
      </c>
      <c r="J1092" s="1">
        <v>3.395</v>
      </c>
      <c r="K1092">
        <v>110</v>
      </c>
      <c r="L1092" s="94">
        <v>491</v>
      </c>
      <c r="M1092" s="11">
        <f t="shared" si="84"/>
        <v>4.4636363636363638</v>
      </c>
      <c r="N1092" s="11">
        <v>2.0209999999999999</v>
      </c>
      <c r="O1092" s="95">
        <f t="shared" si="83"/>
        <v>110</v>
      </c>
      <c r="P1092" s="12">
        <f t="shared" si="86"/>
        <v>2.4399185336048879</v>
      </c>
      <c r="Q1092" s="104" t="s">
        <v>726</v>
      </c>
      <c r="V1092" s="111">
        <v>0.36944444444444446</v>
      </c>
      <c r="W1092" s="112">
        <v>0.52083333333333337</v>
      </c>
      <c r="X1092" s="115">
        <f t="shared" si="87"/>
        <v>0.15138888888888891</v>
      </c>
    </row>
    <row r="1093" spans="1:24" x14ac:dyDescent="0.3">
      <c r="A1093" s="64" t="s">
        <v>5598</v>
      </c>
      <c r="B1093" s="94" t="s">
        <v>5599</v>
      </c>
      <c r="C1093" s="2" t="s">
        <v>1</v>
      </c>
      <c r="D1093" s="2">
        <v>68</v>
      </c>
      <c r="E1093" s="9">
        <v>18733</v>
      </c>
      <c r="F1093" s="10">
        <v>43788.534108796295</v>
      </c>
      <c r="G1093" s="95" t="s">
        <v>4</v>
      </c>
      <c r="H1093">
        <v>1802</v>
      </c>
      <c r="I1093" s="1">
        <f t="shared" si="85"/>
        <v>15.016666666666667</v>
      </c>
      <c r="J1093" s="1">
        <v>3.9239999999999999</v>
      </c>
      <c r="K1093">
        <v>120</v>
      </c>
      <c r="L1093" s="94">
        <v>732</v>
      </c>
      <c r="M1093" s="11">
        <f t="shared" si="84"/>
        <v>6.1</v>
      </c>
      <c r="N1093" s="11">
        <v>2.4849999999999999</v>
      </c>
      <c r="O1093" s="95">
        <f t="shared" si="83"/>
        <v>120</v>
      </c>
      <c r="P1093" s="12">
        <f t="shared" si="86"/>
        <v>2.4617486338797816</v>
      </c>
      <c r="Q1093" s="104" t="s">
        <v>726</v>
      </c>
      <c r="V1093" s="111">
        <v>0.38819444444444445</v>
      </c>
      <c r="W1093" s="112">
        <v>0.52083333333333337</v>
      </c>
      <c r="X1093" s="115">
        <f t="shared" si="87"/>
        <v>0.13263888888888892</v>
      </c>
    </row>
    <row r="1094" spans="1:24" x14ac:dyDescent="0.3">
      <c r="A1094" s="64" t="s">
        <v>5600</v>
      </c>
      <c r="B1094" s="94" t="s">
        <v>5601</v>
      </c>
      <c r="C1094" s="2" t="s">
        <v>1</v>
      </c>
      <c r="D1094" s="2">
        <v>56</v>
      </c>
      <c r="E1094" s="9">
        <v>23085</v>
      </c>
      <c r="F1094" s="10">
        <v>43788.545439814814</v>
      </c>
      <c r="G1094" s="95" t="s">
        <v>4</v>
      </c>
      <c r="H1094">
        <v>1947</v>
      </c>
      <c r="I1094" s="1">
        <f t="shared" si="85"/>
        <v>16.930434782608696</v>
      </c>
      <c r="J1094" s="1">
        <v>4.7030000000000003</v>
      </c>
      <c r="K1094">
        <v>115</v>
      </c>
      <c r="L1094" s="94">
        <v>380</v>
      </c>
      <c r="M1094" s="11">
        <f t="shared" si="84"/>
        <v>3.3043478260869565</v>
      </c>
      <c r="N1094" s="11">
        <v>1.59</v>
      </c>
      <c r="O1094" s="95">
        <f t="shared" si="83"/>
        <v>115</v>
      </c>
      <c r="P1094" s="12">
        <f t="shared" si="86"/>
        <v>5.1236842105263163</v>
      </c>
      <c r="Q1094" s="104" t="s">
        <v>726</v>
      </c>
      <c r="V1094" s="111">
        <v>0.39652777777777781</v>
      </c>
      <c r="W1094" s="112">
        <v>0.54861111111111105</v>
      </c>
      <c r="X1094" s="115">
        <f t="shared" si="87"/>
        <v>0.15208333333333324</v>
      </c>
    </row>
    <row r="1095" spans="1:24" x14ac:dyDescent="0.3">
      <c r="A1095" s="64" t="s">
        <v>5602</v>
      </c>
      <c r="B1095" s="94" t="s">
        <v>5603</v>
      </c>
      <c r="C1095" s="2" t="s">
        <v>6</v>
      </c>
      <c r="D1095" s="2">
        <v>73</v>
      </c>
      <c r="E1095" s="9">
        <v>17104</v>
      </c>
      <c r="F1095" s="10">
        <v>43788.570462962962</v>
      </c>
      <c r="G1095" s="95" t="s">
        <v>4</v>
      </c>
      <c r="H1095">
        <v>2620</v>
      </c>
      <c r="I1095" s="1">
        <f t="shared" si="85"/>
        <v>24.25925925925926</v>
      </c>
      <c r="J1095" s="1">
        <v>5.4420000000000002</v>
      </c>
      <c r="K1095">
        <v>108</v>
      </c>
      <c r="L1095" s="94">
        <v>1014</v>
      </c>
      <c r="M1095" s="11">
        <f t="shared" si="84"/>
        <v>9.3888888888888893</v>
      </c>
      <c r="N1095" s="11">
        <v>3.2919999999999998</v>
      </c>
      <c r="O1095" s="95">
        <f t="shared" si="83"/>
        <v>108</v>
      </c>
      <c r="P1095" s="12">
        <f t="shared" si="86"/>
        <v>2.583826429980276</v>
      </c>
      <c r="Q1095" s="104" t="s">
        <v>726</v>
      </c>
      <c r="V1095" s="111">
        <v>0.39930555555555558</v>
      </c>
      <c r="W1095" s="112">
        <v>0.56944444444444442</v>
      </c>
      <c r="X1095" s="115">
        <f t="shared" si="87"/>
        <v>0.17013888888888884</v>
      </c>
    </row>
    <row r="1096" spans="1:24" x14ac:dyDescent="0.3">
      <c r="A1096" s="64" t="s">
        <v>5604</v>
      </c>
      <c r="B1096" s="94" t="s">
        <v>5605</v>
      </c>
      <c r="C1096" s="2" t="s">
        <v>1</v>
      </c>
      <c r="D1096" s="2">
        <v>29</v>
      </c>
      <c r="E1096" s="9">
        <v>32997</v>
      </c>
      <c r="F1096" s="10">
        <v>43788.583287037036</v>
      </c>
      <c r="G1096" s="95" t="s">
        <v>4</v>
      </c>
      <c r="H1096">
        <v>990</v>
      </c>
      <c r="I1096" s="1">
        <f t="shared" si="85"/>
        <v>8.25</v>
      </c>
      <c r="J1096" s="1">
        <v>2.968</v>
      </c>
      <c r="K1096">
        <v>120</v>
      </c>
      <c r="L1096" s="94">
        <v>328</v>
      </c>
      <c r="M1096" s="11">
        <f t="shared" si="84"/>
        <v>2.7333333333333334</v>
      </c>
      <c r="N1096" s="11">
        <v>1.7569999999999999</v>
      </c>
      <c r="O1096" s="95">
        <f t="shared" ref="O1096:O1159" si="88">K1096</f>
        <v>120</v>
      </c>
      <c r="P1096" s="12">
        <f t="shared" si="86"/>
        <v>3.0182926829268291</v>
      </c>
      <c r="Q1096" s="104" t="s">
        <v>726</v>
      </c>
      <c r="V1096" s="111">
        <v>0.40277777777777773</v>
      </c>
      <c r="W1096" s="112">
        <v>0.58333333333333337</v>
      </c>
      <c r="X1096" s="115">
        <f t="shared" si="87"/>
        <v>0.18055555555555564</v>
      </c>
    </row>
    <row r="1097" spans="1:24" x14ac:dyDescent="0.3">
      <c r="A1097" s="64" t="s">
        <v>5606</v>
      </c>
      <c r="B1097" s="94" t="s">
        <v>5607</v>
      </c>
      <c r="C1097" s="2" t="s">
        <v>1</v>
      </c>
      <c r="D1097" s="2">
        <v>55</v>
      </c>
      <c r="E1097" s="9">
        <v>23386</v>
      </c>
      <c r="F1097" s="10">
        <v>43788.617719907408</v>
      </c>
      <c r="G1097" s="95" t="s">
        <v>4</v>
      </c>
      <c r="H1097">
        <v>1569</v>
      </c>
      <c r="I1097" s="1">
        <f t="shared" si="85"/>
        <v>13.763157894736842</v>
      </c>
      <c r="J1097" s="1">
        <v>3.875</v>
      </c>
      <c r="K1097">
        <v>114</v>
      </c>
      <c r="L1097" s="94">
        <v>450</v>
      </c>
      <c r="M1097" s="11">
        <f t="shared" si="84"/>
        <v>3.9473684210526314</v>
      </c>
      <c r="N1097" s="11">
        <v>1.833</v>
      </c>
      <c r="O1097" s="95">
        <f t="shared" si="88"/>
        <v>114</v>
      </c>
      <c r="P1097" s="12">
        <f t="shared" si="86"/>
        <v>3.4866666666666668</v>
      </c>
      <c r="Q1097" s="104" t="s">
        <v>726</v>
      </c>
      <c r="V1097" s="111">
        <v>0.44791666666666669</v>
      </c>
      <c r="W1097" s="112">
        <v>0.61805555555555558</v>
      </c>
      <c r="X1097" s="115">
        <f t="shared" si="87"/>
        <v>0.1701388888888889</v>
      </c>
    </row>
    <row r="1098" spans="1:24" x14ac:dyDescent="0.3">
      <c r="A1098" s="64" t="s">
        <v>5608</v>
      </c>
      <c r="B1098" s="94" t="s">
        <v>5609</v>
      </c>
      <c r="C1098" s="2" t="s">
        <v>1</v>
      </c>
      <c r="D1098" s="2">
        <v>58</v>
      </c>
      <c r="E1098" s="9">
        <v>22240</v>
      </c>
      <c r="F1098" s="10">
        <v>43788.632152777776</v>
      </c>
      <c r="G1098" s="95" t="s">
        <v>4</v>
      </c>
      <c r="H1098">
        <v>1897</v>
      </c>
      <c r="I1098" s="1">
        <f t="shared" si="85"/>
        <v>18.97</v>
      </c>
      <c r="J1098" s="1">
        <v>4.4530000000000003</v>
      </c>
      <c r="K1098">
        <v>100</v>
      </c>
      <c r="L1098" s="94">
        <v>515</v>
      </c>
      <c r="M1098" s="11">
        <f t="shared" si="84"/>
        <v>5.15</v>
      </c>
      <c r="N1098" s="11">
        <v>2.298</v>
      </c>
      <c r="O1098" s="95">
        <f t="shared" si="88"/>
        <v>100</v>
      </c>
      <c r="P1098" s="12">
        <f t="shared" si="86"/>
        <v>3.6834951456310674</v>
      </c>
      <c r="Q1098" s="104" t="s">
        <v>726</v>
      </c>
      <c r="V1098" s="111">
        <v>0.46388888888888885</v>
      </c>
      <c r="W1098" s="112">
        <v>0.63194444444444442</v>
      </c>
      <c r="X1098" s="115">
        <f t="shared" si="87"/>
        <v>0.16805555555555557</v>
      </c>
    </row>
    <row r="1099" spans="1:24" x14ac:dyDescent="0.3">
      <c r="A1099" s="64" t="s">
        <v>5610</v>
      </c>
      <c r="B1099" s="94" t="s">
        <v>5611</v>
      </c>
      <c r="C1099" s="2" t="s">
        <v>1</v>
      </c>
      <c r="D1099" s="2">
        <v>58</v>
      </c>
      <c r="E1099" s="9">
        <v>22322</v>
      </c>
      <c r="F1099" s="10">
        <v>43788.647604166668</v>
      </c>
      <c r="G1099" s="95" t="s">
        <v>4</v>
      </c>
      <c r="H1099">
        <v>1719</v>
      </c>
      <c r="I1099" s="1">
        <f t="shared" si="85"/>
        <v>14.947826086956521</v>
      </c>
      <c r="J1099" s="1">
        <v>4.234</v>
      </c>
      <c r="K1099">
        <v>115</v>
      </c>
      <c r="L1099" s="94">
        <v>329</v>
      </c>
      <c r="M1099" s="11">
        <f t="shared" si="84"/>
        <v>2.8608695652173912</v>
      </c>
      <c r="N1099" s="11">
        <v>1.675</v>
      </c>
      <c r="O1099" s="95">
        <f t="shared" si="88"/>
        <v>115</v>
      </c>
      <c r="P1099" s="12">
        <f t="shared" si="86"/>
        <v>5.2249240121580547</v>
      </c>
      <c r="Q1099" s="104" t="s">
        <v>726</v>
      </c>
      <c r="V1099" s="111">
        <v>0.47500000000000003</v>
      </c>
      <c r="W1099" s="112">
        <v>0.64583333333333337</v>
      </c>
      <c r="X1099" s="115">
        <f t="shared" si="87"/>
        <v>0.17083333333333334</v>
      </c>
    </row>
    <row r="1100" spans="1:24" x14ac:dyDescent="0.3">
      <c r="A1100" s="64" t="s">
        <v>5612</v>
      </c>
      <c r="B1100" s="94" t="s">
        <v>5613</v>
      </c>
      <c r="C1100" s="2" t="s">
        <v>1</v>
      </c>
      <c r="D1100" s="2">
        <v>57</v>
      </c>
      <c r="E1100" s="9">
        <v>22876</v>
      </c>
      <c r="F1100" s="10">
        <v>43788.669918981483</v>
      </c>
      <c r="G1100" s="95" t="s">
        <v>4</v>
      </c>
      <c r="H1100">
        <v>1490</v>
      </c>
      <c r="I1100" s="1">
        <f t="shared" si="85"/>
        <v>14.9</v>
      </c>
      <c r="J1100" s="1">
        <v>3.9889999999999999</v>
      </c>
      <c r="K1100">
        <v>100</v>
      </c>
      <c r="L1100" s="94">
        <v>278</v>
      </c>
      <c r="M1100" s="11">
        <f t="shared" si="84"/>
        <v>2.78</v>
      </c>
      <c r="N1100" s="11">
        <v>1.58</v>
      </c>
      <c r="O1100" s="95">
        <f t="shared" si="88"/>
        <v>100</v>
      </c>
      <c r="P1100" s="12">
        <f t="shared" si="86"/>
        <v>5.3597122302158278</v>
      </c>
      <c r="Q1100" s="104" t="s">
        <v>726</v>
      </c>
      <c r="V1100" s="111">
        <v>0.49444444444444446</v>
      </c>
      <c r="W1100" s="112">
        <v>0.66666666666666663</v>
      </c>
      <c r="X1100" s="115">
        <f t="shared" si="87"/>
        <v>0.17222222222222217</v>
      </c>
    </row>
    <row r="1101" spans="1:24" x14ac:dyDescent="0.3">
      <c r="A1101" s="64" t="s">
        <v>5614</v>
      </c>
      <c r="B1101" s="94" t="s">
        <v>5615</v>
      </c>
      <c r="C1101" s="2" t="s">
        <v>6</v>
      </c>
      <c r="D1101" s="2">
        <v>52</v>
      </c>
      <c r="E1101" s="9">
        <v>24514</v>
      </c>
      <c r="F1101" s="10">
        <v>43788.681111111109</v>
      </c>
      <c r="G1101" s="95" t="s">
        <v>4</v>
      </c>
      <c r="H1101">
        <v>1349</v>
      </c>
      <c r="I1101" s="1">
        <f t="shared" si="85"/>
        <v>11.241666666666667</v>
      </c>
      <c r="J1101" s="1">
        <v>3.6179999999999999</v>
      </c>
      <c r="K1101">
        <v>120</v>
      </c>
      <c r="L1101" s="94">
        <v>295</v>
      </c>
      <c r="M1101" s="11">
        <f t="shared" si="84"/>
        <v>2.4583333333333335</v>
      </c>
      <c r="N1101" s="11">
        <v>1.6439999999999999</v>
      </c>
      <c r="O1101" s="95">
        <f t="shared" si="88"/>
        <v>120</v>
      </c>
      <c r="P1101" s="12">
        <f t="shared" si="86"/>
        <v>4.5728813559322035</v>
      </c>
      <c r="Q1101" s="104" t="s">
        <v>726</v>
      </c>
      <c r="V1101" s="111">
        <v>0.50694444444444442</v>
      </c>
      <c r="W1101" s="112">
        <v>0.68055555555555547</v>
      </c>
      <c r="X1101" s="115">
        <f t="shared" si="87"/>
        <v>0.17361111111111105</v>
      </c>
    </row>
    <row r="1102" spans="1:24" x14ac:dyDescent="0.3">
      <c r="A1102" s="64" t="s">
        <v>5616</v>
      </c>
      <c r="B1102" s="94" t="s">
        <v>5617</v>
      </c>
      <c r="C1102" s="2" t="s">
        <v>1</v>
      </c>
      <c r="D1102" s="2">
        <v>41</v>
      </c>
      <c r="E1102" s="9">
        <v>28691</v>
      </c>
      <c r="F1102" s="10">
        <v>43789.522881944446</v>
      </c>
      <c r="G1102" s="95" t="s">
        <v>4</v>
      </c>
      <c r="H1102">
        <v>1395</v>
      </c>
      <c r="I1102" s="1">
        <f t="shared" si="85"/>
        <v>13.95</v>
      </c>
      <c r="J1102" s="1">
        <v>3.71</v>
      </c>
      <c r="K1102">
        <v>100</v>
      </c>
      <c r="L1102" s="94">
        <v>304</v>
      </c>
      <c r="M1102" s="11">
        <f t="shared" si="84"/>
        <v>3.04</v>
      </c>
      <c r="N1102" s="11">
        <v>1.9279999999999999</v>
      </c>
      <c r="O1102" s="95">
        <f t="shared" si="88"/>
        <v>100</v>
      </c>
      <c r="P1102" s="12">
        <f t="shared" si="86"/>
        <v>4.5888157894736841</v>
      </c>
      <c r="Q1102" s="104" t="s">
        <v>726</v>
      </c>
      <c r="V1102" s="111">
        <v>0.38194444444444442</v>
      </c>
      <c r="W1102" s="112">
        <v>0.52083333333333337</v>
      </c>
      <c r="X1102" s="115">
        <f t="shared" si="87"/>
        <v>0.13888888888888895</v>
      </c>
    </row>
    <row r="1103" spans="1:24" x14ac:dyDescent="0.3">
      <c r="A1103" s="64" t="s">
        <v>5618</v>
      </c>
      <c r="B1103" s="94" t="s">
        <v>5619</v>
      </c>
      <c r="C1103" s="2" t="s">
        <v>1</v>
      </c>
      <c r="D1103" s="2">
        <v>49</v>
      </c>
      <c r="E1103" s="9">
        <v>25694</v>
      </c>
      <c r="F1103" s="10">
        <v>43789.53398148148</v>
      </c>
      <c r="G1103" s="95" t="s">
        <v>4</v>
      </c>
      <c r="H1103">
        <v>1746</v>
      </c>
      <c r="I1103" s="1">
        <f t="shared" si="85"/>
        <v>14.55</v>
      </c>
      <c r="J1103" s="1">
        <v>4.1639999999999997</v>
      </c>
      <c r="K1103">
        <v>120</v>
      </c>
      <c r="L1103" s="94">
        <v>437</v>
      </c>
      <c r="M1103" s="11">
        <f t="shared" si="84"/>
        <v>3.6416666666666666</v>
      </c>
      <c r="N1103" s="11">
        <v>1.982</v>
      </c>
      <c r="O1103" s="95">
        <f t="shared" si="88"/>
        <v>120</v>
      </c>
      <c r="P1103" s="12">
        <f t="shared" si="86"/>
        <v>3.9954233409610986</v>
      </c>
      <c r="Q1103" s="104" t="s">
        <v>726</v>
      </c>
      <c r="V1103" s="111">
        <v>0.4055555555555555</v>
      </c>
      <c r="W1103" s="112">
        <v>0.53472222222222221</v>
      </c>
      <c r="X1103" s="115">
        <f t="shared" si="87"/>
        <v>0.12916666666666671</v>
      </c>
    </row>
    <row r="1104" spans="1:24" x14ac:dyDescent="0.3">
      <c r="A1104" s="64" t="s">
        <v>5620</v>
      </c>
      <c r="B1104" s="94" t="s">
        <v>5621</v>
      </c>
      <c r="C1104" s="2" t="s">
        <v>6</v>
      </c>
      <c r="D1104" s="2">
        <v>47</v>
      </c>
      <c r="E1104" s="9">
        <v>26415</v>
      </c>
      <c r="F1104" s="10">
        <v>43789.550370370373</v>
      </c>
      <c r="G1104" s="95" t="s">
        <v>4</v>
      </c>
      <c r="H1104">
        <v>775</v>
      </c>
      <c r="I1104" s="1">
        <f t="shared" si="85"/>
        <v>5.201342281879195</v>
      </c>
      <c r="J1104" s="1">
        <v>2.2090000000000001</v>
      </c>
      <c r="K1104">
        <v>149</v>
      </c>
      <c r="L1104" s="94">
        <v>269</v>
      </c>
      <c r="M1104" s="11">
        <f t="shared" si="84"/>
        <v>1.8053691275167785</v>
      </c>
      <c r="N1104" s="11">
        <v>1.359</v>
      </c>
      <c r="O1104" s="95">
        <f t="shared" si="88"/>
        <v>149</v>
      </c>
      <c r="P1104" s="12">
        <f t="shared" si="86"/>
        <v>2.8810408921933091</v>
      </c>
      <c r="Q1104" s="104" t="s">
        <v>726</v>
      </c>
      <c r="V1104" s="111">
        <v>0.3833333333333333</v>
      </c>
      <c r="W1104" s="112">
        <v>0.54861111111111105</v>
      </c>
      <c r="X1104" s="115">
        <f t="shared" si="87"/>
        <v>0.16527777777777775</v>
      </c>
    </row>
    <row r="1105" spans="1:24" x14ac:dyDescent="0.3">
      <c r="A1105" s="64" t="s">
        <v>5622</v>
      </c>
      <c r="B1105" s="94" t="s">
        <v>5623</v>
      </c>
      <c r="C1105" s="2" t="s">
        <v>1</v>
      </c>
      <c r="D1105" s="2">
        <v>70</v>
      </c>
      <c r="E1105" s="9">
        <v>18130</v>
      </c>
      <c r="F1105" s="10">
        <v>43789.571828703702</v>
      </c>
      <c r="G1105" s="95" t="s">
        <v>4</v>
      </c>
      <c r="H1105">
        <v>2025</v>
      </c>
      <c r="I1105" s="1">
        <f t="shared" si="85"/>
        <v>19.285714285714285</v>
      </c>
      <c r="J1105" s="1">
        <v>4.827</v>
      </c>
      <c r="K1105">
        <v>105</v>
      </c>
      <c r="L1105" s="94">
        <v>346</v>
      </c>
      <c r="M1105" s="11">
        <f t="shared" si="84"/>
        <v>3.2952380952380951</v>
      </c>
      <c r="N1105" s="11">
        <v>1.865</v>
      </c>
      <c r="O1105" s="95">
        <f t="shared" si="88"/>
        <v>105</v>
      </c>
      <c r="P1105" s="12">
        <f t="shared" si="86"/>
        <v>5.8526011560693645</v>
      </c>
      <c r="Q1105" s="104" t="s">
        <v>726</v>
      </c>
      <c r="V1105" s="111">
        <v>0.41319444444444442</v>
      </c>
      <c r="W1105" s="112">
        <v>0.56944444444444442</v>
      </c>
      <c r="X1105" s="115">
        <f t="shared" si="87"/>
        <v>0.15625</v>
      </c>
    </row>
    <row r="1106" spans="1:24" x14ac:dyDescent="0.3">
      <c r="A1106" s="64" t="s">
        <v>5624</v>
      </c>
      <c r="B1106" s="94" t="s">
        <v>5625</v>
      </c>
      <c r="C1106" s="2" t="s">
        <v>1</v>
      </c>
      <c r="D1106" s="2">
        <v>57</v>
      </c>
      <c r="E1106" s="9">
        <v>22842</v>
      </c>
      <c r="F1106" s="10">
        <v>43789.587638888886</v>
      </c>
      <c r="G1106" s="95" t="s">
        <v>4</v>
      </c>
      <c r="H1106">
        <v>2183</v>
      </c>
      <c r="I1106" s="1">
        <f t="shared" si="85"/>
        <v>18.191666666666666</v>
      </c>
      <c r="J1106" s="1">
        <v>4.6589999999999998</v>
      </c>
      <c r="K1106">
        <v>120</v>
      </c>
      <c r="L1106" s="94">
        <v>346</v>
      </c>
      <c r="M1106" s="11">
        <f t="shared" si="84"/>
        <v>2.8833333333333333</v>
      </c>
      <c r="N1106" s="11">
        <v>1.671</v>
      </c>
      <c r="O1106" s="95">
        <f t="shared" si="88"/>
        <v>120</v>
      </c>
      <c r="P1106" s="12">
        <f t="shared" si="86"/>
        <v>6.3092485549132951</v>
      </c>
      <c r="Q1106" s="104" t="s">
        <v>726</v>
      </c>
      <c r="V1106" s="111">
        <v>0.42083333333333334</v>
      </c>
      <c r="W1106" s="112">
        <v>0.58333333333333337</v>
      </c>
      <c r="X1106" s="115">
        <f t="shared" si="87"/>
        <v>0.16250000000000003</v>
      </c>
    </row>
    <row r="1107" spans="1:24" x14ac:dyDescent="0.3">
      <c r="A1107" s="64" t="s">
        <v>5626</v>
      </c>
      <c r="B1107" s="94" t="s">
        <v>5627</v>
      </c>
      <c r="C1107" s="2" t="s">
        <v>1</v>
      </c>
      <c r="D1107" s="2">
        <v>72</v>
      </c>
      <c r="E1107" s="9">
        <v>17214</v>
      </c>
      <c r="F1107" s="10">
        <v>43789.602349537039</v>
      </c>
      <c r="G1107" s="95" t="s">
        <v>4</v>
      </c>
      <c r="H1107">
        <v>1681</v>
      </c>
      <c r="I1107" s="1">
        <f t="shared" si="85"/>
        <v>15.281818181818181</v>
      </c>
      <c r="J1107" s="1">
        <v>4.0529999999999999</v>
      </c>
      <c r="K1107">
        <v>110</v>
      </c>
      <c r="L1107" s="94">
        <v>556</v>
      </c>
      <c r="M1107" s="11">
        <f t="shared" si="84"/>
        <v>5.0545454545454547</v>
      </c>
      <c r="N1107" s="11">
        <v>2.4929999999999999</v>
      </c>
      <c r="O1107" s="95">
        <f t="shared" si="88"/>
        <v>110</v>
      </c>
      <c r="P1107" s="12">
        <f t="shared" si="86"/>
        <v>3.0233812949640284</v>
      </c>
      <c r="Q1107" s="104" t="s">
        <v>726</v>
      </c>
      <c r="V1107" s="111">
        <v>0.44097222222222227</v>
      </c>
      <c r="W1107" s="112">
        <v>0.59722222222222221</v>
      </c>
      <c r="X1107" s="115">
        <f t="shared" si="87"/>
        <v>0.15624999999999994</v>
      </c>
    </row>
    <row r="1108" spans="1:24" x14ac:dyDescent="0.3">
      <c r="A1108" s="64" t="s">
        <v>5628</v>
      </c>
      <c r="B1108" s="94" t="s">
        <v>5629</v>
      </c>
      <c r="C1108" s="2" t="s">
        <v>1</v>
      </c>
      <c r="D1108" s="2">
        <v>49</v>
      </c>
      <c r="E1108" s="9">
        <v>25696</v>
      </c>
      <c r="F1108" s="10">
        <v>43789.621122685188</v>
      </c>
      <c r="G1108" s="95" t="s">
        <v>4</v>
      </c>
      <c r="H1108">
        <v>1709</v>
      </c>
      <c r="I1108" s="1">
        <f t="shared" si="85"/>
        <v>13.563492063492063</v>
      </c>
      <c r="J1108" s="1">
        <v>3.1840000000000002</v>
      </c>
      <c r="K1108">
        <v>126</v>
      </c>
      <c r="L1108" s="94">
        <v>478</v>
      </c>
      <c r="M1108" s="11">
        <f t="shared" si="84"/>
        <v>3.7936507936507935</v>
      </c>
      <c r="N1108" s="11">
        <v>1.8080000000000001</v>
      </c>
      <c r="O1108" s="95">
        <f t="shared" si="88"/>
        <v>126</v>
      </c>
      <c r="P1108" s="12">
        <f t="shared" si="86"/>
        <v>3.5753138075313808</v>
      </c>
      <c r="Q1108" s="104" t="s">
        <v>726</v>
      </c>
      <c r="V1108" s="111">
        <v>0.4770833333333333</v>
      </c>
      <c r="W1108" s="112">
        <v>0.62152777777777779</v>
      </c>
      <c r="X1108" s="115">
        <f t="shared" si="87"/>
        <v>0.14444444444444449</v>
      </c>
    </row>
    <row r="1109" spans="1:24" x14ac:dyDescent="0.3">
      <c r="A1109" s="64" t="s">
        <v>5630</v>
      </c>
      <c r="B1109" s="94" t="s">
        <v>5631</v>
      </c>
      <c r="C1109" s="2" t="s">
        <v>6</v>
      </c>
      <c r="D1109" s="2">
        <v>87</v>
      </c>
      <c r="E1109" s="9">
        <v>11820</v>
      </c>
      <c r="F1109" s="10">
        <v>43789.63521990741</v>
      </c>
      <c r="G1109" s="95" t="s">
        <v>4</v>
      </c>
      <c r="H1109">
        <v>3477</v>
      </c>
      <c r="I1109" s="1">
        <f t="shared" si="85"/>
        <v>27.595238095238095</v>
      </c>
      <c r="J1109" s="1">
        <v>5.0140000000000002</v>
      </c>
      <c r="K1109">
        <v>126</v>
      </c>
      <c r="L1109" s="94">
        <v>1363</v>
      </c>
      <c r="M1109" s="11">
        <f t="shared" si="84"/>
        <v>10.817460317460318</v>
      </c>
      <c r="N1109" s="11">
        <v>3.226</v>
      </c>
      <c r="O1109" s="95">
        <f t="shared" si="88"/>
        <v>126</v>
      </c>
      <c r="P1109" s="12">
        <f t="shared" si="86"/>
        <v>2.5509904622157005</v>
      </c>
      <c r="Q1109" s="104" t="s">
        <v>726</v>
      </c>
      <c r="V1109" s="111">
        <v>0.47361111111111115</v>
      </c>
      <c r="W1109" s="112">
        <v>0.63541666666666663</v>
      </c>
      <c r="X1109" s="115">
        <f t="shared" si="87"/>
        <v>0.16180555555555548</v>
      </c>
    </row>
    <row r="1110" spans="1:24" x14ac:dyDescent="0.3">
      <c r="A1110" s="64" t="s">
        <v>5632</v>
      </c>
      <c r="B1110" s="94" t="s">
        <v>5633</v>
      </c>
      <c r="C1110" s="2" t="s">
        <v>1</v>
      </c>
      <c r="D1110" s="2">
        <v>52</v>
      </c>
      <c r="E1110" s="9">
        <v>24628</v>
      </c>
      <c r="F1110" s="10">
        <v>43789.649675925924</v>
      </c>
      <c r="G1110" s="95" t="s">
        <v>4</v>
      </c>
      <c r="H1110">
        <v>1723</v>
      </c>
      <c r="I1110" s="1">
        <f t="shared" si="85"/>
        <v>15.663636363636364</v>
      </c>
      <c r="J1110" s="1">
        <v>3.9449999999999998</v>
      </c>
      <c r="K1110">
        <v>110</v>
      </c>
      <c r="L1110" s="94">
        <v>329</v>
      </c>
      <c r="M1110" s="11">
        <f t="shared" si="84"/>
        <v>2.9909090909090907</v>
      </c>
      <c r="N1110" s="11">
        <v>1.6890000000000001</v>
      </c>
      <c r="O1110" s="95">
        <f t="shared" si="88"/>
        <v>110</v>
      </c>
      <c r="P1110" s="12">
        <f t="shared" si="86"/>
        <v>5.2370820668693012</v>
      </c>
      <c r="Q1110" s="104" t="s">
        <v>726</v>
      </c>
      <c r="V1110" s="111">
        <v>0.46319444444444446</v>
      </c>
      <c r="W1110" s="112">
        <v>0.61805555555555558</v>
      </c>
      <c r="X1110" s="115">
        <f t="shared" si="87"/>
        <v>0.15486111111111112</v>
      </c>
    </row>
    <row r="1111" spans="1:24" x14ac:dyDescent="0.3">
      <c r="A1111" s="64" t="s">
        <v>5634</v>
      </c>
      <c r="B1111" s="94" t="s">
        <v>5635</v>
      </c>
      <c r="C1111" s="2" t="s">
        <v>1</v>
      </c>
      <c r="D1111" s="2">
        <v>55</v>
      </c>
      <c r="E1111" s="9">
        <v>23433</v>
      </c>
      <c r="F1111" s="10">
        <v>43789.666215277779</v>
      </c>
      <c r="G1111" s="95" t="s">
        <v>4</v>
      </c>
      <c r="H1111">
        <v>2007</v>
      </c>
      <c r="I1111" s="1">
        <f t="shared" si="85"/>
        <v>17.605263157894736</v>
      </c>
      <c r="J1111" s="1">
        <v>4.8</v>
      </c>
      <c r="K1111">
        <v>114</v>
      </c>
      <c r="L1111" s="94">
        <v>686</v>
      </c>
      <c r="M1111" s="11">
        <f t="shared" si="84"/>
        <v>6.0175438596491224</v>
      </c>
      <c r="N1111" s="11">
        <v>2.4420000000000002</v>
      </c>
      <c r="O1111" s="95">
        <f t="shared" si="88"/>
        <v>114</v>
      </c>
      <c r="P1111" s="12">
        <f t="shared" si="86"/>
        <v>2.925655976676385</v>
      </c>
      <c r="Q1111" s="104" t="s">
        <v>726</v>
      </c>
      <c r="V1111" s="111">
        <v>0.50138888888888888</v>
      </c>
      <c r="W1111" s="112">
        <v>0.66666666666666663</v>
      </c>
      <c r="X1111" s="115">
        <f t="shared" si="87"/>
        <v>0.16527777777777775</v>
      </c>
    </row>
    <row r="1112" spans="1:24" x14ac:dyDescent="0.3">
      <c r="A1112" s="64" t="s">
        <v>5636</v>
      </c>
      <c r="B1112" s="94" t="s">
        <v>5637</v>
      </c>
      <c r="C1112" s="2" t="s">
        <v>1</v>
      </c>
      <c r="D1112" s="2">
        <v>80</v>
      </c>
      <c r="E1112" s="9">
        <v>14304</v>
      </c>
      <c r="F1112" s="10">
        <v>43790.407002314816</v>
      </c>
      <c r="G1112" s="95" t="s">
        <v>71</v>
      </c>
      <c r="H1112">
        <v>2609</v>
      </c>
      <c r="I1112" s="1">
        <f t="shared" si="85"/>
        <v>24.847619047619048</v>
      </c>
      <c r="J1112" s="1">
        <v>4.8029999999999999</v>
      </c>
      <c r="K1112">
        <v>105</v>
      </c>
      <c r="L1112" s="94">
        <v>631</v>
      </c>
      <c r="M1112" s="11">
        <f t="shared" si="84"/>
        <v>6.0095238095238095</v>
      </c>
      <c r="N1112" s="11">
        <v>2.4119999999999999</v>
      </c>
      <c r="O1112" s="95">
        <f t="shared" si="88"/>
        <v>105</v>
      </c>
      <c r="P1112" s="12">
        <f t="shared" si="86"/>
        <v>4.1347068145800314</v>
      </c>
      <c r="Q1112" s="104" t="s">
        <v>726</v>
      </c>
      <c r="V1112" s="111">
        <v>0.40625</v>
      </c>
      <c r="W1112" s="112">
        <v>0.58333333333333337</v>
      </c>
      <c r="X1112" s="115">
        <f t="shared" si="87"/>
        <v>0.17708333333333337</v>
      </c>
    </row>
    <row r="1113" spans="1:24" x14ac:dyDescent="0.3">
      <c r="A1113" s="64" t="s">
        <v>5638</v>
      </c>
      <c r="B1113" s="94" t="s">
        <v>5639</v>
      </c>
      <c r="C1113" s="2" t="s">
        <v>6</v>
      </c>
      <c r="D1113" s="2">
        <v>38</v>
      </c>
      <c r="E1113" s="9">
        <v>29692</v>
      </c>
      <c r="F1113" s="10">
        <v>43790.523217592592</v>
      </c>
      <c r="G1113" s="95" t="s">
        <v>557</v>
      </c>
      <c r="H1113">
        <v>1144</v>
      </c>
      <c r="I1113" s="1">
        <f t="shared" si="85"/>
        <v>9.1519999999999992</v>
      </c>
      <c r="J1113" s="1">
        <v>2.907</v>
      </c>
      <c r="K1113">
        <v>125</v>
      </c>
      <c r="L1113" s="94">
        <v>304</v>
      </c>
      <c r="M1113" s="11">
        <f t="shared" si="84"/>
        <v>2.4319999999999999</v>
      </c>
      <c r="N1113" s="11">
        <v>1.4390000000000001</v>
      </c>
      <c r="O1113" s="95">
        <f t="shared" si="88"/>
        <v>125</v>
      </c>
      <c r="P1113" s="12">
        <f t="shared" si="86"/>
        <v>3.763157894736842</v>
      </c>
      <c r="Q1113" s="104" t="s">
        <v>726</v>
      </c>
      <c r="V1113" s="111">
        <v>0.3743055555555555</v>
      </c>
      <c r="W1113" s="112">
        <v>0.52083333333333337</v>
      </c>
      <c r="X1113" s="115">
        <f t="shared" si="87"/>
        <v>0.14652777777777787</v>
      </c>
    </row>
    <row r="1114" spans="1:24" x14ac:dyDescent="0.3">
      <c r="A1114" s="64" t="s">
        <v>2355</v>
      </c>
      <c r="B1114" s="94" t="s">
        <v>88</v>
      </c>
      <c r="C1114" s="2" t="s">
        <v>1</v>
      </c>
      <c r="D1114" s="2">
        <v>61</v>
      </c>
      <c r="E1114" s="9">
        <v>21240</v>
      </c>
      <c r="F1114" s="10">
        <v>43790.539942129632</v>
      </c>
      <c r="G1114" s="95" t="s">
        <v>4</v>
      </c>
      <c r="H1114">
        <v>2313</v>
      </c>
      <c r="I1114" s="1">
        <f t="shared" si="85"/>
        <v>18.357142857142858</v>
      </c>
      <c r="J1114" s="1">
        <v>4.8319999999999999</v>
      </c>
      <c r="K1114">
        <v>126</v>
      </c>
      <c r="L1114" s="94">
        <v>492</v>
      </c>
      <c r="M1114" s="11">
        <f t="shared" si="84"/>
        <v>3.9047619047619047</v>
      </c>
      <c r="N1114" s="11">
        <v>1.9330000000000001</v>
      </c>
      <c r="O1114" s="95">
        <f t="shared" si="88"/>
        <v>126</v>
      </c>
      <c r="P1114" s="12">
        <f t="shared" si="86"/>
        <v>4.7012195121951219</v>
      </c>
      <c r="Q1114" s="104" t="s">
        <v>726</v>
      </c>
      <c r="V1114" s="111">
        <v>0.39374999999999999</v>
      </c>
      <c r="W1114" s="112">
        <v>0.53472222222222221</v>
      </c>
      <c r="X1114" s="115">
        <f t="shared" si="87"/>
        <v>0.14097222222222222</v>
      </c>
    </row>
    <row r="1115" spans="1:24" x14ac:dyDescent="0.3">
      <c r="A1115" s="64" t="s">
        <v>5640</v>
      </c>
      <c r="B1115" s="94" t="s">
        <v>5641</v>
      </c>
      <c r="C1115" s="2" t="s">
        <v>1</v>
      </c>
      <c r="D1115" s="2">
        <v>56</v>
      </c>
      <c r="E1115" s="9">
        <v>23296</v>
      </c>
      <c r="F1115" s="10">
        <v>43790.55431712963</v>
      </c>
      <c r="G1115" s="95" t="s">
        <v>4</v>
      </c>
      <c r="H1115">
        <v>1077</v>
      </c>
      <c r="I1115" s="1">
        <f t="shared" si="85"/>
        <v>10.77</v>
      </c>
      <c r="J1115" s="1">
        <v>3.57</v>
      </c>
      <c r="K1115">
        <v>100</v>
      </c>
      <c r="L1115" s="94">
        <v>202</v>
      </c>
      <c r="M1115" s="11">
        <f t="shared" si="84"/>
        <v>2.02</v>
      </c>
      <c r="N1115" s="11">
        <v>1.407</v>
      </c>
      <c r="O1115" s="95">
        <f t="shared" si="88"/>
        <v>100</v>
      </c>
      <c r="P1115" s="12">
        <f t="shared" si="86"/>
        <v>5.3316831683168315</v>
      </c>
      <c r="Q1115" s="104" t="s">
        <v>726</v>
      </c>
      <c r="V1115" s="111">
        <v>0.39027777777777778</v>
      </c>
      <c r="W1115" s="112">
        <v>0.55208333333333337</v>
      </c>
      <c r="X1115" s="115">
        <f t="shared" si="87"/>
        <v>0.16180555555555559</v>
      </c>
    </row>
    <row r="1116" spans="1:24" x14ac:dyDescent="0.3">
      <c r="A1116" s="64" t="s">
        <v>5642</v>
      </c>
      <c r="B1116" s="94" t="s">
        <v>5643</v>
      </c>
      <c r="C1116" s="2" t="s">
        <v>1</v>
      </c>
      <c r="D1116" s="2">
        <v>40</v>
      </c>
      <c r="E1116" s="9">
        <v>29089</v>
      </c>
      <c r="F1116" s="10">
        <v>43790.575995370367</v>
      </c>
      <c r="G1116" s="95" t="s">
        <v>4</v>
      </c>
      <c r="H1116">
        <v>1172</v>
      </c>
      <c r="I1116" s="1">
        <f t="shared" si="85"/>
        <v>11.161904761904761</v>
      </c>
      <c r="J1116" s="1">
        <v>3.69</v>
      </c>
      <c r="K1116">
        <v>105</v>
      </c>
      <c r="L1116" s="94">
        <v>279</v>
      </c>
      <c r="M1116" s="11">
        <f t="shared" si="84"/>
        <v>2.657142857142857</v>
      </c>
      <c r="N1116" s="11">
        <v>1.427</v>
      </c>
      <c r="O1116" s="95">
        <f t="shared" si="88"/>
        <v>105</v>
      </c>
      <c r="P1116" s="12">
        <f t="shared" si="86"/>
        <v>4.2007168458781363</v>
      </c>
      <c r="Q1116" s="104" t="s">
        <v>726</v>
      </c>
      <c r="V1116" s="111">
        <v>0.40208333333333335</v>
      </c>
      <c r="W1116" s="112">
        <v>0.56944444444444442</v>
      </c>
      <c r="X1116" s="115">
        <f t="shared" si="87"/>
        <v>0.16736111111111107</v>
      </c>
    </row>
    <row r="1117" spans="1:24" x14ac:dyDescent="0.3">
      <c r="A1117" s="64" t="s">
        <v>5644</v>
      </c>
      <c r="B1117" s="94" t="s">
        <v>220</v>
      </c>
      <c r="C1117" s="2" t="s">
        <v>1</v>
      </c>
      <c r="D1117" s="2">
        <v>56</v>
      </c>
      <c r="E1117" s="9">
        <v>23201</v>
      </c>
      <c r="F1117" s="10">
        <v>43790.607719907406</v>
      </c>
      <c r="G1117" s="95" t="s">
        <v>4</v>
      </c>
      <c r="H1117">
        <v>1818</v>
      </c>
      <c r="I1117" s="1">
        <f t="shared" si="85"/>
        <v>16.833333333333332</v>
      </c>
      <c r="J1117" s="1">
        <v>3.9329999999999998</v>
      </c>
      <c r="K1117">
        <v>108</v>
      </c>
      <c r="L1117" s="94">
        <v>456</v>
      </c>
      <c r="M1117" s="11">
        <f t="shared" si="84"/>
        <v>4.2222222222222223</v>
      </c>
      <c r="N1117" s="11">
        <v>2.0790000000000002</v>
      </c>
      <c r="O1117" s="95">
        <f t="shared" si="88"/>
        <v>108</v>
      </c>
      <c r="P1117" s="12">
        <f t="shared" si="86"/>
        <v>3.9868421052631575</v>
      </c>
      <c r="Q1117" s="104" t="s">
        <v>726</v>
      </c>
      <c r="V1117" s="111">
        <v>0.4513888888888889</v>
      </c>
      <c r="W1117" s="112">
        <v>0.60416666666666663</v>
      </c>
      <c r="X1117" s="115">
        <f t="shared" si="87"/>
        <v>0.15277777777777773</v>
      </c>
    </row>
    <row r="1118" spans="1:24" x14ac:dyDescent="0.3">
      <c r="A1118" s="64" t="s">
        <v>5645</v>
      </c>
      <c r="B1118" s="94" t="s">
        <v>5646</v>
      </c>
      <c r="C1118" s="2" t="s">
        <v>1</v>
      </c>
      <c r="D1118" s="2">
        <v>42</v>
      </c>
      <c r="E1118" s="9">
        <v>28099</v>
      </c>
      <c r="F1118" s="10">
        <v>43790.619351851848</v>
      </c>
      <c r="G1118" s="95" t="s">
        <v>4</v>
      </c>
      <c r="H1118">
        <v>1499</v>
      </c>
      <c r="I1118" s="1">
        <f t="shared" si="85"/>
        <v>13.149122807017545</v>
      </c>
      <c r="J1118" s="1">
        <v>3.9489999999999998</v>
      </c>
      <c r="K1118">
        <v>114</v>
      </c>
      <c r="L1118" s="94">
        <v>416</v>
      </c>
      <c r="M1118" s="11">
        <f t="shared" si="84"/>
        <v>3.6491228070175437</v>
      </c>
      <c r="N1118" s="11">
        <v>1.78</v>
      </c>
      <c r="O1118" s="95">
        <f t="shared" si="88"/>
        <v>114</v>
      </c>
      <c r="P1118" s="12">
        <f t="shared" si="86"/>
        <v>3.603365384615385</v>
      </c>
      <c r="Q1118" s="104" t="s">
        <v>726</v>
      </c>
      <c r="V1118" s="111">
        <v>0.47291666666666665</v>
      </c>
      <c r="W1118" s="112">
        <v>0.62152777777777779</v>
      </c>
      <c r="X1118" s="115">
        <f t="shared" si="87"/>
        <v>0.14861111111111114</v>
      </c>
    </row>
    <row r="1119" spans="1:24" x14ac:dyDescent="0.3">
      <c r="A1119" s="64" t="s">
        <v>5647</v>
      </c>
      <c r="B1119" s="94" t="s">
        <v>645</v>
      </c>
      <c r="C1119" s="2" t="s">
        <v>1</v>
      </c>
      <c r="D1119" s="2">
        <v>54</v>
      </c>
      <c r="E1119" s="9">
        <v>23849</v>
      </c>
      <c r="F1119" s="10">
        <v>43790.630335648151</v>
      </c>
      <c r="G1119" s="95" t="s">
        <v>4</v>
      </c>
      <c r="H1119">
        <v>1814</v>
      </c>
      <c r="I1119" s="1">
        <f t="shared" si="85"/>
        <v>15.912280701754385</v>
      </c>
      <c r="J1119" s="1">
        <v>4.181</v>
      </c>
      <c r="K1119">
        <v>114</v>
      </c>
      <c r="L1119" s="94">
        <v>308</v>
      </c>
      <c r="M1119" s="11">
        <f t="shared" si="84"/>
        <v>2.7017543859649122</v>
      </c>
      <c r="N1119" s="11">
        <v>1.54</v>
      </c>
      <c r="O1119" s="95">
        <f t="shared" si="88"/>
        <v>114</v>
      </c>
      <c r="P1119" s="12">
        <f t="shared" si="86"/>
        <v>5.8896103896103895</v>
      </c>
      <c r="Q1119" s="104" t="s">
        <v>726</v>
      </c>
      <c r="V1119" s="111">
        <v>0.47430555555555554</v>
      </c>
      <c r="W1119" s="112">
        <v>0.63194444444444442</v>
      </c>
      <c r="X1119" s="115">
        <f t="shared" si="87"/>
        <v>0.15763888888888888</v>
      </c>
    </row>
    <row r="1120" spans="1:24" x14ac:dyDescent="0.3">
      <c r="A1120" s="64" t="s">
        <v>5648</v>
      </c>
      <c r="B1120" s="94" t="s">
        <v>5649</v>
      </c>
      <c r="C1120" s="2" t="s">
        <v>6</v>
      </c>
      <c r="D1120" s="2">
        <v>77</v>
      </c>
      <c r="E1120" s="9">
        <v>15384</v>
      </c>
      <c r="F1120" s="10">
        <v>43790.649918981479</v>
      </c>
      <c r="G1120" s="95" t="s">
        <v>4</v>
      </c>
      <c r="H1120">
        <v>1987</v>
      </c>
      <c r="I1120" s="1">
        <f t="shared" si="85"/>
        <v>16.558333333333334</v>
      </c>
      <c r="J1120" s="1">
        <v>4.3769999999999998</v>
      </c>
      <c r="K1120">
        <v>120</v>
      </c>
      <c r="L1120" s="94">
        <v>585</v>
      </c>
      <c r="M1120" s="11">
        <f t="shared" si="84"/>
        <v>4.875</v>
      </c>
      <c r="N1120" s="11">
        <v>2.266</v>
      </c>
      <c r="O1120" s="95">
        <f t="shared" si="88"/>
        <v>120</v>
      </c>
      <c r="P1120" s="12">
        <f t="shared" si="86"/>
        <v>3.3965811965811965</v>
      </c>
      <c r="Q1120" s="104" t="s">
        <v>726</v>
      </c>
      <c r="V1120" s="111">
        <v>0.4826388888888889</v>
      </c>
      <c r="W1120" s="112">
        <v>0.65277777777777779</v>
      </c>
      <c r="X1120" s="115">
        <f t="shared" si="87"/>
        <v>0.1701388888888889</v>
      </c>
    </row>
    <row r="1121" spans="1:24" x14ac:dyDescent="0.3">
      <c r="A1121" s="64" t="s">
        <v>5650</v>
      </c>
      <c r="B1121" s="94" t="s">
        <v>5651</v>
      </c>
      <c r="C1121" s="2" t="s">
        <v>1</v>
      </c>
      <c r="D1121" s="2">
        <v>77</v>
      </c>
      <c r="E1121" s="9">
        <v>15399</v>
      </c>
      <c r="F1121" s="10">
        <v>43790.668344907404</v>
      </c>
      <c r="G1121" s="95" t="s">
        <v>4</v>
      </c>
      <c r="H1121">
        <v>1306</v>
      </c>
      <c r="I1121" s="1">
        <f t="shared" si="85"/>
        <v>13.06</v>
      </c>
      <c r="J1121" s="1">
        <v>3.9609999999999999</v>
      </c>
      <c r="K1121">
        <v>100</v>
      </c>
      <c r="L1121" s="94">
        <v>288</v>
      </c>
      <c r="M1121" s="11">
        <f t="shared" si="84"/>
        <v>2.88</v>
      </c>
      <c r="N1121" s="11">
        <v>1.7769999999999999</v>
      </c>
      <c r="O1121" s="95">
        <f t="shared" si="88"/>
        <v>100</v>
      </c>
      <c r="P1121" s="12">
        <f t="shared" si="86"/>
        <v>4.5347222222222223</v>
      </c>
      <c r="Q1121" s="104" t="s">
        <v>726</v>
      </c>
      <c r="V1121" s="111">
        <v>0.4826388888888889</v>
      </c>
      <c r="W1121" s="112">
        <v>0.67361111111111116</v>
      </c>
      <c r="X1121" s="115">
        <f t="shared" si="87"/>
        <v>0.19097222222222227</v>
      </c>
    </row>
    <row r="1122" spans="1:24" x14ac:dyDescent="0.3">
      <c r="A1122" s="64" t="s">
        <v>5652</v>
      </c>
      <c r="B1122" s="94" t="s">
        <v>5653</v>
      </c>
      <c r="C1122" s="2" t="s">
        <v>1</v>
      </c>
      <c r="D1122" s="2">
        <v>50</v>
      </c>
      <c r="E1122" s="9">
        <v>25496</v>
      </c>
      <c r="F1122" s="10">
        <v>43791.520543981482</v>
      </c>
      <c r="G1122" s="95" t="s">
        <v>4</v>
      </c>
      <c r="H1122">
        <v>923</v>
      </c>
      <c r="I1122" s="1">
        <f t="shared" si="85"/>
        <v>8.7904761904761912</v>
      </c>
      <c r="J1122" s="1">
        <v>2.7690000000000001</v>
      </c>
      <c r="K1122">
        <v>105</v>
      </c>
      <c r="L1122" s="94">
        <v>399</v>
      </c>
      <c r="M1122" s="11">
        <f t="shared" si="84"/>
        <v>3.8</v>
      </c>
      <c r="N1122" s="11">
        <v>2.016</v>
      </c>
      <c r="O1122" s="95">
        <f t="shared" si="88"/>
        <v>105</v>
      </c>
      <c r="P1122" s="12">
        <f t="shared" si="86"/>
        <v>2.3132832080200503</v>
      </c>
      <c r="Q1122" s="104" t="s">
        <v>726</v>
      </c>
      <c r="V1122" s="111">
        <v>0.37152777777777773</v>
      </c>
      <c r="W1122" s="112">
        <v>0.52083333333333337</v>
      </c>
      <c r="X1122" s="115">
        <f t="shared" si="87"/>
        <v>0.14930555555555564</v>
      </c>
    </row>
    <row r="1123" spans="1:24" x14ac:dyDescent="0.3">
      <c r="A1123" s="64" t="s">
        <v>5654</v>
      </c>
      <c r="B1123" s="94" t="s">
        <v>5655</v>
      </c>
      <c r="C1123" s="2" t="s">
        <v>1</v>
      </c>
      <c r="D1123" s="2">
        <v>58</v>
      </c>
      <c r="E1123" s="9">
        <v>22410</v>
      </c>
      <c r="F1123" s="10">
        <v>43791.537916666668</v>
      </c>
      <c r="G1123" s="95" t="s">
        <v>4</v>
      </c>
      <c r="H1123">
        <v>2313</v>
      </c>
      <c r="I1123" s="1">
        <f t="shared" si="85"/>
        <v>20.11304347826087</v>
      </c>
      <c r="J1123" s="1">
        <v>4.532</v>
      </c>
      <c r="K1123">
        <v>115</v>
      </c>
      <c r="L1123" s="94">
        <v>435</v>
      </c>
      <c r="M1123" s="11">
        <f t="shared" si="84"/>
        <v>3.7826086956521738</v>
      </c>
      <c r="N1123" s="11">
        <v>2.1509999999999998</v>
      </c>
      <c r="O1123" s="95">
        <f t="shared" si="88"/>
        <v>115</v>
      </c>
      <c r="P1123" s="12">
        <f t="shared" si="86"/>
        <v>5.317241379310345</v>
      </c>
      <c r="Q1123" s="104" t="s">
        <v>726</v>
      </c>
      <c r="V1123" s="111">
        <v>0.37847222222222227</v>
      </c>
      <c r="W1123" s="112">
        <v>0.53472222222222221</v>
      </c>
      <c r="X1123" s="115">
        <f t="shared" si="87"/>
        <v>0.15624999999999994</v>
      </c>
    </row>
    <row r="1124" spans="1:24" x14ac:dyDescent="0.3">
      <c r="A1124" s="64" t="s">
        <v>5656</v>
      </c>
      <c r="B1124" s="94" t="s">
        <v>5657</v>
      </c>
      <c r="C1124" s="2" t="s">
        <v>1</v>
      </c>
      <c r="D1124" s="2">
        <v>36</v>
      </c>
      <c r="E1124" s="9">
        <v>30313</v>
      </c>
      <c r="F1124" s="10">
        <v>43791.553738425922</v>
      </c>
      <c r="G1124" s="95" t="s">
        <v>4</v>
      </c>
      <c r="H1124">
        <v>956</v>
      </c>
      <c r="I1124" s="1">
        <f t="shared" si="85"/>
        <v>8.6909090909090914</v>
      </c>
      <c r="J1124" s="1">
        <v>3.1320000000000001</v>
      </c>
      <c r="K1124">
        <v>110</v>
      </c>
      <c r="L1124" s="94">
        <v>379</v>
      </c>
      <c r="M1124" s="11">
        <f t="shared" ref="M1124:M1187" si="89">L1124/O1124</f>
        <v>3.4454545454545453</v>
      </c>
      <c r="N1124" s="11">
        <v>1.7589999999999999</v>
      </c>
      <c r="O1124" s="95">
        <f t="shared" si="88"/>
        <v>110</v>
      </c>
      <c r="P1124" s="12">
        <f t="shared" si="86"/>
        <v>2.5224274406332454</v>
      </c>
      <c r="Q1124" s="104" t="s">
        <v>726</v>
      </c>
      <c r="V1124" s="111">
        <v>0.3923611111111111</v>
      </c>
      <c r="W1124" s="112">
        <v>0.54861111111111105</v>
      </c>
      <c r="X1124" s="115">
        <f t="shared" si="87"/>
        <v>0.15624999999999994</v>
      </c>
    </row>
    <row r="1125" spans="1:24" x14ac:dyDescent="0.3">
      <c r="A1125" s="64" t="s">
        <v>5658</v>
      </c>
      <c r="B1125" s="94" t="s">
        <v>5659</v>
      </c>
      <c r="C1125" s="2" t="s">
        <v>1</v>
      </c>
      <c r="D1125" s="2">
        <v>62</v>
      </c>
      <c r="E1125" s="9">
        <v>21048</v>
      </c>
      <c r="F1125" s="10">
        <v>43791.569837962961</v>
      </c>
      <c r="G1125" s="95" t="s">
        <v>4</v>
      </c>
      <c r="H1125">
        <v>1947</v>
      </c>
      <c r="I1125" s="1">
        <f t="shared" si="85"/>
        <v>17.078947368421051</v>
      </c>
      <c r="J1125" s="1">
        <v>4.6829999999999998</v>
      </c>
      <c r="K1125">
        <v>114</v>
      </c>
      <c r="L1125" s="94">
        <v>400</v>
      </c>
      <c r="M1125" s="11">
        <f t="shared" si="89"/>
        <v>3.5087719298245612</v>
      </c>
      <c r="N1125" s="11">
        <v>1.835</v>
      </c>
      <c r="O1125" s="95">
        <f t="shared" si="88"/>
        <v>114</v>
      </c>
      <c r="P1125" s="12">
        <f t="shared" si="86"/>
        <v>4.8674999999999997</v>
      </c>
      <c r="Q1125" s="104" t="s">
        <v>726</v>
      </c>
      <c r="V1125" s="111">
        <v>0.40763888888888888</v>
      </c>
      <c r="W1125" s="112">
        <v>0.56944444444444442</v>
      </c>
      <c r="X1125" s="115">
        <f t="shared" si="87"/>
        <v>0.16180555555555554</v>
      </c>
    </row>
    <row r="1126" spans="1:24" x14ac:dyDescent="0.3">
      <c r="A1126" s="64" t="s">
        <v>5660</v>
      </c>
      <c r="B1126" s="94" t="s">
        <v>5661</v>
      </c>
      <c r="C1126" s="2" t="s">
        <v>6</v>
      </c>
      <c r="D1126" s="2">
        <v>59</v>
      </c>
      <c r="E1126" s="9">
        <v>22046</v>
      </c>
      <c r="F1126" s="10">
        <v>43791.584618055553</v>
      </c>
      <c r="G1126" s="95" t="s">
        <v>4</v>
      </c>
      <c r="H1126">
        <v>2342</v>
      </c>
      <c r="I1126" s="1">
        <f t="shared" si="85"/>
        <v>20.543859649122808</v>
      </c>
      <c r="J1126" s="1">
        <v>4.5259999999999998</v>
      </c>
      <c r="K1126">
        <v>114</v>
      </c>
      <c r="L1126" s="94">
        <v>763</v>
      </c>
      <c r="M1126" s="11">
        <f t="shared" si="89"/>
        <v>6.692982456140351</v>
      </c>
      <c r="N1126" s="11">
        <v>2.4319999999999999</v>
      </c>
      <c r="O1126" s="95">
        <f t="shared" si="88"/>
        <v>114</v>
      </c>
      <c r="P1126" s="12">
        <f t="shared" si="86"/>
        <v>3.0694626474442988</v>
      </c>
      <c r="Q1126" s="104" t="s">
        <v>726</v>
      </c>
      <c r="V1126" s="111">
        <v>0.41180555555555554</v>
      </c>
      <c r="W1126" s="112">
        <v>0.58333333333333337</v>
      </c>
      <c r="X1126" s="115">
        <f t="shared" si="87"/>
        <v>0.17152777777777783</v>
      </c>
    </row>
    <row r="1127" spans="1:24" x14ac:dyDescent="0.3">
      <c r="A1127" s="64" t="s">
        <v>5662</v>
      </c>
      <c r="B1127" s="94" t="s">
        <v>5663</v>
      </c>
      <c r="C1127" s="2" t="s">
        <v>1</v>
      </c>
      <c r="D1127" s="2">
        <v>54</v>
      </c>
      <c r="E1127" s="9">
        <v>23889</v>
      </c>
      <c r="F1127" s="10">
        <v>43791.598726851851</v>
      </c>
      <c r="G1127" s="95" t="s">
        <v>4</v>
      </c>
      <c r="H1127">
        <v>1572</v>
      </c>
      <c r="I1127" s="1">
        <f t="shared" si="85"/>
        <v>14.971428571428572</v>
      </c>
      <c r="J1127" s="1">
        <v>4.49</v>
      </c>
      <c r="K1127">
        <v>105</v>
      </c>
      <c r="L1127" s="94">
        <v>382</v>
      </c>
      <c r="M1127" s="11">
        <f t="shared" si="89"/>
        <v>3.638095238095238</v>
      </c>
      <c r="N1127" s="11">
        <v>1.8460000000000001</v>
      </c>
      <c r="O1127" s="95">
        <f t="shared" si="88"/>
        <v>105</v>
      </c>
      <c r="P1127" s="12">
        <f t="shared" si="86"/>
        <v>4.1151832460732987</v>
      </c>
      <c r="Q1127" s="104" t="s">
        <v>726</v>
      </c>
      <c r="V1127" s="111">
        <v>0.4291666666666667</v>
      </c>
      <c r="W1127" s="112">
        <v>0.59722222222222221</v>
      </c>
      <c r="X1127" s="115">
        <f t="shared" si="87"/>
        <v>0.16805555555555551</v>
      </c>
    </row>
    <row r="1128" spans="1:24" x14ac:dyDescent="0.3">
      <c r="A1128" s="64" t="s">
        <v>5664</v>
      </c>
      <c r="B1128" s="94" t="s">
        <v>5665</v>
      </c>
      <c r="C1128" s="2" t="s">
        <v>1</v>
      </c>
      <c r="D1128" s="2">
        <v>47</v>
      </c>
      <c r="E1128" s="9">
        <v>26545</v>
      </c>
      <c r="F1128" s="10">
        <v>43791.61959490741</v>
      </c>
      <c r="G1128" s="95" t="s">
        <v>4</v>
      </c>
      <c r="H1128">
        <v>1249</v>
      </c>
      <c r="I1128" s="1">
        <f t="shared" si="85"/>
        <v>11.564814814814815</v>
      </c>
      <c r="J1128" s="1">
        <v>3.7890000000000001</v>
      </c>
      <c r="K1128">
        <v>108</v>
      </c>
      <c r="L1128" s="94">
        <v>388</v>
      </c>
      <c r="M1128" s="11">
        <f t="shared" si="89"/>
        <v>3.5925925925925926</v>
      </c>
      <c r="N1128" s="11">
        <v>1.702</v>
      </c>
      <c r="O1128" s="95">
        <f t="shared" si="88"/>
        <v>108</v>
      </c>
      <c r="P1128" s="12">
        <f t="shared" si="86"/>
        <v>3.2190721649484537</v>
      </c>
      <c r="Q1128" s="104" t="s">
        <v>726</v>
      </c>
      <c r="V1128" s="111">
        <v>0.44513888888888892</v>
      </c>
      <c r="W1128" s="112">
        <v>0.61805555555555558</v>
      </c>
      <c r="X1128" s="115">
        <f t="shared" si="87"/>
        <v>0.17291666666666666</v>
      </c>
    </row>
    <row r="1129" spans="1:24" x14ac:dyDescent="0.3">
      <c r="A1129" s="64" t="s">
        <v>5666</v>
      </c>
      <c r="B1129" s="94" t="s">
        <v>5667</v>
      </c>
      <c r="C1129" s="2" t="s">
        <v>1</v>
      </c>
      <c r="D1129" s="2">
        <v>58</v>
      </c>
      <c r="E1129" s="9">
        <v>22392</v>
      </c>
      <c r="F1129" s="10">
        <v>43791.635509259257</v>
      </c>
      <c r="G1129" s="95" t="s">
        <v>4</v>
      </c>
      <c r="H1129">
        <v>1747</v>
      </c>
      <c r="I1129" s="1">
        <f t="shared" si="85"/>
        <v>13.865079365079366</v>
      </c>
      <c r="J1129" s="1">
        <v>3.6709999999999998</v>
      </c>
      <c r="K1129">
        <v>126</v>
      </c>
      <c r="L1129" s="94">
        <v>336</v>
      </c>
      <c r="M1129" s="11">
        <f t="shared" si="89"/>
        <v>2.6666666666666665</v>
      </c>
      <c r="N1129" s="11">
        <v>1.6970000000000001</v>
      </c>
      <c r="O1129" s="95">
        <f t="shared" si="88"/>
        <v>126</v>
      </c>
      <c r="P1129" s="12">
        <f t="shared" si="86"/>
        <v>5.1994047619047628</v>
      </c>
      <c r="Q1129" s="104" t="s">
        <v>726</v>
      </c>
      <c r="V1129" s="111">
        <v>0.46736111111111112</v>
      </c>
      <c r="W1129" s="112">
        <v>0.63194444444444442</v>
      </c>
      <c r="X1129" s="115">
        <f t="shared" si="87"/>
        <v>0.1645833333333333</v>
      </c>
    </row>
    <row r="1130" spans="1:24" x14ac:dyDescent="0.3">
      <c r="A1130" s="64" t="s">
        <v>5668</v>
      </c>
      <c r="B1130" s="94" t="s">
        <v>241</v>
      </c>
      <c r="C1130" s="2" t="s">
        <v>1</v>
      </c>
      <c r="D1130" s="2">
        <v>50</v>
      </c>
      <c r="E1130" s="9">
        <v>25277</v>
      </c>
      <c r="F1130" s="10">
        <v>43791.650254629632</v>
      </c>
      <c r="G1130" s="95" t="s">
        <v>4</v>
      </c>
      <c r="H1130">
        <v>1745</v>
      </c>
      <c r="I1130" s="1">
        <f t="shared" si="85"/>
        <v>14.541666666666666</v>
      </c>
      <c r="J1130" s="1">
        <v>3.7989999999999999</v>
      </c>
      <c r="K1130">
        <v>120</v>
      </c>
      <c r="L1130" s="94">
        <v>378</v>
      </c>
      <c r="M1130" s="11">
        <f t="shared" si="89"/>
        <v>3.15</v>
      </c>
      <c r="N1130" s="11">
        <v>1.7809999999999999</v>
      </c>
      <c r="O1130" s="95">
        <f t="shared" si="88"/>
        <v>120</v>
      </c>
      <c r="P1130" s="12">
        <f t="shared" si="86"/>
        <v>4.6164021164021163</v>
      </c>
      <c r="Q1130" s="104" t="s">
        <v>726</v>
      </c>
      <c r="V1130" s="111">
        <v>0.4861111111111111</v>
      </c>
      <c r="W1130" s="112">
        <v>0.64583333333333337</v>
      </c>
      <c r="X1130" s="115">
        <f t="shared" si="87"/>
        <v>0.15972222222222227</v>
      </c>
    </row>
    <row r="1131" spans="1:24" x14ac:dyDescent="0.3">
      <c r="A1131" s="64" t="s">
        <v>5669</v>
      </c>
      <c r="B1131" s="94" t="s">
        <v>5670</v>
      </c>
      <c r="C1131" s="2" t="s">
        <v>1</v>
      </c>
      <c r="D1131" s="2">
        <v>51</v>
      </c>
      <c r="E1131" s="9">
        <v>24899</v>
      </c>
      <c r="F1131" s="10">
        <v>43791.663599537038</v>
      </c>
      <c r="G1131" s="95" t="s">
        <v>4</v>
      </c>
      <c r="H1131">
        <v>2517</v>
      </c>
      <c r="I1131" s="1">
        <f t="shared" si="85"/>
        <v>22.078947368421051</v>
      </c>
      <c r="J1131" s="1">
        <v>5.0449999999999999</v>
      </c>
      <c r="K1131">
        <v>114</v>
      </c>
      <c r="L1131" s="94">
        <v>869</v>
      </c>
      <c r="M1131" s="11">
        <f t="shared" si="89"/>
        <v>7.6228070175438596</v>
      </c>
      <c r="N1131" s="11">
        <v>2.8820000000000001</v>
      </c>
      <c r="O1131" s="95">
        <f t="shared" si="88"/>
        <v>114</v>
      </c>
      <c r="P1131" s="12">
        <f t="shared" si="86"/>
        <v>2.8964326812428078</v>
      </c>
      <c r="Q1131" s="104" t="s">
        <v>726</v>
      </c>
      <c r="V1131" s="111">
        <v>0.49722222222222223</v>
      </c>
      <c r="W1131" s="112">
        <v>0.66666666666666663</v>
      </c>
      <c r="X1131" s="115">
        <f t="shared" si="87"/>
        <v>0.1694444444444444</v>
      </c>
    </row>
    <row r="1132" spans="1:24" x14ac:dyDescent="0.3">
      <c r="A1132" s="64" t="s">
        <v>5671</v>
      </c>
      <c r="B1132" s="94" t="s">
        <v>5672</v>
      </c>
      <c r="C1132" s="2" t="s">
        <v>1</v>
      </c>
      <c r="D1132" s="2">
        <v>73</v>
      </c>
      <c r="E1132" s="9">
        <v>17090</v>
      </c>
      <c r="F1132" s="10">
        <v>43791.673437500001</v>
      </c>
      <c r="G1132" s="95" t="s">
        <v>4</v>
      </c>
      <c r="H1132">
        <v>1943</v>
      </c>
      <c r="I1132" s="1">
        <f t="shared" si="85"/>
        <v>17.663636363636364</v>
      </c>
      <c r="J1132" s="1">
        <v>4.2729999999999997</v>
      </c>
      <c r="K1132">
        <v>110</v>
      </c>
      <c r="L1132" s="94">
        <v>378</v>
      </c>
      <c r="M1132" s="11">
        <f t="shared" si="89"/>
        <v>3.4363636363636365</v>
      </c>
      <c r="N1132" s="11">
        <v>1.85</v>
      </c>
      <c r="O1132" s="95">
        <f t="shared" si="88"/>
        <v>110</v>
      </c>
      <c r="P1132" s="12">
        <f t="shared" si="86"/>
        <v>5.14021164021164</v>
      </c>
      <c r="Q1132" s="104" t="s">
        <v>726</v>
      </c>
      <c r="V1132" s="111">
        <v>0.50208333333333333</v>
      </c>
      <c r="W1132" s="112">
        <v>0.68055555555555547</v>
      </c>
      <c r="X1132" s="115">
        <f t="shared" si="87"/>
        <v>0.17847222222222214</v>
      </c>
    </row>
    <row r="1133" spans="1:24" x14ac:dyDescent="0.3">
      <c r="A1133" s="64" t="s">
        <v>5673</v>
      </c>
      <c r="B1133" s="94" t="s">
        <v>5674</v>
      </c>
      <c r="C1133" s="2" t="s">
        <v>1</v>
      </c>
      <c r="D1133" s="2">
        <v>63</v>
      </c>
      <c r="E1133" s="9">
        <v>20491</v>
      </c>
      <c r="F1133" s="10">
        <v>43794.521574074075</v>
      </c>
      <c r="G1133" s="95" t="s">
        <v>4</v>
      </c>
      <c r="H1133">
        <v>1899</v>
      </c>
      <c r="I1133" s="1">
        <f t="shared" si="85"/>
        <v>16.513043478260869</v>
      </c>
      <c r="J1133" s="1">
        <v>4.8040000000000003</v>
      </c>
      <c r="K1133">
        <v>115</v>
      </c>
      <c r="L1133" s="94">
        <v>641</v>
      </c>
      <c r="M1133" s="11">
        <f t="shared" si="89"/>
        <v>5.5739130434782611</v>
      </c>
      <c r="N1133" s="11">
        <v>2.37</v>
      </c>
      <c r="O1133" s="95">
        <f t="shared" si="88"/>
        <v>115</v>
      </c>
      <c r="P1133" s="12">
        <f t="shared" si="86"/>
        <v>2.9625585023400935</v>
      </c>
      <c r="Q1133" s="104" t="s">
        <v>726</v>
      </c>
      <c r="V1133" s="111">
        <v>0.38194444444444442</v>
      </c>
      <c r="W1133" s="112">
        <v>0.52083333333333337</v>
      </c>
      <c r="X1133" s="115">
        <f t="shared" si="87"/>
        <v>0.13888888888888895</v>
      </c>
    </row>
    <row r="1134" spans="1:24" x14ac:dyDescent="0.3">
      <c r="A1134" s="64" t="s">
        <v>5677</v>
      </c>
      <c r="B1134" s="94" t="s">
        <v>5678</v>
      </c>
      <c r="C1134" s="2" t="s">
        <v>1</v>
      </c>
      <c r="D1134" s="2">
        <v>43</v>
      </c>
      <c r="E1134" s="9">
        <v>27910</v>
      </c>
      <c r="F1134" s="10">
        <v>43794.582407407404</v>
      </c>
      <c r="G1134" s="95" t="s">
        <v>4</v>
      </c>
      <c r="H1134">
        <v>1432</v>
      </c>
      <c r="I1134" s="1">
        <f t="shared" si="85"/>
        <v>11.933333333333334</v>
      </c>
      <c r="J1134" s="1">
        <v>3.7480000000000002</v>
      </c>
      <c r="K1134">
        <v>120</v>
      </c>
      <c r="L1134" s="94">
        <v>411</v>
      </c>
      <c r="M1134" s="11">
        <f t="shared" si="89"/>
        <v>3.4249999999999998</v>
      </c>
      <c r="N1134" s="11">
        <v>2.036</v>
      </c>
      <c r="O1134" s="95">
        <f t="shared" si="88"/>
        <v>120</v>
      </c>
      <c r="P1134" s="12">
        <f t="shared" si="86"/>
        <v>3.4841849148418493</v>
      </c>
      <c r="Q1134" s="104" t="s">
        <v>726</v>
      </c>
      <c r="V1134" s="111">
        <v>0.41666666666666669</v>
      </c>
      <c r="W1134" s="112">
        <v>0.5756944444444444</v>
      </c>
      <c r="X1134" s="115">
        <f t="shared" si="87"/>
        <v>0.15902777777777771</v>
      </c>
    </row>
    <row r="1135" spans="1:24" x14ac:dyDescent="0.3">
      <c r="A1135" s="64" t="s">
        <v>5679</v>
      </c>
      <c r="B1135" s="94" t="s">
        <v>86</v>
      </c>
      <c r="C1135" s="2" t="s">
        <v>1</v>
      </c>
      <c r="D1135" s="2">
        <v>59</v>
      </c>
      <c r="E1135" s="9">
        <v>22034</v>
      </c>
      <c r="F1135" s="10">
        <v>43794.597141203703</v>
      </c>
      <c r="G1135" s="95" t="s">
        <v>4</v>
      </c>
      <c r="H1135">
        <v>2045</v>
      </c>
      <c r="I1135" s="1">
        <f t="shared" si="85"/>
        <v>17.041666666666668</v>
      </c>
      <c r="J1135" s="1">
        <v>3.7269999999999999</v>
      </c>
      <c r="K1135">
        <v>120</v>
      </c>
      <c r="L1135" s="94">
        <v>397</v>
      </c>
      <c r="M1135" s="11">
        <f t="shared" si="89"/>
        <v>3.3083333333333331</v>
      </c>
      <c r="N1135" s="11">
        <v>1.9219999999999999</v>
      </c>
      <c r="O1135" s="95">
        <f t="shared" si="88"/>
        <v>120</v>
      </c>
      <c r="P1135" s="12">
        <f t="shared" si="86"/>
        <v>5.1511335012594461</v>
      </c>
      <c r="Q1135" s="104" t="s">
        <v>726</v>
      </c>
      <c r="V1135" s="111">
        <v>0.4201388888888889</v>
      </c>
      <c r="W1135" s="112">
        <v>0.59375</v>
      </c>
      <c r="X1135" s="115">
        <f t="shared" si="87"/>
        <v>0.1736111111111111</v>
      </c>
    </row>
    <row r="1136" spans="1:24" x14ac:dyDescent="0.3">
      <c r="A1136" s="64" t="s">
        <v>5680</v>
      </c>
      <c r="B1136" s="94" t="s">
        <v>5681</v>
      </c>
      <c r="C1136" s="2" t="s">
        <v>6</v>
      </c>
      <c r="D1136" s="2">
        <v>51</v>
      </c>
      <c r="E1136" s="9">
        <v>25032</v>
      </c>
      <c r="F1136" s="10">
        <v>43794.610138888886</v>
      </c>
      <c r="G1136" s="95" t="s">
        <v>4</v>
      </c>
      <c r="H1136">
        <v>2251</v>
      </c>
      <c r="I1136" s="1">
        <f t="shared" si="85"/>
        <v>18.758333333333333</v>
      </c>
      <c r="J1136" s="1">
        <v>4.1219999999999999</v>
      </c>
      <c r="K1136">
        <v>120</v>
      </c>
      <c r="L1136" s="94">
        <v>370</v>
      </c>
      <c r="M1136" s="11">
        <f t="shared" si="89"/>
        <v>3.0833333333333335</v>
      </c>
      <c r="N1136" s="11">
        <v>1.7849999999999999</v>
      </c>
      <c r="O1136" s="95">
        <f t="shared" si="88"/>
        <v>120</v>
      </c>
      <c r="P1136" s="12">
        <f t="shared" si="86"/>
        <v>6.0837837837837832</v>
      </c>
      <c r="Q1136" s="104" t="s">
        <v>726</v>
      </c>
      <c r="V1136" s="111">
        <v>0.42708333333333331</v>
      </c>
      <c r="W1136" s="112">
        <v>0.61111111111111105</v>
      </c>
      <c r="X1136" s="115">
        <f t="shared" si="87"/>
        <v>0.18402777777777773</v>
      </c>
    </row>
    <row r="1137" spans="1:24" x14ac:dyDescent="0.3">
      <c r="A1137" s="64" t="s">
        <v>5682</v>
      </c>
      <c r="B1137" s="94" t="s">
        <v>1660</v>
      </c>
      <c r="C1137" s="2" t="s">
        <v>6</v>
      </c>
      <c r="D1137" s="2">
        <v>24</v>
      </c>
      <c r="E1137" s="9">
        <v>34881</v>
      </c>
      <c r="F1137" s="10">
        <v>43794.624421296299</v>
      </c>
      <c r="G1137" s="95" t="s">
        <v>4</v>
      </c>
      <c r="H1137">
        <v>717</v>
      </c>
      <c r="I1137" s="1">
        <f t="shared" si="85"/>
        <v>5.9749999999999996</v>
      </c>
      <c r="J1137" s="1">
        <v>2.61</v>
      </c>
      <c r="K1137">
        <v>120</v>
      </c>
      <c r="L1137" s="94">
        <v>289</v>
      </c>
      <c r="M1137" s="11">
        <f t="shared" si="89"/>
        <v>2.4083333333333332</v>
      </c>
      <c r="N1137" s="11">
        <v>1.5740000000000001</v>
      </c>
      <c r="O1137" s="95">
        <f t="shared" si="88"/>
        <v>120</v>
      </c>
      <c r="P1137" s="12">
        <f t="shared" si="86"/>
        <v>2.4809688581314879</v>
      </c>
      <c r="Q1137" s="104" t="s">
        <v>726</v>
      </c>
      <c r="V1137" s="111">
        <v>0.45416666666666666</v>
      </c>
      <c r="W1137" s="112">
        <v>0.625</v>
      </c>
      <c r="X1137" s="115">
        <f t="shared" si="87"/>
        <v>0.17083333333333334</v>
      </c>
    </row>
    <row r="1138" spans="1:24" x14ac:dyDescent="0.3">
      <c r="A1138" s="64" t="s">
        <v>5683</v>
      </c>
      <c r="B1138" s="94" t="s">
        <v>5684</v>
      </c>
      <c r="C1138" s="2" t="s">
        <v>1</v>
      </c>
      <c r="D1138" s="2">
        <v>44</v>
      </c>
      <c r="E1138" s="9">
        <v>27472</v>
      </c>
      <c r="F1138" s="10">
        <v>43794.638449074075</v>
      </c>
      <c r="G1138" s="95" t="s">
        <v>4</v>
      </c>
      <c r="H1138">
        <v>1315</v>
      </c>
      <c r="I1138" s="1">
        <f t="shared" si="85"/>
        <v>13.282828282828282</v>
      </c>
      <c r="J1138" s="1">
        <v>4.0149999999999997</v>
      </c>
      <c r="K1138">
        <v>99</v>
      </c>
      <c r="L1138" s="94">
        <v>294</v>
      </c>
      <c r="M1138" s="11">
        <f t="shared" si="89"/>
        <v>2.9696969696969697</v>
      </c>
      <c r="N1138" s="11">
        <v>1.7170000000000001</v>
      </c>
      <c r="O1138" s="95">
        <f t="shared" si="88"/>
        <v>99</v>
      </c>
      <c r="P1138" s="12">
        <f t="shared" si="86"/>
        <v>4.4727891156462585</v>
      </c>
      <c r="Q1138" s="104" t="s">
        <v>726</v>
      </c>
      <c r="V1138" s="111">
        <v>0.46319444444444446</v>
      </c>
      <c r="W1138" s="112">
        <v>0.63541666666666663</v>
      </c>
      <c r="X1138" s="115">
        <f t="shared" si="87"/>
        <v>0.17222222222222217</v>
      </c>
    </row>
    <row r="1139" spans="1:24" x14ac:dyDescent="0.3">
      <c r="A1139" s="64" t="s">
        <v>5685</v>
      </c>
      <c r="B1139" s="94" t="s">
        <v>2032</v>
      </c>
      <c r="C1139" s="2" t="s">
        <v>1</v>
      </c>
      <c r="D1139" s="2">
        <v>57</v>
      </c>
      <c r="E1139" s="9">
        <v>22900</v>
      </c>
      <c r="F1139" s="10">
        <v>43794.650833333333</v>
      </c>
      <c r="G1139" s="95" t="s">
        <v>4</v>
      </c>
      <c r="H1139">
        <v>2104</v>
      </c>
      <c r="I1139" s="1">
        <f t="shared" si="85"/>
        <v>16.698412698412699</v>
      </c>
      <c r="J1139" s="1">
        <v>4.3490000000000002</v>
      </c>
      <c r="K1139">
        <v>126</v>
      </c>
      <c r="L1139" s="94">
        <v>446</v>
      </c>
      <c r="M1139" s="11">
        <f t="shared" si="89"/>
        <v>3.5396825396825395</v>
      </c>
      <c r="N1139" s="11">
        <v>1.883</v>
      </c>
      <c r="O1139" s="95">
        <f t="shared" si="88"/>
        <v>126</v>
      </c>
      <c r="P1139" s="12">
        <f t="shared" si="86"/>
        <v>4.7174887892376685</v>
      </c>
      <c r="Q1139" s="104" t="s">
        <v>726</v>
      </c>
      <c r="V1139" s="111">
        <v>0.47569444444444442</v>
      </c>
      <c r="W1139" s="112">
        <v>0.64583333333333337</v>
      </c>
      <c r="X1139" s="115">
        <f t="shared" si="87"/>
        <v>0.17013888888888895</v>
      </c>
    </row>
    <row r="1140" spans="1:24" x14ac:dyDescent="0.3">
      <c r="A1140" s="64" t="s">
        <v>5686</v>
      </c>
      <c r="B1140" s="94" t="s">
        <v>645</v>
      </c>
      <c r="C1140" s="2" t="s">
        <v>1</v>
      </c>
      <c r="D1140" s="2">
        <v>58</v>
      </c>
      <c r="E1140" s="9">
        <v>22443</v>
      </c>
      <c r="F1140" s="10">
        <v>43794.66679398148</v>
      </c>
      <c r="G1140" s="95" t="s">
        <v>4</v>
      </c>
      <c r="H1140">
        <v>1668</v>
      </c>
      <c r="I1140" s="1">
        <f t="shared" si="85"/>
        <v>15.163636363636364</v>
      </c>
      <c r="J1140" s="1">
        <v>4.3230000000000004</v>
      </c>
      <c r="K1140">
        <v>110</v>
      </c>
      <c r="L1140" s="94">
        <v>272</v>
      </c>
      <c r="M1140" s="11">
        <f t="shared" si="89"/>
        <v>2.4727272727272727</v>
      </c>
      <c r="N1140" s="11">
        <v>1.5720000000000001</v>
      </c>
      <c r="O1140" s="95">
        <f t="shared" si="88"/>
        <v>110</v>
      </c>
      <c r="P1140" s="12">
        <f t="shared" si="86"/>
        <v>6.132352941176471</v>
      </c>
      <c r="Q1140" s="104" t="s">
        <v>726</v>
      </c>
      <c r="V1140" s="111">
        <v>0.49861111111111112</v>
      </c>
      <c r="W1140" s="112">
        <v>0.66666666666666663</v>
      </c>
      <c r="X1140" s="115">
        <f t="shared" si="87"/>
        <v>0.16805555555555551</v>
      </c>
    </row>
    <row r="1141" spans="1:24" x14ac:dyDescent="0.3">
      <c r="A1141" s="64" t="s">
        <v>5687</v>
      </c>
      <c r="B1141" s="94" t="s">
        <v>5688</v>
      </c>
      <c r="C1141" s="2" t="s">
        <v>1</v>
      </c>
      <c r="D1141" s="2">
        <v>52</v>
      </c>
      <c r="E1141" s="9">
        <v>24725</v>
      </c>
      <c r="F1141" s="10">
        <v>43794.678599537037</v>
      </c>
      <c r="G1141" s="95" t="s">
        <v>4</v>
      </c>
      <c r="H1141">
        <v>1203</v>
      </c>
      <c r="I1141" s="1">
        <f t="shared" si="85"/>
        <v>9.6240000000000006</v>
      </c>
      <c r="J1141" s="1">
        <v>2.9580000000000002</v>
      </c>
      <c r="K1141">
        <v>125</v>
      </c>
      <c r="L1141" s="94">
        <v>317</v>
      </c>
      <c r="M1141" s="11">
        <f t="shared" si="89"/>
        <v>2.536</v>
      </c>
      <c r="N1141" s="11">
        <v>1.619</v>
      </c>
      <c r="O1141" s="95">
        <f t="shared" si="88"/>
        <v>125</v>
      </c>
      <c r="P1141" s="12">
        <f t="shared" si="86"/>
        <v>3.794952681388013</v>
      </c>
      <c r="Q1141" s="104" t="s">
        <v>726</v>
      </c>
      <c r="V1141" s="111">
        <v>0.51666666666666672</v>
      </c>
      <c r="W1141" s="112">
        <v>0.68055555555555547</v>
      </c>
      <c r="X1141" s="115">
        <f t="shared" si="87"/>
        <v>0.16388888888888875</v>
      </c>
    </row>
    <row r="1142" spans="1:24" x14ac:dyDescent="0.3">
      <c r="A1142" s="64" t="s">
        <v>5689</v>
      </c>
      <c r="B1142" s="94" t="s">
        <v>5690</v>
      </c>
      <c r="C1142" s="2" t="s">
        <v>6</v>
      </c>
      <c r="D1142" s="2">
        <v>49</v>
      </c>
      <c r="E1142" s="9">
        <v>25889</v>
      </c>
      <c r="F1142" s="10">
        <v>43795.371736111112</v>
      </c>
      <c r="G1142" s="95" t="s">
        <v>71</v>
      </c>
      <c r="H1142">
        <v>2301</v>
      </c>
      <c r="I1142" s="1">
        <f t="shared" si="85"/>
        <v>19.175000000000001</v>
      </c>
      <c r="J1142" s="1">
        <v>4.7130000000000001</v>
      </c>
      <c r="K1142">
        <v>120</v>
      </c>
      <c r="L1142" s="94">
        <v>804</v>
      </c>
      <c r="M1142" s="11">
        <f t="shared" si="89"/>
        <v>6.7</v>
      </c>
      <c r="N1142" s="11">
        <v>2.782</v>
      </c>
      <c r="O1142" s="95">
        <f t="shared" si="88"/>
        <v>120</v>
      </c>
      <c r="P1142" s="12">
        <f t="shared" si="86"/>
        <v>2.8619402985074629</v>
      </c>
      <c r="Q1142" s="104" t="s">
        <v>726</v>
      </c>
      <c r="V1142" s="111">
        <v>0.37152777777777773</v>
      </c>
      <c r="W1142" s="112">
        <v>0.53472222222222221</v>
      </c>
      <c r="X1142" s="115">
        <f t="shared" si="87"/>
        <v>0.16319444444444448</v>
      </c>
    </row>
    <row r="1143" spans="1:24" x14ac:dyDescent="0.3">
      <c r="A1143" s="64" t="s">
        <v>5691</v>
      </c>
      <c r="B1143" s="94" t="s">
        <v>5692</v>
      </c>
      <c r="C1143" s="2" t="s">
        <v>6</v>
      </c>
      <c r="D1143" s="2">
        <v>66</v>
      </c>
      <c r="E1143" s="9">
        <v>19683</v>
      </c>
      <c r="F1143" s="10">
        <v>43795.520462962966</v>
      </c>
      <c r="G1143" s="95" t="s">
        <v>4</v>
      </c>
      <c r="H1143">
        <v>2048</v>
      </c>
      <c r="I1143" s="1">
        <f t="shared" si="85"/>
        <v>17.066666666666666</v>
      </c>
      <c r="J1143" s="1">
        <v>4.2619999999999996</v>
      </c>
      <c r="K1143">
        <v>120</v>
      </c>
      <c r="L1143" s="94">
        <v>664</v>
      </c>
      <c r="M1143" s="11">
        <f t="shared" si="89"/>
        <v>5.5333333333333332</v>
      </c>
      <c r="N1143" s="11">
        <v>2.2789999999999999</v>
      </c>
      <c r="O1143" s="95">
        <f t="shared" si="88"/>
        <v>120</v>
      </c>
      <c r="P1143" s="12">
        <f t="shared" si="86"/>
        <v>3.0843373493975905</v>
      </c>
      <c r="Q1143" s="104" t="s">
        <v>726</v>
      </c>
      <c r="V1143" s="111">
        <v>0.36944444444444446</v>
      </c>
      <c r="W1143" s="112">
        <v>0.52083333333333337</v>
      </c>
      <c r="X1143" s="115">
        <f t="shared" si="87"/>
        <v>0.15138888888888891</v>
      </c>
    </row>
    <row r="1144" spans="1:24" x14ac:dyDescent="0.3">
      <c r="A1144" s="64" t="s">
        <v>5693</v>
      </c>
      <c r="B1144" s="94" t="s">
        <v>5694</v>
      </c>
      <c r="C1144" s="2" t="s">
        <v>1</v>
      </c>
      <c r="D1144" s="2">
        <v>42</v>
      </c>
      <c r="E1144" s="9">
        <v>28454</v>
      </c>
      <c r="F1144" s="10">
        <v>43795.553391203706</v>
      </c>
      <c r="G1144" s="95" t="s">
        <v>4</v>
      </c>
      <c r="H1144">
        <v>1237</v>
      </c>
      <c r="I1144" s="1">
        <f t="shared" si="85"/>
        <v>10.394957983193278</v>
      </c>
      <c r="J1144" s="1">
        <v>3.07</v>
      </c>
      <c r="K1144">
        <v>119</v>
      </c>
      <c r="L1144" s="94">
        <v>513</v>
      </c>
      <c r="M1144" s="11">
        <f t="shared" si="89"/>
        <v>4.3109243697478989</v>
      </c>
      <c r="N1144" s="11">
        <v>1.845</v>
      </c>
      <c r="O1144" s="95">
        <f t="shared" si="88"/>
        <v>119</v>
      </c>
      <c r="P1144" s="12">
        <f t="shared" si="86"/>
        <v>2.4113060428849904</v>
      </c>
      <c r="Q1144" s="104" t="s">
        <v>726</v>
      </c>
      <c r="V1144" s="111">
        <v>0.39999999999999997</v>
      </c>
      <c r="W1144" s="112">
        <v>0.54861111111111105</v>
      </c>
      <c r="X1144" s="115">
        <f t="shared" si="87"/>
        <v>0.14861111111111108</v>
      </c>
    </row>
    <row r="1145" spans="1:24" x14ac:dyDescent="0.3">
      <c r="A1145" s="64" t="s">
        <v>5695</v>
      </c>
      <c r="B1145" s="94" t="s">
        <v>5696</v>
      </c>
      <c r="C1145" s="2" t="s">
        <v>1</v>
      </c>
      <c r="D1145" s="2">
        <v>41</v>
      </c>
      <c r="E1145" s="9">
        <v>28637</v>
      </c>
      <c r="F1145" s="10">
        <v>43795.571145833332</v>
      </c>
      <c r="G1145" s="95" t="s">
        <v>4</v>
      </c>
      <c r="H1145">
        <v>1353</v>
      </c>
      <c r="I1145" s="1">
        <f t="shared" si="85"/>
        <v>11.868421052631579</v>
      </c>
      <c r="J1145" s="1">
        <v>3.4009999999999998</v>
      </c>
      <c r="K1145">
        <v>114</v>
      </c>
      <c r="L1145" s="94">
        <v>327</v>
      </c>
      <c r="M1145" s="11">
        <f t="shared" si="89"/>
        <v>2.8684210526315788</v>
      </c>
      <c r="N1145" s="11">
        <v>1.508</v>
      </c>
      <c r="O1145" s="95">
        <f t="shared" si="88"/>
        <v>114</v>
      </c>
      <c r="P1145" s="12">
        <f t="shared" si="86"/>
        <v>4.1376146788990829</v>
      </c>
      <c r="Q1145" s="104" t="s">
        <v>726</v>
      </c>
      <c r="V1145" s="111">
        <v>0.41805555555555557</v>
      </c>
      <c r="W1145" s="112">
        <v>0.56944444444444442</v>
      </c>
      <c r="X1145" s="115">
        <f t="shared" si="87"/>
        <v>0.15138888888888885</v>
      </c>
    </row>
    <row r="1146" spans="1:24" x14ac:dyDescent="0.3">
      <c r="A1146" s="64" t="s">
        <v>5697</v>
      </c>
      <c r="B1146" s="94" t="s">
        <v>5698</v>
      </c>
      <c r="C1146" s="2" t="s">
        <v>1</v>
      </c>
      <c r="D1146" s="2">
        <v>58</v>
      </c>
      <c r="E1146" s="9">
        <v>22355</v>
      </c>
      <c r="F1146" s="10">
        <v>43795.584780092591</v>
      </c>
      <c r="G1146" s="95" t="s">
        <v>4</v>
      </c>
      <c r="H1146">
        <v>1655</v>
      </c>
      <c r="I1146" s="1">
        <f t="shared" si="85"/>
        <v>16.225490196078432</v>
      </c>
      <c r="J1146" s="1">
        <v>4.3940000000000001</v>
      </c>
      <c r="K1146">
        <v>102</v>
      </c>
      <c r="L1146" s="94">
        <v>395</v>
      </c>
      <c r="M1146" s="11">
        <f t="shared" si="89"/>
        <v>3.8725490196078431</v>
      </c>
      <c r="N1146" s="11">
        <v>1.9119999999999999</v>
      </c>
      <c r="O1146" s="95">
        <f t="shared" si="88"/>
        <v>102</v>
      </c>
      <c r="P1146" s="12">
        <f t="shared" si="86"/>
        <v>4.1898734177215191</v>
      </c>
      <c r="Q1146" s="104" t="s">
        <v>726</v>
      </c>
      <c r="V1146" s="111">
        <v>0.42986111111111108</v>
      </c>
      <c r="W1146" s="112">
        <v>0.58333333333333337</v>
      </c>
      <c r="X1146" s="115">
        <f t="shared" si="87"/>
        <v>0.15347222222222229</v>
      </c>
    </row>
    <row r="1147" spans="1:24" x14ac:dyDescent="0.3">
      <c r="A1147" s="64" t="s">
        <v>5699</v>
      </c>
      <c r="B1147" s="94" t="s">
        <v>5700</v>
      </c>
      <c r="C1147" s="2" t="s">
        <v>1</v>
      </c>
      <c r="D1147" s="2">
        <v>61</v>
      </c>
      <c r="E1147" s="9">
        <v>21237</v>
      </c>
      <c r="F1147" s="10">
        <v>43795.59878472222</v>
      </c>
      <c r="G1147" s="95" t="s">
        <v>4</v>
      </c>
      <c r="H1147">
        <v>1996</v>
      </c>
      <c r="I1147" s="1">
        <f t="shared" si="85"/>
        <v>18.145454545454545</v>
      </c>
      <c r="J1147" s="1">
        <v>4.1989999999999998</v>
      </c>
      <c r="K1147">
        <v>110</v>
      </c>
      <c r="L1147" s="94">
        <v>437</v>
      </c>
      <c r="M1147" s="11">
        <f t="shared" si="89"/>
        <v>3.9727272727272727</v>
      </c>
      <c r="N1147" s="11">
        <v>1.889</v>
      </c>
      <c r="O1147" s="95">
        <f t="shared" si="88"/>
        <v>110</v>
      </c>
      <c r="P1147" s="12">
        <f t="shared" si="86"/>
        <v>4.5675057208237986</v>
      </c>
      <c r="Q1147" s="104" t="s">
        <v>726</v>
      </c>
      <c r="V1147" s="111">
        <v>0.44305555555555554</v>
      </c>
      <c r="W1147" s="112">
        <v>0.60069444444444442</v>
      </c>
      <c r="X1147" s="115">
        <f t="shared" si="87"/>
        <v>0.15763888888888888</v>
      </c>
    </row>
    <row r="1148" spans="1:24" x14ac:dyDescent="0.3">
      <c r="A1148" s="64" t="s">
        <v>5701</v>
      </c>
      <c r="B1148" s="94" t="s">
        <v>5702</v>
      </c>
      <c r="C1148" s="2" t="s">
        <v>6</v>
      </c>
      <c r="D1148" s="2">
        <v>23</v>
      </c>
      <c r="E1148" s="9">
        <v>35361</v>
      </c>
      <c r="F1148" s="10">
        <v>43795.611250000002</v>
      </c>
      <c r="G1148" s="95" t="s">
        <v>557</v>
      </c>
      <c r="H1148">
        <v>688</v>
      </c>
      <c r="I1148" s="1">
        <f t="shared" si="85"/>
        <v>5.7333333333333334</v>
      </c>
      <c r="J1148" s="1">
        <v>2.5459999999999998</v>
      </c>
      <c r="K1148">
        <v>120</v>
      </c>
      <c r="L1148" s="94">
        <v>220</v>
      </c>
      <c r="M1148" s="11">
        <f t="shared" si="89"/>
        <v>1.8333333333333333</v>
      </c>
      <c r="N1148" s="11">
        <v>1.4339999999999999</v>
      </c>
      <c r="O1148" s="95">
        <f t="shared" si="88"/>
        <v>120</v>
      </c>
      <c r="P1148" s="12">
        <f t="shared" si="86"/>
        <v>3.1272727272727274</v>
      </c>
      <c r="Q1148" s="104" t="s">
        <v>726</v>
      </c>
      <c r="V1148" s="111">
        <v>0.4458333333333333</v>
      </c>
      <c r="W1148" s="112">
        <v>0.61805555555555558</v>
      </c>
      <c r="X1148" s="115">
        <f t="shared" si="87"/>
        <v>0.17222222222222228</v>
      </c>
    </row>
    <row r="1149" spans="1:24" x14ac:dyDescent="0.3">
      <c r="A1149" s="64" t="s">
        <v>5703</v>
      </c>
      <c r="B1149" s="94" t="s">
        <v>5704</v>
      </c>
      <c r="C1149" s="2" t="s">
        <v>1</v>
      </c>
      <c r="D1149" s="2">
        <v>70</v>
      </c>
      <c r="E1149" s="9">
        <v>17976</v>
      </c>
      <c r="F1149" s="10">
        <v>43795.626828703702</v>
      </c>
      <c r="G1149" s="95" t="s">
        <v>4</v>
      </c>
      <c r="H1149">
        <v>1352</v>
      </c>
      <c r="I1149" s="1">
        <f t="shared" si="85"/>
        <v>12.290909090909091</v>
      </c>
      <c r="J1149" s="1">
        <v>3.4140000000000001</v>
      </c>
      <c r="K1149">
        <v>110</v>
      </c>
      <c r="L1149" s="94">
        <v>374</v>
      </c>
      <c r="M1149" s="11">
        <f t="shared" si="89"/>
        <v>3.4</v>
      </c>
      <c r="N1149" s="11">
        <v>2.0819999999999999</v>
      </c>
      <c r="O1149" s="95">
        <f t="shared" si="88"/>
        <v>110</v>
      </c>
      <c r="P1149" s="12">
        <f t="shared" si="86"/>
        <v>3.6149732620320858</v>
      </c>
      <c r="Q1149" s="104" t="s">
        <v>726</v>
      </c>
      <c r="V1149" s="111">
        <v>0.46527777777777773</v>
      </c>
      <c r="W1149" s="112">
        <v>0.63194444444444442</v>
      </c>
      <c r="X1149" s="115">
        <f t="shared" si="87"/>
        <v>0.16666666666666669</v>
      </c>
    </row>
    <row r="1150" spans="1:24" x14ac:dyDescent="0.3">
      <c r="A1150" s="64" t="s">
        <v>5705</v>
      </c>
      <c r="B1150" s="94" t="s">
        <v>636</v>
      </c>
      <c r="C1150" s="2" t="s">
        <v>1</v>
      </c>
      <c r="D1150" s="2">
        <v>54</v>
      </c>
      <c r="E1150" s="9">
        <v>24019</v>
      </c>
      <c r="F1150" s="10">
        <v>43795.642627314817</v>
      </c>
      <c r="G1150" s="95" t="s">
        <v>4</v>
      </c>
      <c r="H1150">
        <v>1648</v>
      </c>
      <c r="I1150" s="1">
        <f t="shared" si="85"/>
        <v>13.733333333333333</v>
      </c>
      <c r="J1150" s="1">
        <v>3.7160000000000002</v>
      </c>
      <c r="K1150">
        <v>120</v>
      </c>
      <c r="L1150" s="94">
        <v>563</v>
      </c>
      <c r="M1150" s="11">
        <f t="shared" si="89"/>
        <v>4.6916666666666664</v>
      </c>
      <c r="N1150" s="11">
        <v>2.2850000000000001</v>
      </c>
      <c r="O1150" s="95">
        <f t="shared" si="88"/>
        <v>120</v>
      </c>
      <c r="P1150" s="12">
        <f t="shared" si="86"/>
        <v>2.9271758436944939</v>
      </c>
      <c r="Q1150" s="104" t="s">
        <v>726</v>
      </c>
      <c r="V1150" s="111">
        <v>0.4777777777777778</v>
      </c>
      <c r="W1150" s="112">
        <v>0.64583333333333337</v>
      </c>
      <c r="X1150" s="115">
        <f t="shared" si="87"/>
        <v>0.16805555555555557</v>
      </c>
    </row>
    <row r="1151" spans="1:24" x14ac:dyDescent="0.3">
      <c r="A1151" s="64" t="s">
        <v>5706</v>
      </c>
      <c r="B1151" s="94" t="s">
        <v>5707</v>
      </c>
      <c r="C1151" s="2" t="s">
        <v>6</v>
      </c>
      <c r="D1151" s="2">
        <v>50</v>
      </c>
      <c r="E1151" s="9">
        <v>25479</v>
      </c>
      <c r="F1151" s="10">
        <v>43795.65697916667</v>
      </c>
      <c r="G1151" s="95" t="s">
        <v>4</v>
      </c>
      <c r="H1151">
        <v>1671</v>
      </c>
      <c r="I1151" s="1">
        <f t="shared" si="85"/>
        <v>13.368</v>
      </c>
      <c r="J1151" s="1">
        <v>4.0229999999999997</v>
      </c>
      <c r="K1151">
        <v>125</v>
      </c>
      <c r="L1151" s="94">
        <v>604</v>
      </c>
      <c r="M1151" s="11">
        <f t="shared" si="89"/>
        <v>4.8319999999999999</v>
      </c>
      <c r="N1151" s="11">
        <v>2.4020000000000001</v>
      </c>
      <c r="O1151" s="95">
        <f t="shared" si="88"/>
        <v>125</v>
      </c>
      <c r="P1151" s="12">
        <f t="shared" si="86"/>
        <v>2.7665562913907285</v>
      </c>
      <c r="Q1151" s="104" t="s">
        <v>726</v>
      </c>
      <c r="V1151" s="111">
        <v>0.48472222222222222</v>
      </c>
      <c r="W1151" s="112">
        <v>0.66666666666666663</v>
      </c>
      <c r="X1151" s="115">
        <f t="shared" si="87"/>
        <v>0.18194444444444441</v>
      </c>
    </row>
    <row r="1152" spans="1:24" x14ac:dyDescent="0.3">
      <c r="A1152" s="64" t="s">
        <v>5708</v>
      </c>
      <c r="B1152" s="94" t="s">
        <v>5709</v>
      </c>
      <c r="C1152" s="2" t="s">
        <v>1</v>
      </c>
      <c r="D1152" s="2">
        <v>60</v>
      </c>
      <c r="E1152" s="9">
        <v>21817</v>
      </c>
      <c r="F1152" s="10">
        <v>43795.681967592594</v>
      </c>
      <c r="G1152" s="95" t="s">
        <v>4</v>
      </c>
      <c r="H1152">
        <v>1692</v>
      </c>
      <c r="I1152" s="1">
        <f t="shared" si="85"/>
        <v>13.428571428571429</v>
      </c>
      <c r="J1152" s="1">
        <v>3.7250000000000001</v>
      </c>
      <c r="K1152">
        <v>126</v>
      </c>
      <c r="L1152" s="94">
        <v>434</v>
      </c>
      <c r="M1152" s="11">
        <f t="shared" si="89"/>
        <v>3.4444444444444446</v>
      </c>
      <c r="N1152" s="11">
        <v>1.778</v>
      </c>
      <c r="O1152" s="95">
        <f t="shared" si="88"/>
        <v>126</v>
      </c>
      <c r="P1152" s="12">
        <f t="shared" si="86"/>
        <v>3.8986175115207371</v>
      </c>
      <c r="Q1152" s="104" t="s">
        <v>726</v>
      </c>
      <c r="V1152" s="111">
        <v>0.51458333333333328</v>
      </c>
      <c r="W1152" s="112">
        <v>0.6875</v>
      </c>
      <c r="X1152" s="115">
        <f t="shared" si="87"/>
        <v>0.17291666666666672</v>
      </c>
    </row>
    <row r="1153" spans="1:24" x14ac:dyDescent="0.3">
      <c r="A1153" s="64" t="s">
        <v>5710</v>
      </c>
      <c r="B1153" s="94" t="s">
        <v>5711</v>
      </c>
      <c r="C1153" s="2" t="s">
        <v>6</v>
      </c>
      <c r="D1153" s="2">
        <v>38</v>
      </c>
      <c r="E1153" s="9">
        <v>29618</v>
      </c>
      <c r="F1153" s="10">
        <v>43796.371493055558</v>
      </c>
      <c r="G1153" s="95" t="s">
        <v>71</v>
      </c>
      <c r="H1153">
        <v>981</v>
      </c>
      <c r="I1153" s="1">
        <f t="shared" si="85"/>
        <v>8.5304347826086957</v>
      </c>
      <c r="J1153" s="1">
        <v>3.2450000000000001</v>
      </c>
      <c r="K1153">
        <v>115</v>
      </c>
      <c r="L1153" s="94">
        <v>331</v>
      </c>
      <c r="M1153" s="11">
        <f t="shared" si="89"/>
        <v>2.8782608695652172</v>
      </c>
      <c r="N1153" s="11">
        <v>1.758</v>
      </c>
      <c r="O1153" s="95">
        <f t="shared" si="88"/>
        <v>115</v>
      </c>
      <c r="P1153" s="12">
        <f t="shared" si="86"/>
        <v>2.963746223564955</v>
      </c>
      <c r="Q1153" s="104" t="s">
        <v>726</v>
      </c>
      <c r="V1153" s="111">
        <v>0.37152777777777773</v>
      </c>
      <c r="W1153" s="112">
        <v>0.52083333333333337</v>
      </c>
      <c r="X1153" s="115">
        <f t="shared" si="87"/>
        <v>0.14930555555555564</v>
      </c>
    </row>
    <row r="1154" spans="1:24" x14ac:dyDescent="0.3">
      <c r="A1154" s="64" t="s">
        <v>5712</v>
      </c>
      <c r="B1154" s="94" t="s">
        <v>5713</v>
      </c>
      <c r="C1154" s="2" t="s">
        <v>6</v>
      </c>
      <c r="D1154" s="2">
        <v>46</v>
      </c>
      <c r="E1154" s="9">
        <v>26721</v>
      </c>
      <c r="F1154" s="10">
        <v>43796.5390162037</v>
      </c>
      <c r="G1154" s="95" t="s">
        <v>4</v>
      </c>
      <c r="H1154">
        <v>1329</v>
      </c>
      <c r="I1154" s="1">
        <f t="shared" si="85"/>
        <v>10.547619047619047</v>
      </c>
      <c r="J1154" s="1">
        <v>3.1739999999999999</v>
      </c>
      <c r="K1154">
        <v>126</v>
      </c>
      <c r="L1154" s="94">
        <v>456</v>
      </c>
      <c r="M1154" s="11">
        <f t="shared" si="89"/>
        <v>3.6190476190476191</v>
      </c>
      <c r="N1154" s="11">
        <v>1.9430000000000001</v>
      </c>
      <c r="O1154" s="95">
        <f t="shared" si="88"/>
        <v>126</v>
      </c>
      <c r="P1154" s="12">
        <f t="shared" si="86"/>
        <v>2.9144736842105261</v>
      </c>
      <c r="Q1154" s="104" t="s">
        <v>726</v>
      </c>
      <c r="V1154" s="111">
        <v>0.38611111111111113</v>
      </c>
      <c r="W1154" s="112">
        <v>0.53472222222222221</v>
      </c>
      <c r="X1154" s="115">
        <f t="shared" si="87"/>
        <v>0.14861111111111108</v>
      </c>
    </row>
    <row r="1155" spans="1:24" x14ac:dyDescent="0.3">
      <c r="A1155" s="64" t="s">
        <v>5714</v>
      </c>
      <c r="B1155" s="94" t="s">
        <v>5715</v>
      </c>
      <c r="C1155" s="2" t="s">
        <v>6</v>
      </c>
      <c r="D1155" s="2">
        <v>37</v>
      </c>
      <c r="E1155" s="9">
        <v>30098</v>
      </c>
      <c r="F1155" s="10">
        <v>43796.551493055558</v>
      </c>
      <c r="G1155" s="95" t="s">
        <v>4</v>
      </c>
      <c r="H1155">
        <v>778</v>
      </c>
      <c r="I1155" s="1">
        <f t="shared" ref="I1155:I1218" si="90">H1155/K1155</f>
        <v>6.7652173913043478</v>
      </c>
      <c r="J1155" s="1">
        <v>3.133</v>
      </c>
      <c r="K1155">
        <v>115</v>
      </c>
      <c r="L1155" s="94">
        <v>288</v>
      </c>
      <c r="M1155" s="11">
        <f t="shared" si="89"/>
        <v>2.5043478260869567</v>
      </c>
      <c r="N1155" s="11">
        <v>1.6719999999999999</v>
      </c>
      <c r="O1155" s="95">
        <f t="shared" si="88"/>
        <v>115</v>
      </c>
      <c r="P1155" s="12">
        <f t="shared" ref="P1155:P1218" si="91">I1155/M1155</f>
        <v>2.7013888888888888</v>
      </c>
      <c r="Q1155" s="104" t="s">
        <v>726</v>
      </c>
      <c r="V1155" s="111">
        <v>0.39583333333333331</v>
      </c>
      <c r="W1155" s="112">
        <v>0.55208333333333337</v>
      </c>
      <c r="X1155" s="115">
        <f t="shared" ref="X1155:X1218" si="92">IF(AND(W1155&lt;&gt;0,V1155&lt;&gt;0),W1155-V1155,"No Data")</f>
        <v>0.15625000000000006</v>
      </c>
    </row>
    <row r="1156" spans="1:24" x14ac:dyDescent="0.3">
      <c r="A1156" s="64" t="s">
        <v>5716</v>
      </c>
      <c r="B1156" s="94" t="s">
        <v>5717</v>
      </c>
      <c r="C1156" s="2" t="s">
        <v>1</v>
      </c>
      <c r="D1156" s="2">
        <v>65</v>
      </c>
      <c r="E1156" s="9">
        <v>20006</v>
      </c>
      <c r="F1156" s="10">
        <v>43796.567430555559</v>
      </c>
      <c r="G1156" s="95" t="s">
        <v>4</v>
      </c>
      <c r="H1156">
        <v>1977</v>
      </c>
      <c r="I1156" s="1">
        <f t="shared" si="90"/>
        <v>17.342105263157894</v>
      </c>
      <c r="J1156" s="1">
        <v>4.07</v>
      </c>
      <c r="K1156">
        <v>114</v>
      </c>
      <c r="L1156" s="94">
        <v>348</v>
      </c>
      <c r="M1156" s="11">
        <f t="shared" si="89"/>
        <v>3.0526315789473686</v>
      </c>
      <c r="N1156" s="11">
        <v>1.7390000000000001</v>
      </c>
      <c r="O1156" s="95">
        <f t="shared" si="88"/>
        <v>114</v>
      </c>
      <c r="P1156" s="12">
        <f t="shared" si="91"/>
        <v>5.6810344827586201</v>
      </c>
      <c r="Q1156" s="104" t="s">
        <v>726</v>
      </c>
      <c r="V1156" s="111">
        <v>0.41666666666666669</v>
      </c>
      <c r="W1156" s="112">
        <v>0.56944444444444442</v>
      </c>
      <c r="X1156" s="115">
        <f t="shared" si="92"/>
        <v>0.15277777777777773</v>
      </c>
    </row>
    <row r="1157" spans="1:24" x14ac:dyDescent="0.3">
      <c r="A1157" s="64" t="s">
        <v>5718</v>
      </c>
      <c r="B1157" s="94" t="s">
        <v>5719</v>
      </c>
      <c r="C1157" s="2" t="s">
        <v>6</v>
      </c>
      <c r="D1157" s="2">
        <v>48</v>
      </c>
      <c r="E1157" s="9">
        <v>26076</v>
      </c>
      <c r="F1157" s="10">
        <v>43796.582615740743</v>
      </c>
      <c r="G1157" s="95" t="s">
        <v>4</v>
      </c>
      <c r="H1157">
        <v>1334</v>
      </c>
      <c r="I1157" s="1">
        <f t="shared" si="90"/>
        <v>11.116666666666667</v>
      </c>
      <c r="J1157" s="1">
        <v>3.2570000000000001</v>
      </c>
      <c r="K1157">
        <v>120</v>
      </c>
      <c r="L1157" s="94">
        <v>355</v>
      </c>
      <c r="M1157" s="11">
        <f t="shared" si="89"/>
        <v>2.9583333333333335</v>
      </c>
      <c r="N1157" s="11">
        <v>1.6619999999999999</v>
      </c>
      <c r="O1157" s="95">
        <f t="shared" si="88"/>
        <v>120</v>
      </c>
      <c r="P1157" s="12">
        <f t="shared" si="91"/>
        <v>3.7577464788732393</v>
      </c>
      <c r="Q1157" s="104" t="s">
        <v>726</v>
      </c>
      <c r="V1157" s="111">
        <v>0.4291666666666667</v>
      </c>
      <c r="W1157" s="112">
        <v>0.58333333333333337</v>
      </c>
      <c r="X1157" s="115">
        <f t="shared" si="92"/>
        <v>0.15416666666666667</v>
      </c>
    </row>
    <row r="1158" spans="1:24" x14ac:dyDescent="0.3">
      <c r="A1158" s="64" t="s">
        <v>5720</v>
      </c>
      <c r="B1158" s="94" t="s">
        <v>235</v>
      </c>
      <c r="C1158" s="2" t="s">
        <v>1</v>
      </c>
      <c r="D1158" s="2">
        <v>64</v>
      </c>
      <c r="E1158" s="9">
        <v>20146</v>
      </c>
      <c r="F1158" s="10">
        <v>43796.596041666664</v>
      </c>
      <c r="G1158" s="95" t="s">
        <v>4</v>
      </c>
      <c r="H1158">
        <v>2453</v>
      </c>
      <c r="I1158" s="1">
        <f t="shared" si="90"/>
        <v>19.468253968253968</v>
      </c>
      <c r="J1158" s="1">
        <v>4.5430000000000001</v>
      </c>
      <c r="K1158">
        <v>126</v>
      </c>
      <c r="L1158" s="94">
        <v>458</v>
      </c>
      <c r="M1158" s="11">
        <f t="shared" si="89"/>
        <v>3.6349206349206349</v>
      </c>
      <c r="N1158" s="11">
        <v>2.0609999999999999</v>
      </c>
      <c r="O1158" s="95">
        <f t="shared" si="88"/>
        <v>126</v>
      </c>
      <c r="P1158" s="12">
        <f t="shared" si="91"/>
        <v>5.35589519650655</v>
      </c>
      <c r="Q1158" s="104" t="s">
        <v>726</v>
      </c>
      <c r="V1158" s="111">
        <v>0.43611111111111112</v>
      </c>
      <c r="W1158" s="112">
        <v>0.59722222222222221</v>
      </c>
      <c r="X1158" s="115">
        <f t="shared" si="92"/>
        <v>0.16111111111111109</v>
      </c>
    </row>
    <row r="1159" spans="1:24" x14ac:dyDescent="0.3">
      <c r="A1159" s="64" t="s">
        <v>5721</v>
      </c>
      <c r="B1159" s="94" t="s">
        <v>1439</v>
      </c>
      <c r="C1159" s="2" t="s">
        <v>1</v>
      </c>
      <c r="D1159" s="2">
        <v>48</v>
      </c>
      <c r="E1159" s="9">
        <v>26002</v>
      </c>
      <c r="F1159" s="10">
        <v>43796.61445601852</v>
      </c>
      <c r="G1159" s="95" t="s">
        <v>4</v>
      </c>
      <c r="H1159">
        <v>1637</v>
      </c>
      <c r="I1159" s="1">
        <f t="shared" si="90"/>
        <v>12.992063492063492</v>
      </c>
      <c r="J1159" s="1">
        <v>3.8079999999999998</v>
      </c>
      <c r="K1159">
        <v>126</v>
      </c>
      <c r="L1159" s="94">
        <v>408</v>
      </c>
      <c r="M1159" s="11">
        <f t="shared" si="89"/>
        <v>3.2380952380952381</v>
      </c>
      <c r="N1159" s="11">
        <v>1.9370000000000001</v>
      </c>
      <c r="O1159" s="95">
        <f t="shared" si="88"/>
        <v>126</v>
      </c>
      <c r="P1159" s="12">
        <f t="shared" si="91"/>
        <v>4.0122549019607838</v>
      </c>
      <c r="Q1159" s="104" t="s">
        <v>726</v>
      </c>
      <c r="V1159" s="111">
        <v>0.45624999999999999</v>
      </c>
      <c r="W1159" s="112">
        <v>0.61805555555555558</v>
      </c>
      <c r="X1159" s="115">
        <f t="shared" si="92"/>
        <v>0.16180555555555559</v>
      </c>
    </row>
    <row r="1160" spans="1:24" x14ac:dyDescent="0.3">
      <c r="A1160" s="64" t="s">
        <v>5722</v>
      </c>
      <c r="B1160" s="94" t="s">
        <v>1385</v>
      </c>
      <c r="C1160" s="2" t="s">
        <v>1</v>
      </c>
      <c r="D1160" s="2">
        <v>57</v>
      </c>
      <c r="E1160" s="9">
        <v>22670</v>
      </c>
      <c r="F1160" s="10">
        <v>43796.633356481485</v>
      </c>
      <c r="G1160" s="95" t="s">
        <v>4</v>
      </c>
      <c r="H1160">
        <v>2553</v>
      </c>
      <c r="I1160" s="1">
        <f t="shared" si="90"/>
        <v>23.209090909090911</v>
      </c>
      <c r="J1160" s="1">
        <v>4.8499999999999996</v>
      </c>
      <c r="K1160">
        <v>110</v>
      </c>
      <c r="L1160" s="94">
        <v>303</v>
      </c>
      <c r="M1160" s="11">
        <f t="shared" si="89"/>
        <v>2.7545454545454544</v>
      </c>
      <c r="N1160" s="11">
        <v>1.587</v>
      </c>
      <c r="O1160" s="95">
        <f t="shared" ref="O1160:O1201" si="93">K1160</f>
        <v>110</v>
      </c>
      <c r="P1160" s="12">
        <f t="shared" si="91"/>
        <v>8.425742574257427</v>
      </c>
      <c r="Q1160" s="104" t="s">
        <v>726</v>
      </c>
      <c r="V1160" s="111">
        <v>0.47013888888888888</v>
      </c>
      <c r="W1160" s="112">
        <v>0.63194444444444442</v>
      </c>
      <c r="X1160" s="115">
        <f t="shared" si="92"/>
        <v>0.16180555555555554</v>
      </c>
    </row>
    <row r="1161" spans="1:24" x14ac:dyDescent="0.3">
      <c r="A1161" s="64" t="s">
        <v>5723</v>
      </c>
      <c r="B1161" s="94" t="s">
        <v>1923</v>
      </c>
      <c r="C1161" s="2" t="s">
        <v>1</v>
      </c>
      <c r="D1161" s="2">
        <v>45</v>
      </c>
      <c r="E1161" s="9">
        <v>27254</v>
      </c>
      <c r="F1161" s="10">
        <v>43796.647673611114</v>
      </c>
      <c r="G1161" s="95" t="s">
        <v>4</v>
      </c>
      <c r="H1161">
        <v>1252</v>
      </c>
      <c r="I1161" s="1">
        <f t="shared" si="90"/>
        <v>10.982456140350877</v>
      </c>
      <c r="J1161" s="1">
        <v>3.331</v>
      </c>
      <c r="K1161">
        <v>114</v>
      </c>
      <c r="L1161" s="94">
        <v>360</v>
      </c>
      <c r="M1161" s="11">
        <f t="shared" si="89"/>
        <v>3.1578947368421053</v>
      </c>
      <c r="N1161" s="11">
        <v>1.748</v>
      </c>
      <c r="O1161" s="95">
        <f t="shared" si="93"/>
        <v>114</v>
      </c>
      <c r="P1161" s="12">
        <f t="shared" si="91"/>
        <v>3.4777777777777774</v>
      </c>
      <c r="Q1161" s="104" t="s">
        <v>726</v>
      </c>
      <c r="V1161" s="111">
        <v>0.47222222222222227</v>
      </c>
      <c r="W1161" s="112">
        <v>0.64583333333333337</v>
      </c>
      <c r="X1161" s="115">
        <f t="shared" si="92"/>
        <v>0.1736111111111111</v>
      </c>
    </row>
    <row r="1162" spans="1:24" x14ac:dyDescent="0.3">
      <c r="A1162" s="64" t="s">
        <v>5724</v>
      </c>
      <c r="B1162" s="94" t="s">
        <v>5725</v>
      </c>
      <c r="C1162" s="2" t="s">
        <v>1</v>
      </c>
      <c r="D1162" s="2">
        <v>36</v>
      </c>
      <c r="E1162" s="9">
        <v>30489</v>
      </c>
      <c r="F1162" s="10">
        <v>43796.666620370372</v>
      </c>
      <c r="G1162" s="95" t="s">
        <v>4</v>
      </c>
      <c r="H1162">
        <v>1230</v>
      </c>
      <c r="I1162" s="1">
        <f t="shared" si="90"/>
        <v>11.714285714285714</v>
      </c>
      <c r="J1162" s="1">
        <v>3.7669999999999999</v>
      </c>
      <c r="K1162">
        <v>105</v>
      </c>
      <c r="L1162" s="94">
        <v>306</v>
      </c>
      <c r="M1162" s="11">
        <f t="shared" si="89"/>
        <v>2.9142857142857141</v>
      </c>
      <c r="N1162" s="11">
        <v>1.9119999999999999</v>
      </c>
      <c r="O1162" s="95">
        <f t="shared" si="93"/>
        <v>105</v>
      </c>
      <c r="P1162" s="12">
        <f t="shared" si="91"/>
        <v>4.0196078431372548</v>
      </c>
      <c r="Q1162" s="104" t="s">
        <v>726</v>
      </c>
      <c r="V1162" s="111">
        <v>0.5</v>
      </c>
      <c r="W1162" s="112">
        <v>0.66666666666666663</v>
      </c>
      <c r="X1162" s="115">
        <f t="shared" si="92"/>
        <v>0.16666666666666663</v>
      </c>
    </row>
    <row r="1163" spans="1:24" x14ac:dyDescent="0.3">
      <c r="A1163" s="64" t="s">
        <v>5726</v>
      </c>
      <c r="B1163" s="94" t="s">
        <v>5727</v>
      </c>
      <c r="C1163" s="2" t="s">
        <v>1</v>
      </c>
      <c r="D1163" s="2">
        <v>67</v>
      </c>
      <c r="E1163" s="9">
        <v>19058</v>
      </c>
      <c r="F1163" s="10">
        <v>43796.687256944446</v>
      </c>
      <c r="G1163" s="95" t="s">
        <v>4</v>
      </c>
      <c r="H1163">
        <v>1702</v>
      </c>
      <c r="I1163" s="1">
        <f t="shared" si="90"/>
        <v>13.092307692307692</v>
      </c>
      <c r="J1163" s="1">
        <v>3.9740000000000002</v>
      </c>
      <c r="K1163">
        <v>130</v>
      </c>
      <c r="L1163" s="94">
        <v>418</v>
      </c>
      <c r="M1163" s="11">
        <f t="shared" si="89"/>
        <v>3.2153846153846155</v>
      </c>
      <c r="N1163" s="11">
        <v>1.88</v>
      </c>
      <c r="O1163" s="95">
        <f t="shared" si="93"/>
        <v>130</v>
      </c>
      <c r="P1163" s="12">
        <f t="shared" si="91"/>
        <v>4.071770334928229</v>
      </c>
      <c r="Q1163" s="104" t="s">
        <v>726</v>
      </c>
      <c r="V1163" s="111">
        <v>0.4770833333333333</v>
      </c>
      <c r="W1163" s="112">
        <v>0.68055555555555547</v>
      </c>
      <c r="X1163" s="115">
        <f t="shared" si="92"/>
        <v>0.20347222222222217</v>
      </c>
    </row>
    <row r="1164" spans="1:24" x14ac:dyDescent="0.3">
      <c r="A1164" s="64" t="s">
        <v>5728</v>
      </c>
      <c r="B1164" s="94" t="s">
        <v>161</v>
      </c>
      <c r="C1164" s="2" t="s">
        <v>1</v>
      </c>
      <c r="D1164" s="2">
        <v>45</v>
      </c>
      <c r="E1164" s="9">
        <v>27222</v>
      </c>
      <c r="F1164" s="10">
        <v>43797.521134259259</v>
      </c>
      <c r="G1164" s="95" t="s">
        <v>4</v>
      </c>
      <c r="H1164">
        <v>933</v>
      </c>
      <c r="I1164" s="1">
        <f t="shared" si="90"/>
        <v>8.6388888888888893</v>
      </c>
      <c r="J1164" s="1">
        <v>3.1219999999999999</v>
      </c>
      <c r="K1164">
        <v>108</v>
      </c>
      <c r="L1164" s="94">
        <v>354</v>
      </c>
      <c r="M1164" s="11">
        <f t="shared" si="89"/>
        <v>3.2777777777777777</v>
      </c>
      <c r="N1164" s="11">
        <v>2.1219999999999999</v>
      </c>
      <c r="O1164" s="95">
        <f t="shared" si="93"/>
        <v>108</v>
      </c>
      <c r="P1164" s="12">
        <f t="shared" si="91"/>
        <v>2.6355932203389831</v>
      </c>
      <c r="Q1164" s="104" t="s">
        <v>726</v>
      </c>
      <c r="V1164" s="111">
        <v>0.38611111111111113</v>
      </c>
      <c r="W1164" s="112">
        <v>0.52083333333333337</v>
      </c>
      <c r="X1164" s="115">
        <f t="shared" si="92"/>
        <v>0.13472222222222224</v>
      </c>
    </row>
    <row r="1165" spans="1:24" x14ac:dyDescent="0.3">
      <c r="A1165" s="64" t="s">
        <v>5729</v>
      </c>
      <c r="B1165" s="94" t="s">
        <v>5730</v>
      </c>
      <c r="C1165" s="2" t="s">
        <v>1</v>
      </c>
      <c r="D1165" s="2">
        <v>70</v>
      </c>
      <c r="E1165" s="9">
        <v>18132</v>
      </c>
      <c r="F1165" s="10">
        <v>43797.533078703702</v>
      </c>
      <c r="G1165" s="95" t="s">
        <v>4</v>
      </c>
      <c r="H1165">
        <v>1770</v>
      </c>
      <c r="I1165" s="1">
        <f t="shared" si="90"/>
        <v>14.16</v>
      </c>
      <c r="J1165" s="1">
        <v>4.1260000000000003</v>
      </c>
      <c r="K1165">
        <v>125</v>
      </c>
      <c r="L1165" s="94">
        <v>569</v>
      </c>
      <c r="M1165" s="11">
        <f t="shared" si="89"/>
        <v>4.5519999999999996</v>
      </c>
      <c r="N1165" s="11">
        <v>2.1379999999999999</v>
      </c>
      <c r="O1165" s="95">
        <f t="shared" si="93"/>
        <v>125</v>
      </c>
      <c r="P1165" s="12">
        <f t="shared" si="91"/>
        <v>3.1107205623901586</v>
      </c>
      <c r="Q1165" s="104" t="s">
        <v>726</v>
      </c>
      <c r="V1165" s="111">
        <v>0.39861111111111108</v>
      </c>
      <c r="W1165" s="112">
        <v>0.53472222222222221</v>
      </c>
      <c r="X1165" s="115">
        <f t="shared" si="92"/>
        <v>0.13611111111111113</v>
      </c>
    </row>
    <row r="1166" spans="1:24" x14ac:dyDescent="0.3">
      <c r="A1166" s="64" t="s">
        <v>5731</v>
      </c>
      <c r="B1166" s="94" t="s">
        <v>5732</v>
      </c>
      <c r="C1166" s="2" t="s">
        <v>1</v>
      </c>
      <c r="D1166" s="2">
        <v>63</v>
      </c>
      <c r="E1166" s="9">
        <v>20529</v>
      </c>
      <c r="F1166" s="10">
        <v>43797.546678240738</v>
      </c>
      <c r="G1166" s="95" t="s">
        <v>4</v>
      </c>
      <c r="H1166">
        <v>1310</v>
      </c>
      <c r="I1166" s="1">
        <f t="shared" si="90"/>
        <v>11.391304347826088</v>
      </c>
      <c r="J1166" s="1">
        <v>4.0389999999999997</v>
      </c>
      <c r="K1166">
        <v>115</v>
      </c>
      <c r="L1166" s="94">
        <v>407</v>
      </c>
      <c r="M1166" s="11">
        <f t="shared" si="89"/>
        <v>3.5391304347826087</v>
      </c>
      <c r="N1166" s="11">
        <v>2.0569999999999999</v>
      </c>
      <c r="O1166" s="95">
        <f t="shared" si="93"/>
        <v>115</v>
      </c>
      <c r="P1166" s="12">
        <f t="shared" si="91"/>
        <v>3.218673218673219</v>
      </c>
      <c r="Q1166" s="104" t="s">
        <v>726</v>
      </c>
      <c r="V1166" s="111">
        <v>0.40416666666666662</v>
      </c>
      <c r="W1166" s="112">
        <v>0.54861111111111105</v>
      </c>
      <c r="X1166" s="115">
        <f t="shared" si="92"/>
        <v>0.14444444444444443</v>
      </c>
    </row>
    <row r="1167" spans="1:24" x14ac:dyDescent="0.3">
      <c r="A1167" s="64" t="s">
        <v>5733</v>
      </c>
      <c r="B1167" s="94" t="s">
        <v>5734</v>
      </c>
      <c r="C1167" s="2" t="s">
        <v>1</v>
      </c>
      <c r="D1167" s="2">
        <v>41</v>
      </c>
      <c r="E1167" s="9">
        <v>28564</v>
      </c>
      <c r="F1167" s="10">
        <v>43797.582777777781</v>
      </c>
      <c r="G1167" s="95" t="s">
        <v>4</v>
      </c>
      <c r="H1167">
        <v>1619</v>
      </c>
      <c r="I1167" s="1">
        <f t="shared" si="90"/>
        <v>14.078260869565218</v>
      </c>
      <c r="J1167" s="1">
        <v>3.5960000000000001</v>
      </c>
      <c r="K1167">
        <v>115</v>
      </c>
      <c r="L1167" s="94">
        <v>385</v>
      </c>
      <c r="M1167" s="11">
        <f t="shared" si="89"/>
        <v>3.347826086956522</v>
      </c>
      <c r="N1167" s="11">
        <v>1.7370000000000001</v>
      </c>
      <c r="O1167" s="95">
        <f t="shared" si="93"/>
        <v>115</v>
      </c>
      <c r="P1167" s="12">
        <f t="shared" si="91"/>
        <v>4.2051948051948056</v>
      </c>
      <c r="Q1167" s="104" t="s">
        <v>726</v>
      </c>
      <c r="V1167" s="111">
        <v>0.4236111111111111</v>
      </c>
      <c r="W1167" s="112">
        <v>0.58333333333333337</v>
      </c>
      <c r="X1167" s="115">
        <f t="shared" si="92"/>
        <v>0.15972222222222227</v>
      </c>
    </row>
    <row r="1168" spans="1:24" x14ac:dyDescent="0.3">
      <c r="A1168" s="64" t="s">
        <v>5735</v>
      </c>
      <c r="B1168" s="94" t="s">
        <v>5736</v>
      </c>
      <c r="C1168" s="2" t="s">
        <v>6</v>
      </c>
      <c r="D1168" s="2">
        <v>60</v>
      </c>
      <c r="E1168" s="9">
        <v>21690</v>
      </c>
      <c r="F1168" s="10">
        <v>43797.598263888889</v>
      </c>
      <c r="G1168" s="95" t="s">
        <v>4</v>
      </c>
      <c r="H1168">
        <v>1041</v>
      </c>
      <c r="I1168" s="1">
        <f t="shared" si="90"/>
        <v>8.6750000000000007</v>
      </c>
      <c r="J1168" s="1">
        <v>3.101</v>
      </c>
      <c r="K1168">
        <v>120</v>
      </c>
      <c r="L1168" s="94">
        <v>208</v>
      </c>
      <c r="M1168" s="11">
        <f t="shared" si="89"/>
        <v>1.7333333333333334</v>
      </c>
      <c r="N1168" s="11">
        <v>1.1930000000000001</v>
      </c>
      <c r="O1168" s="95">
        <f t="shared" si="93"/>
        <v>120</v>
      </c>
      <c r="P1168" s="12">
        <f t="shared" si="91"/>
        <v>5.0048076923076925</v>
      </c>
      <c r="Q1168" s="104" t="s">
        <v>726</v>
      </c>
      <c r="V1168" s="111">
        <v>0.41319444444444442</v>
      </c>
      <c r="W1168" s="112">
        <v>0.59722222222222221</v>
      </c>
      <c r="X1168" s="115">
        <f t="shared" si="92"/>
        <v>0.18402777777777779</v>
      </c>
    </row>
    <row r="1169" spans="1:24" x14ac:dyDescent="0.3">
      <c r="A1169" s="64" t="s">
        <v>5737</v>
      </c>
      <c r="B1169" s="94" t="s">
        <v>5738</v>
      </c>
      <c r="C1169" s="2" t="s">
        <v>1</v>
      </c>
      <c r="D1169" s="2">
        <v>70</v>
      </c>
      <c r="E1169" s="9">
        <v>17939</v>
      </c>
      <c r="F1169" s="10">
        <v>43797.617743055554</v>
      </c>
      <c r="G1169" s="95" t="s">
        <v>4</v>
      </c>
      <c r="H1169">
        <v>1774</v>
      </c>
      <c r="I1169" s="1">
        <f t="shared" si="90"/>
        <v>14.783333333333333</v>
      </c>
      <c r="J1169" s="1">
        <v>3.782</v>
      </c>
      <c r="K1169">
        <v>120</v>
      </c>
      <c r="L1169" s="94">
        <v>294</v>
      </c>
      <c r="M1169" s="11">
        <f t="shared" si="89"/>
        <v>2.4500000000000002</v>
      </c>
      <c r="N1169" s="11">
        <v>1.68</v>
      </c>
      <c r="O1169" s="95">
        <f t="shared" si="93"/>
        <v>120</v>
      </c>
      <c r="P1169" s="12">
        <f t="shared" si="91"/>
        <v>6.0340136054421762</v>
      </c>
      <c r="Q1169" s="104" t="s">
        <v>726</v>
      </c>
      <c r="V1169" s="111">
        <v>0.44722222222222219</v>
      </c>
      <c r="W1169" s="112">
        <v>0.61805555555555558</v>
      </c>
      <c r="X1169" s="115">
        <f t="shared" si="92"/>
        <v>0.17083333333333339</v>
      </c>
    </row>
    <row r="1170" spans="1:24" x14ac:dyDescent="0.3">
      <c r="A1170" s="64" t="s">
        <v>5739</v>
      </c>
      <c r="B1170" s="94" t="s">
        <v>5740</v>
      </c>
      <c r="C1170" s="2" t="s">
        <v>1</v>
      </c>
      <c r="D1170" s="2">
        <v>45</v>
      </c>
      <c r="E1170" s="9">
        <v>27208</v>
      </c>
      <c r="F1170" s="10">
        <v>43797.630879629629</v>
      </c>
      <c r="G1170" s="95" t="s">
        <v>4</v>
      </c>
      <c r="H1170">
        <v>1338</v>
      </c>
      <c r="I1170" s="1">
        <f t="shared" si="90"/>
        <v>10.619047619047619</v>
      </c>
      <c r="J1170" s="1">
        <v>3.5619999999999998</v>
      </c>
      <c r="K1170">
        <v>126</v>
      </c>
      <c r="L1170" s="94">
        <v>386</v>
      </c>
      <c r="M1170" s="11">
        <f t="shared" si="89"/>
        <v>3.0634920634920637</v>
      </c>
      <c r="N1170" s="11">
        <v>1.7649999999999999</v>
      </c>
      <c r="O1170" s="95">
        <f t="shared" si="93"/>
        <v>126</v>
      </c>
      <c r="P1170" s="12">
        <f t="shared" si="91"/>
        <v>3.4663212435233155</v>
      </c>
      <c r="Q1170" s="104" t="s">
        <v>726</v>
      </c>
      <c r="V1170" s="111">
        <v>0.4680555555555555</v>
      </c>
      <c r="W1170" s="112">
        <v>0.63194444444444442</v>
      </c>
      <c r="X1170" s="115">
        <f t="shared" si="92"/>
        <v>0.16388888888888892</v>
      </c>
    </row>
    <row r="1171" spans="1:24" x14ac:dyDescent="0.3">
      <c r="A1171" s="64" t="s">
        <v>5741</v>
      </c>
      <c r="B1171" s="94" t="s">
        <v>5742</v>
      </c>
      <c r="C1171" s="2" t="s">
        <v>6</v>
      </c>
      <c r="D1171" s="2">
        <v>57</v>
      </c>
      <c r="E1171" s="9">
        <v>22723</v>
      </c>
      <c r="F1171" s="10">
        <v>43797.642256944448</v>
      </c>
      <c r="G1171" s="95" t="s">
        <v>4</v>
      </c>
      <c r="H1171">
        <v>1329</v>
      </c>
      <c r="I1171" s="1">
        <f t="shared" si="90"/>
        <v>10.547619047619047</v>
      </c>
      <c r="J1171" s="1">
        <v>3.8090000000000002</v>
      </c>
      <c r="K1171">
        <v>126</v>
      </c>
      <c r="L1171" s="94">
        <v>438</v>
      </c>
      <c r="M1171" s="11">
        <f t="shared" si="89"/>
        <v>3.4761904761904763</v>
      </c>
      <c r="N1171" s="11">
        <v>1.9830000000000001</v>
      </c>
      <c r="O1171" s="95">
        <f t="shared" si="93"/>
        <v>126</v>
      </c>
      <c r="P1171" s="12">
        <f t="shared" si="91"/>
        <v>3.0342465753424657</v>
      </c>
      <c r="Q1171" s="104" t="s">
        <v>726</v>
      </c>
      <c r="V1171" s="111">
        <v>0.50138888888888888</v>
      </c>
      <c r="W1171" s="112">
        <v>0.64583333333333337</v>
      </c>
      <c r="X1171" s="115">
        <f t="shared" si="92"/>
        <v>0.14444444444444449</v>
      </c>
    </row>
    <row r="1172" spans="1:24" x14ac:dyDescent="0.3">
      <c r="A1172" s="64" t="s">
        <v>5743</v>
      </c>
      <c r="B1172" s="94" t="s">
        <v>5744</v>
      </c>
      <c r="C1172" s="2" t="s">
        <v>1</v>
      </c>
      <c r="D1172" s="2">
        <v>45</v>
      </c>
      <c r="E1172" s="9">
        <v>27301</v>
      </c>
      <c r="F1172" s="10">
        <v>43797.669560185182</v>
      </c>
      <c r="G1172" s="95" t="s">
        <v>4</v>
      </c>
      <c r="H1172">
        <v>1602</v>
      </c>
      <c r="I1172" s="1">
        <f t="shared" si="90"/>
        <v>13.35</v>
      </c>
      <c r="J1172" s="1">
        <v>4.1559999999999997</v>
      </c>
      <c r="K1172">
        <v>120</v>
      </c>
      <c r="L1172" s="94">
        <v>462</v>
      </c>
      <c r="M1172" s="11">
        <f t="shared" si="89"/>
        <v>3.85</v>
      </c>
      <c r="N1172" s="11">
        <v>2.0649999999999999</v>
      </c>
      <c r="O1172" s="95">
        <f t="shared" si="93"/>
        <v>120</v>
      </c>
      <c r="P1172" s="12">
        <f t="shared" si="91"/>
        <v>3.4675324675324672</v>
      </c>
      <c r="Q1172" s="104" t="s">
        <v>726</v>
      </c>
      <c r="V1172" s="111">
        <v>0.53125</v>
      </c>
      <c r="W1172" s="112">
        <v>0.6875</v>
      </c>
      <c r="X1172" s="115">
        <f t="shared" si="92"/>
        <v>0.15625</v>
      </c>
    </row>
    <row r="1173" spans="1:24" x14ac:dyDescent="0.3">
      <c r="A1173" s="64" t="s">
        <v>5745</v>
      </c>
      <c r="B1173" s="94" t="s">
        <v>5746</v>
      </c>
      <c r="C1173" s="2" t="s">
        <v>1</v>
      </c>
      <c r="D1173" s="2">
        <v>75</v>
      </c>
      <c r="E1173" s="9">
        <v>16156</v>
      </c>
      <c r="F1173" s="10">
        <v>43797.681689814817</v>
      </c>
      <c r="G1173" s="95" t="s">
        <v>4</v>
      </c>
      <c r="H1173">
        <v>2937</v>
      </c>
      <c r="I1173" s="1">
        <f t="shared" si="90"/>
        <v>24.475000000000001</v>
      </c>
      <c r="J1173" s="1">
        <v>5.0659999999999998</v>
      </c>
      <c r="K1173">
        <v>120</v>
      </c>
      <c r="L1173" s="94">
        <v>591</v>
      </c>
      <c r="M1173" s="11">
        <f t="shared" si="89"/>
        <v>4.9249999999999998</v>
      </c>
      <c r="N1173" s="11">
        <v>2.395</v>
      </c>
      <c r="O1173" s="95">
        <f t="shared" si="93"/>
        <v>120</v>
      </c>
      <c r="P1173" s="12">
        <f t="shared" si="91"/>
        <v>4.969543147208122</v>
      </c>
      <c r="Q1173" s="104" t="s">
        <v>726</v>
      </c>
      <c r="V1173" s="111">
        <v>0.5131944444444444</v>
      </c>
      <c r="W1173" s="112">
        <v>0.67361111111111116</v>
      </c>
      <c r="X1173" s="115">
        <f t="shared" si="92"/>
        <v>0.16041666666666676</v>
      </c>
    </row>
    <row r="1174" spans="1:24" x14ac:dyDescent="0.3">
      <c r="A1174" s="64" t="s">
        <v>5749</v>
      </c>
      <c r="B1174" s="94" t="s">
        <v>5750</v>
      </c>
      <c r="C1174" s="2" t="s">
        <v>1</v>
      </c>
      <c r="D1174" s="2">
        <v>49</v>
      </c>
      <c r="E1174" s="9">
        <v>25620</v>
      </c>
      <c r="F1174" s="10">
        <v>43798.520416666666</v>
      </c>
      <c r="G1174" s="95" t="s">
        <v>4</v>
      </c>
      <c r="H1174">
        <v>1498</v>
      </c>
      <c r="I1174" s="1">
        <f t="shared" si="90"/>
        <v>14.266666666666667</v>
      </c>
      <c r="J1174" s="1">
        <v>3.5630000000000002</v>
      </c>
      <c r="K1174">
        <v>105</v>
      </c>
      <c r="L1174" s="94">
        <v>433</v>
      </c>
      <c r="M1174" s="11">
        <f t="shared" si="89"/>
        <v>4.1238095238095234</v>
      </c>
      <c r="N1174" s="11">
        <v>1.79</v>
      </c>
      <c r="O1174" s="95">
        <f t="shared" si="93"/>
        <v>105</v>
      </c>
      <c r="P1174" s="12">
        <f t="shared" si="91"/>
        <v>3.45958429561201</v>
      </c>
      <c r="Q1174" s="104" t="s">
        <v>726</v>
      </c>
      <c r="V1174" s="111">
        <v>0.38472222222222219</v>
      </c>
      <c r="W1174" s="112">
        <v>0.52083333333333337</v>
      </c>
      <c r="X1174" s="115">
        <f t="shared" si="92"/>
        <v>0.13611111111111118</v>
      </c>
    </row>
    <row r="1175" spans="1:24" x14ac:dyDescent="0.3">
      <c r="A1175" s="64" t="s">
        <v>5751</v>
      </c>
      <c r="B1175" s="94" t="s">
        <v>5752</v>
      </c>
      <c r="C1175" s="2" t="s">
        <v>1</v>
      </c>
      <c r="D1175" s="2">
        <v>52</v>
      </c>
      <c r="E1175" s="9">
        <v>24575</v>
      </c>
      <c r="F1175" s="10">
        <v>43798.542175925926</v>
      </c>
      <c r="G1175" s="95" t="s">
        <v>4</v>
      </c>
      <c r="H1175">
        <v>1482</v>
      </c>
      <c r="I1175" s="1">
        <f t="shared" si="90"/>
        <v>12.88695652173913</v>
      </c>
      <c r="J1175" s="1">
        <v>3.6360000000000001</v>
      </c>
      <c r="K1175">
        <v>115</v>
      </c>
      <c r="L1175" s="94">
        <v>436</v>
      </c>
      <c r="M1175" s="11">
        <f t="shared" si="89"/>
        <v>3.7913043478260868</v>
      </c>
      <c r="N1175" s="11">
        <v>1.7789999999999999</v>
      </c>
      <c r="O1175" s="95">
        <f t="shared" si="93"/>
        <v>115</v>
      </c>
      <c r="P1175" s="12">
        <f t="shared" si="91"/>
        <v>3.3990825688073394</v>
      </c>
      <c r="Q1175" s="104" t="s">
        <v>726</v>
      </c>
      <c r="V1175" s="111">
        <v>0.39444444444444443</v>
      </c>
      <c r="W1175" s="112">
        <v>0.54166666666666663</v>
      </c>
      <c r="X1175" s="115">
        <f t="shared" si="92"/>
        <v>0.1472222222222222</v>
      </c>
    </row>
    <row r="1176" spans="1:24" x14ac:dyDescent="0.3">
      <c r="A1176" s="64" t="s">
        <v>5753</v>
      </c>
      <c r="B1176" s="94" t="s">
        <v>1084</v>
      </c>
      <c r="C1176" s="2" t="s">
        <v>1</v>
      </c>
      <c r="D1176" s="2">
        <v>46</v>
      </c>
      <c r="E1176" s="9">
        <v>26660</v>
      </c>
      <c r="F1176" s="10">
        <v>43798.578935185185</v>
      </c>
      <c r="G1176" s="95" t="s">
        <v>4</v>
      </c>
      <c r="H1176">
        <v>1554</v>
      </c>
      <c r="I1176" s="1">
        <f t="shared" si="90"/>
        <v>13.513043478260869</v>
      </c>
      <c r="J1176" s="1">
        <v>3.7050000000000001</v>
      </c>
      <c r="K1176">
        <v>115</v>
      </c>
      <c r="L1176" s="94">
        <v>302</v>
      </c>
      <c r="M1176" s="11">
        <f t="shared" si="89"/>
        <v>2.6260869565217391</v>
      </c>
      <c r="N1176" s="11">
        <v>1.804</v>
      </c>
      <c r="O1176" s="95">
        <f t="shared" si="93"/>
        <v>115</v>
      </c>
      <c r="P1176" s="12">
        <f t="shared" si="91"/>
        <v>5.14569536423841</v>
      </c>
      <c r="Q1176" s="104" t="s">
        <v>726</v>
      </c>
      <c r="V1176" s="111">
        <v>0.41319444444444442</v>
      </c>
      <c r="W1176" s="112">
        <v>0.57638888888888895</v>
      </c>
      <c r="X1176" s="115">
        <f t="shared" si="92"/>
        <v>0.16319444444444453</v>
      </c>
    </row>
    <row r="1177" spans="1:24" x14ac:dyDescent="0.3">
      <c r="A1177" s="64" t="s">
        <v>5754</v>
      </c>
      <c r="B1177" s="94" t="s">
        <v>636</v>
      </c>
      <c r="C1177" s="2" t="s">
        <v>1</v>
      </c>
      <c r="D1177" s="2">
        <v>49</v>
      </c>
      <c r="E1177" s="9">
        <v>25867</v>
      </c>
      <c r="F1177" s="10">
        <v>43798.593900462962</v>
      </c>
      <c r="G1177" s="95" t="s">
        <v>4</v>
      </c>
      <c r="H1177">
        <v>2125</v>
      </c>
      <c r="I1177" s="1">
        <f t="shared" si="90"/>
        <v>18.478260869565219</v>
      </c>
      <c r="J1177" s="1">
        <v>4.9950000000000001</v>
      </c>
      <c r="K1177">
        <v>115</v>
      </c>
      <c r="L1177" s="94">
        <v>253</v>
      </c>
      <c r="M1177" s="11">
        <f t="shared" si="89"/>
        <v>2.2000000000000002</v>
      </c>
      <c r="N1177" s="11">
        <v>1.4339999999999999</v>
      </c>
      <c r="O1177" s="95">
        <f t="shared" si="93"/>
        <v>115</v>
      </c>
      <c r="P1177" s="12">
        <f t="shared" si="91"/>
        <v>8.3992094861660078</v>
      </c>
      <c r="Q1177" s="104" t="s">
        <v>726</v>
      </c>
      <c r="R1177" t="s">
        <v>5755</v>
      </c>
      <c r="V1177" s="111">
        <v>0.43194444444444446</v>
      </c>
      <c r="W1177" s="112">
        <v>0.59027777777777779</v>
      </c>
      <c r="X1177" s="115">
        <f t="shared" si="92"/>
        <v>0.15833333333333333</v>
      </c>
    </row>
    <row r="1178" spans="1:24" x14ac:dyDescent="0.3">
      <c r="A1178" s="64" t="s">
        <v>5756</v>
      </c>
      <c r="B1178" s="94" t="s">
        <v>5757</v>
      </c>
      <c r="C1178" s="2" t="s">
        <v>1</v>
      </c>
      <c r="D1178" s="2">
        <v>68</v>
      </c>
      <c r="E1178" s="9">
        <v>18916</v>
      </c>
      <c r="F1178" s="10">
        <v>43798.606793981482</v>
      </c>
      <c r="G1178" s="95" t="s">
        <v>4</v>
      </c>
      <c r="H1178">
        <v>1333</v>
      </c>
      <c r="I1178" s="1">
        <f t="shared" si="90"/>
        <v>12.817307692307692</v>
      </c>
      <c r="J1178" s="1">
        <v>3.18</v>
      </c>
      <c r="K1178">
        <v>104</v>
      </c>
      <c r="L1178" s="94">
        <v>367</v>
      </c>
      <c r="M1178" s="11">
        <f t="shared" si="89"/>
        <v>3.5288461538461537</v>
      </c>
      <c r="N1178" s="11">
        <v>1.784</v>
      </c>
      <c r="O1178" s="95">
        <f t="shared" si="93"/>
        <v>104</v>
      </c>
      <c r="P1178" s="12">
        <f t="shared" si="91"/>
        <v>3.6321525885558583</v>
      </c>
      <c r="Q1178" s="104" t="s">
        <v>726</v>
      </c>
      <c r="V1178" s="111">
        <v>0.43472222222222223</v>
      </c>
      <c r="W1178" s="112">
        <v>0.61111111111111105</v>
      </c>
      <c r="X1178" s="115">
        <f t="shared" si="92"/>
        <v>0.17638888888888882</v>
      </c>
    </row>
    <row r="1179" spans="1:24" x14ac:dyDescent="0.3">
      <c r="A1179" s="64" t="s">
        <v>5758</v>
      </c>
      <c r="B1179" s="94" t="s">
        <v>5759</v>
      </c>
      <c r="C1179" s="2" t="s">
        <v>1</v>
      </c>
      <c r="D1179" s="2">
        <v>62</v>
      </c>
      <c r="E1179" s="9">
        <v>21143</v>
      </c>
      <c r="F1179" s="10">
        <v>43798.632048611114</v>
      </c>
      <c r="G1179" s="95" t="s">
        <v>4</v>
      </c>
      <c r="H1179">
        <v>2695</v>
      </c>
      <c r="I1179" s="1">
        <f t="shared" si="90"/>
        <v>21.388888888888889</v>
      </c>
      <c r="J1179" s="1">
        <v>5.0359999999999996</v>
      </c>
      <c r="K1179">
        <v>126</v>
      </c>
      <c r="L1179" s="94">
        <v>580</v>
      </c>
      <c r="M1179" s="11">
        <f t="shared" si="89"/>
        <v>4.6031746031746028</v>
      </c>
      <c r="N1179" s="11">
        <v>1.98</v>
      </c>
      <c r="O1179" s="95">
        <f t="shared" si="93"/>
        <v>126</v>
      </c>
      <c r="P1179" s="12">
        <f t="shared" si="91"/>
        <v>4.6465517241379315</v>
      </c>
      <c r="Q1179" s="104" t="s">
        <v>726</v>
      </c>
      <c r="V1179" s="111">
        <v>0.4604166666666667</v>
      </c>
      <c r="W1179" s="112">
        <v>0.63194444444444442</v>
      </c>
      <c r="X1179" s="115">
        <f t="shared" si="92"/>
        <v>0.17152777777777772</v>
      </c>
    </row>
    <row r="1180" spans="1:24" x14ac:dyDescent="0.3">
      <c r="A1180" s="64" t="s">
        <v>5760</v>
      </c>
      <c r="B1180" s="94" t="s">
        <v>5761</v>
      </c>
      <c r="C1180" s="2" t="s">
        <v>1</v>
      </c>
      <c r="D1180" s="2">
        <v>49</v>
      </c>
      <c r="E1180" s="9">
        <v>25734</v>
      </c>
      <c r="F1180" s="10">
        <v>43798.645914351851</v>
      </c>
      <c r="G1180" s="95" t="s">
        <v>4</v>
      </c>
      <c r="H1180">
        <v>1926</v>
      </c>
      <c r="I1180" s="1">
        <f t="shared" si="90"/>
        <v>17.509090909090908</v>
      </c>
      <c r="J1180" s="1">
        <v>4.0810000000000004</v>
      </c>
      <c r="K1180">
        <v>110</v>
      </c>
      <c r="L1180" s="94">
        <v>321</v>
      </c>
      <c r="M1180" s="11">
        <f t="shared" si="89"/>
        <v>2.918181818181818</v>
      </c>
      <c r="N1180" s="11">
        <v>1.4339999999999999</v>
      </c>
      <c r="O1180" s="95">
        <f t="shared" si="93"/>
        <v>110</v>
      </c>
      <c r="P1180" s="12">
        <f t="shared" si="91"/>
        <v>6</v>
      </c>
      <c r="Q1180" s="104" t="s">
        <v>726</v>
      </c>
      <c r="V1180" s="111">
        <v>0.48958333333333331</v>
      </c>
      <c r="W1180" s="112">
        <v>0.64583333333333337</v>
      </c>
      <c r="X1180" s="115">
        <f t="shared" si="92"/>
        <v>0.15625000000000006</v>
      </c>
    </row>
    <row r="1181" spans="1:24" x14ac:dyDescent="0.3">
      <c r="A1181" s="63" t="s">
        <v>5762</v>
      </c>
      <c r="B1181" s="94" t="s">
        <v>534</v>
      </c>
      <c r="C1181" s="2" t="s">
        <v>1</v>
      </c>
      <c r="D1181" s="2">
        <v>65</v>
      </c>
      <c r="E1181" s="9">
        <v>19896</v>
      </c>
      <c r="F1181" s="10">
        <v>43798.664363425924</v>
      </c>
      <c r="G1181" s="95" t="s">
        <v>4</v>
      </c>
      <c r="H1181">
        <v>2038</v>
      </c>
      <c r="I1181" s="1">
        <f t="shared" si="90"/>
        <v>16.174603174603174</v>
      </c>
      <c r="J1181" s="1">
        <v>4.0890000000000004</v>
      </c>
      <c r="K1181">
        <v>126</v>
      </c>
      <c r="L1181" s="94">
        <v>543</v>
      </c>
      <c r="M1181" s="11">
        <f t="shared" si="89"/>
        <v>4.3095238095238093</v>
      </c>
      <c r="N1181" s="11">
        <v>2.069</v>
      </c>
      <c r="O1181" s="95">
        <f t="shared" si="93"/>
        <v>126</v>
      </c>
      <c r="P1181" s="12">
        <f t="shared" si="91"/>
        <v>3.7532228360957642</v>
      </c>
      <c r="Q1181" s="104" t="s">
        <v>726</v>
      </c>
      <c r="V1181" s="111">
        <v>0.50624999999999998</v>
      </c>
      <c r="W1181" s="112">
        <v>0.66666666666666663</v>
      </c>
      <c r="X1181" s="115">
        <f t="shared" si="92"/>
        <v>0.16041666666666665</v>
      </c>
    </row>
    <row r="1182" spans="1:24" x14ac:dyDescent="0.3">
      <c r="A1182" s="63" t="s">
        <v>5763</v>
      </c>
      <c r="B1182" s="94" t="s">
        <v>5764</v>
      </c>
      <c r="C1182" s="2" t="s">
        <v>6</v>
      </c>
      <c r="D1182" s="2">
        <v>37</v>
      </c>
      <c r="E1182" s="9">
        <v>29937</v>
      </c>
      <c r="F1182" s="10">
        <v>43798.676539351851</v>
      </c>
      <c r="G1182" s="95" t="s">
        <v>4</v>
      </c>
      <c r="H1182" s="2">
        <v>652</v>
      </c>
      <c r="I1182" s="11">
        <f t="shared" si="90"/>
        <v>5.1746031746031749</v>
      </c>
      <c r="J1182" s="11">
        <v>2.524</v>
      </c>
      <c r="K1182" s="2">
        <v>126</v>
      </c>
      <c r="L1182" s="94">
        <v>152</v>
      </c>
      <c r="M1182" s="11">
        <f t="shared" si="89"/>
        <v>1.2063492063492063</v>
      </c>
      <c r="N1182" s="11">
        <v>0.99</v>
      </c>
      <c r="O1182" s="95">
        <f t="shared" si="93"/>
        <v>126</v>
      </c>
      <c r="P1182" s="12">
        <f t="shared" si="91"/>
        <v>4.2894736842105265</v>
      </c>
      <c r="Q1182" s="104" t="s">
        <v>726</v>
      </c>
      <c r="R1182" s="2"/>
      <c r="S1182" s="2"/>
      <c r="T1182" s="2"/>
      <c r="U1182" s="2"/>
      <c r="V1182" s="111">
        <v>0.51597222222222217</v>
      </c>
      <c r="W1182" s="112">
        <v>0.68055555555555547</v>
      </c>
      <c r="X1182" s="115">
        <f t="shared" si="92"/>
        <v>0.1645833333333333</v>
      </c>
    </row>
    <row r="1183" spans="1:24" x14ac:dyDescent="0.3">
      <c r="A1183" s="64" t="s">
        <v>6590</v>
      </c>
      <c r="B1183" s="94" t="s">
        <v>6591</v>
      </c>
      <c r="C1183" s="2" t="s">
        <v>1</v>
      </c>
      <c r="D1183" s="2">
        <v>45</v>
      </c>
      <c r="E1183" s="9">
        <v>27101</v>
      </c>
      <c r="F1183" s="10">
        <v>43801.5387962963</v>
      </c>
      <c r="G1183" s="95" t="s">
        <v>4</v>
      </c>
      <c r="H1183">
        <v>2372</v>
      </c>
      <c r="I1183" s="1">
        <f t="shared" si="90"/>
        <v>18.975999999999999</v>
      </c>
      <c r="J1183" s="118">
        <v>4.375</v>
      </c>
      <c r="K1183">
        <v>125</v>
      </c>
      <c r="L1183" s="94">
        <v>427</v>
      </c>
      <c r="M1183" s="11">
        <f t="shared" si="89"/>
        <v>3.4159999999999999</v>
      </c>
      <c r="N1183" s="120">
        <v>1.867</v>
      </c>
      <c r="O1183" s="95">
        <f t="shared" si="93"/>
        <v>125</v>
      </c>
      <c r="P1183" s="12">
        <f t="shared" si="91"/>
        <v>5.5550351288056206</v>
      </c>
      <c r="Q1183" s="104" t="s">
        <v>726</v>
      </c>
      <c r="V1183" s="111">
        <v>0.38472222222222219</v>
      </c>
      <c r="W1183" s="112">
        <v>0.53472222222222221</v>
      </c>
      <c r="X1183" s="115">
        <f t="shared" si="92"/>
        <v>0.15000000000000002</v>
      </c>
    </row>
    <row r="1184" spans="1:24" x14ac:dyDescent="0.3">
      <c r="A1184" s="64" t="s">
        <v>6592</v>
      </c>
      <c r="B1184" s="94" t="s">
        <v>6593</v>
      </c>
      <c r="C1184" s="2" t="s">
        <v>1</v>
      </c>
      <c r="D1184" s="2">
        <v>68</v>
      </c>
      <c r="E1184" s="9">
        <v>18886</v>
      </c>
      <c r="F1184" s="10">
        <v>43801.550717592596</v>
      </c>
      <c r="G1184" s="95" t="s">
        <v>4</v>
      </c>
      <c r="H1184">
        <v>2596</v>
      </c>
      <c r="I1184" s="1">
        <f t="shared" si="90"/>
        <v>24.723809523809525</v>
      </c>
      <c r="J1184" s="118">
        <v>4.9210000000000003</v>
      </c>
      <c r="K1184">
        <v>105</v>
      </c>
      <c r="L1184" s="94">
        <v>786</v>
      </c>
      <c r="M1184" s="11">
        <f t="shared" si="89"/>
        <v>7.4857142857142858</v>
      </c>
      <c r="N1184" s="120">
        <v>3.032</v>
      </c>
      <c r="O1184" s="95">
        <f t="shared" si="93"/>
        <v>105</v>
      </c>
      <c r="P1184" s="12">
        <f t="shared" si="91"/>
        <v>3.3027989821882953</v>
      </c>
      <c r="Q1184" s="104" t="s">
        <v>726</v>
      </c>
      <c r="V1184" s="111">
        <v>0.41180555555555554</v>
      </c>
      <c r="W1184" s="112">
        <v>0.54861111111111105</v>
      </c>
      <c r="X1184" s="115">
        <f t="shared" si="92"/>
        <v>0.13680555555555551</v>
      </c>
    </row>
    <row r="1185" spans="1:24" x14ac:dyDescent="0.3">
      <c r="A1185" s="64" t="s">
        <v>6594</v>
      </c>
      <c r="B1185" s="94" t="s">
        <v>1168</v>
      </c>
      <c r="C1185" s="2" t="s">
        <v>6</v>
      </c>
      <c r="D1185" s="2">
        <v>52</v>
      </c>
      <c r="E1185" s="9">
        <v>24711</v>
      </c>
      <c r="F1185" s="10">
        <v>43801.56349537037</v>
      </c>
      <c r="G1185" s="95" t="s">
        <v>4</v>
      </c>
      <c r="H1185">
        <v>1483</v>
      </c>
      <c r="I1185" s="1">
        <f t="shared" si="90"/>
        <v>13.481818181818182</v>
      </c>
      <c r="J1185" s="118">
        <v>4.0449999999999999</v>
      </c>
      <c r="K1185">
        <v>110</v>
      </c>
      <c r="L1185" s="94">
        <v>556</v>
      </c>
      <c r="M1185" s="11">
        <f t="shared" si="89"/>
        <v>5.0545454545454547</v>
      </c>
      <c r="N1185" s="120">
        <v>2.3570000000000002</v>
      </c>
      <c r="O1185" s="95">
        <f t="shared" si="93"/>
        <v>110</v>
      </c>
      <c r="P1185" s="12">
        <f t="shared" si="91"/>
        <v>2.6672661870503598</v>
      </c>
      <c r="Q1185" s="104" t="s">
        <v>726</v>
      </c>
      <c r="V1185" s="111">
        <v>0.41805555555555557</v>
      </c>
      <c r="W1185" s="112">
        <v>0.56944444444444442</v>
      </c>
      <c r="X1185" s="115">
        <f t="shared" si="92"/>
        <v>0.15138888888888885</v>
      </c>
    </row>
    <row r="1186" spans="1:24" x14ac:dyDescent="0.3">
      <c r="A1186" s="64" t="s">
        <v>6595</v>
      </c>
      <c r="B1186" s="94" t="s">
        <v>6596</v>
      </c>
      <c r="C1186" s="2" t="s">
        <v>1</v>
      </c>
      <c r="D1186" s="2">
        <v>68</v>
      </c>
      <c r="E1186" s="9">
        <v>18814</v>
      </c>
      <c r="F1186" s="10">
        <v>43801.577824074076</v>
      </c>
      <c r="G1186" s="95" t="s">
        <v>4</v>
      </c>
      <c r="H1186">
        <v>1510</v>
      </c>
      <c r="I1186" s="1">
        <f t="shared" si="90"/>
        <v>18.875</v>
      </c>
      <c r="J1186" s="118">
        <v>4.8220000000000001</v>
      </c>
      <c r="K1186">
        <v>80</v>
      </c>
      <c r="L1186" s="94">
        <v>306</v>
      </c>
      <c r="M1186" s="11">
        <f t="shared" si="89"/>
        <v>3.8250000000000002</v>
      </c>
      <c r="N1186" s="120">
        <v>1.9730000000000001</v>
      </c>
      <c r="O1186" s="95">
        <f t="shared" si="93"/>
        <v>80</v>
      </c>
      <c r="P1186" s="12">
        <f t="shared" si="91"/>
        <v>4.9346405228758163</v>
      </c>
      <c r="Q1186" s="104" t="s">
        <v>726</v>
      </c>
      <c r="V1186" s="111">
        <v>0.42291666666666666</v>
      </c>
      <c r="W1186" s="112">
        <v>0.58333333333333337</v>
      </c>
      <c r="X1186" s="115">
        <f t="shared" si="92"/>
        <v>0.16041666666666671</v>
      </c>
    </row>
    <row r="1187" spans="1:24" x14ac:dyDescent="0.3">
      <c r="A1187" s="64" t="s">
        <v>6597</v>
      </c>
      <c r="B1187" s="94" t="s">
        <v>6598</v>
      </c>
      <c r="C1187" s="2" t="s">
        <v>1</v>
      </c>
      <c r="D1187" s="2">
        <v>59</v>
      </c>
      <c r="E1187" s="9">
        <v>22134</v>
      </c>
      <c r="F1187" s="10">
        <v>43801.589918981481</v>
      </c>
      <c r="G1187" s="95" t="s">
        <v>4</v>
      </c>
      <c r="H1187">
        <v>1814</v>
      </c>
      <c r="I1187" s="1">
        <f t="shared" si="90"/>
        <v>16.490909090909092</v>
      </c>
      <c r="J1187" s="118">
        <v>4.6029999999999998</v>
      </c>
      <c r="K1187">
        <v>110</v>
      </c>
      <c r="L1187" s="94">
        <v>515</v>
      </c>
      <c r="M1187" s="11">
        <f t="shared" si="89"/>
        <v>4.6818181818181817</v>
      </c>
      <c r="N1187" s="120">
        <v>2.35</v>
      </c>
      <c r="O1187" s="95">
        <f t="shared" si="93"/>
        <v>110</v>
      </c>
      <c r="P1187" s="12">
        <f t="shared" si="91"/>
        <v>3.5223300970873792</v>
      </c>
      <c r="Q1187" s="104" t="s">
        <v>726</v>
      </c>
      <c r="V1187" s="111">
        <v>0.43124999999999997</v>
      </c>
      <c r="W1187" s="112">
        <v>0.59722222222222221</v>
      </c>
      <c r="X1187" s="115">
        <f t="shared" si="92"/>
        <v>0.16597222222222224</v>
      </c>
    </row>
    <row r="1188" spans="1:24" x14ac:dyDescent="0.3">
      <c r="A1188" s="64" t="s">
        <v>6599</v>
      </c>
      <c r="B1188" s="94" t="s">
        <v>6600</v>
      </c>
      <c r="C1188" s="2" t="s">
        <v>1</v>
      </c>
      <c r="D1188" s="2">
        <v>56</v>
      </c>
      <c r="E1188" s="9">
        <v>23099</v>
      </c>
      <c r="F1188" s="10">
        <v>43801.614224537036</v>
      </c>
      <c r="G1188" s="95" t="s">
        <v>4</v>
      </c>
      <c r="H1188">
        <v>1680</v>
      </c>
      <c r="I1188" s="1">
        <f t="shared" si="90"/>
        <v>14.608695652173912</v>
      </c>
      <c r="J1188" s="118">
        <v>3.6509999999999998</v>
      </c>
      <c r="K1188">
        <v>115</v>
      </c>
      <c r="L1188" s="94">
        <v>288</v>
      </c>
      <c r="M1188" s="11">
        <f t="shared" ref="M1188:M1251" si="94">L1188/O1188</f>
        <v>2.5043478260869567</v>
      </c>
      <c r="N1188" s="120">
        <v>1.5580000000000001</v>
      </c>
      <c r="O1188" s="95">
        <f t="shared" si="93"/>
        <v>115</v>
      </c>
      <c r="P1188" s="12">
        <f t="shared" si="91"/>
        <v>5.8333333333333321</v>
      </c>
      <c r="Q1188" s="104" t="s">
        <v>726</v>
      </c>
      <c r="V1188" s="111">
        <v>0.4465277777777778</v>
      </c>
      <c r="W1188" s="112">
        <v>0.61805555555555558</v>
      </c>
      <c r="X1188" s="115">
        <f t="shared" si="92"/>
        <v>0.17152777777777778</v>
      </c>
    </row>
    <row r="1189" spans="1:24" x14ac:dyDescent="0.3">
      <c r="A1189" s="64" t="s">
        <v>6601</v>
      </c>
      <c r="B1189" s="94" t="s">
        <v>6602</v>
      </c>
      <c r="C1189" s="2" t="s">
        <v>1</v>
      </c>
      <c r="D1189" s="2">
        <v>59</v>
      </c>
      <c r="E1189" s="9">
        <v>22048</v>
      </c>
      <c r="F1189" s="10">
        <v>43801.630925925929</v>
      </c>
      <c r="G1189" s="95" t="s">
        <v>4</v>
      </c>
      <c r="H1189">
        <v>1168</v>
      </c>
      <c r="I1189" s="1">
        <f t="shared" si="90"/>
        <v>10.618181818181819</v>
      </c>
      <c r="J1189" s="118">
        <v>3.464</v>
      </c>
      <c r="K1189">
        <v>110</v>
      </c>
      <c r="L1189" s="94">
        <v>285</v>
      </c>
      <c r="M1189" s="11">
        <f t="shared" si="94"/>
        <v>2.5909090909090908</v>
      </c>
      <c r="N1189" s="120">
        <v>1.403</v>
      </c>
      <c r="O1189" s="95">
        <f t="shared" si="93"/>
        <v>110</v>
      </c>
      <c r="P1189" s="12">
        <f t="shared" si="91"/>
        <v>4.098245614035088</v>
      </c>
      <c r="Q1189" s="104" t="s">
        <v>726</v>
      </c>
      <c r="V1189" s="111">
        <v>0.46319444444444446</v>
      </c>
      <c r="W1189" s="112">
        <v>0.63194444444444442</v>
      </c>
      <c r="X1189" s="115">
        <f t="shared" si="92"/>
        <v>0.16874999999999996</v>
      </c>
    </row>
    <row r="1190" spans="1:24" x14ac:dyDescent="0.3">
      <c r="A1190" s="64" t="s">
        <v>6603</v>
      </c>
      <c r="B1190" s="94" t="s">
        <v>4394</v>
      </c>
      <c r="C1190" s="2" t="s">
        <v>1</v>
      </c>
      <c r="D1190" s="2">
        <v>35</v>
      </c>
      <c r="E1190" s="9">
        <v>30661</v>
      </c>
      <c r="F1190" s="10">
        <v>43801.64644675926</v>
      </c>
      <c r="G1190" s="95" t="s">
        <v>4</v>
      </c>
      <c r="H1190">
        <v>1099</v>
      </c>
      <c r="I1190" s="1">
        <f t="shared" si="90"/>
        <v>9.9909090909090903</v>
      </c>
      <c r="J1190" s="118">
        <v>3.5179999999999998</v>
      </c>
      <c r="K1190">
        <v>110</v>
      </c>
      <c r="L1190" s="94">
        <v>365</v>
      </c>
      <c r="M1190" s="11">
        <f t="shared" si="94"/>
        <v>3.3181818181818183</v>
      </c>
      <c r="N1190" s="120">
        <v>1.653</v>
      </c>
      <c r="O1190" s="95">
        <f t="shared" si="93"/>
        <v>110</v>
      </c>
      <c r="P1190" s="12">
        <f t="shared" si="91"/>
        <v>3.0109589041095886</v>
      </c>
      <c r="Q1190" s="104" t="s">
        <v>726</v>
      </c>
      <c r="V1190" s="111">
        <v>0.4861111111111111</v>
      </c>
      <c r="W1190" s="112">
        <v>0.64583333333333337</v>
      </c>
      <c r="X1190" s="115">
        <f t="shared" si="92"/>
        <v>0.15972222222222227</v>
      </c>
    </row>
    <row r="1191" spans="1:24" x14ac:dyDescent="0.3">
      <c r="A1191" s="64" t="s">
        <v>6604</v>
      </c>
      <c r="B1191" s="94" t="s">
        <v>6605</v>
      </c>
      <c r="C1191" s="2" t="s">
        <v>1</v>
      </c>
      <c r="D1191" s="2">
        <v>59</v>
      </c>
      <c r="E1191" s="9">
        <v>21917</v>
      </c>
      <c r="F1191" s="10">
        <v>43801.661446759259</v>
      </c>
      <c r="G1191" s="95" t="s">
        <v>4</v>
      </c>
      <c r="H1191">
        <v>1312</v>
      </c>
      <c r="I1191" s="1">
        <f t="shared" si="90"/>
        <v>13.12</v>
      </c>
      <c r="J1191" s="118">
        <v>3.98</v>
      </c>
      <c r="K1191">
        <v>100</v>
      </c>
      <c r="L1191" s="94">
        <v>224</v>
      </c>
      <c r="M1191" s="11">
        <f t="shared" si="94"/>
        <v>2.2400000000000002</v>
      </c>
      <c r="N1191" s="120">
        <v>1.5049999999999999</v>
      </c>
      <c r="O1191" s="95">
        <f t="shared" si="93"/>
        <v>100</v>
      </c>
      <c r="P1191" s="12">
        <f t="shared" si="91"/>
        <v>5.8571428571428559</v>
      </c>
      <c r="Q1191" s="104" t="s">
        <v>726</v>
      </c>
      <c r="V1191" s="111">
        <v>0.49444444444444446</v>
      </c>
      <c r="W1191" s="112">
        <v>0.66666666666666663</v>
      </c>
      <c r="X1191" s="115">
        <f t="shared" si="92"/>
        <v>0.17222222222222217</v>
      </c>
    </row>
    <row r="1192" spans="1:24" x14ac:dyDescent="0.3">
      <c r="A1192" s="64" t="s">
        <v>6606</v>
      </c>
      <c r="B1192" s="94" t="s">
        <v>6607</v>
      </c>
      <c r="C1192" s="2" t="s">
        <v>6</v>
      </c>
      <c r="D1192" s="2">
        <v>45</v>
      </c>
      <c r="E1192" s="9">
        <v>27138</v>
      </c>
      <c r="F1192" s="10">
        <v>43801.673935185187</v>
      </c>
      <c r="G1192" s="95" t="s">
        <v>4</v>
      </c>
      <c r="H1192">
        <v>609</v>
      </c>
      <c r="I1192" s="1">
        <f t="shared" si="90"/>
        <v>5.5363636363636362</v>
      </c>
      <c r="J1192" s="118">
        <v>2.395</v>
      </c>
      <c r="K1192">
        <v>110</v>
      </c>
      <c r="L1192" s="94">
        <v>217</v>
      </c>
      <c r="M1192" s="11">
        <f t="shared" si="94"/>
        <v>1.9727272727272727</v>
      </c>
      <c r="N1192" s="120">
        <v>1.468</v>
      </c>
      <c r="O1192" s="95">
        <f t="shared" si="93"/>
        <v>110</v>
      </c>
      <c r="P1192" s="12">
        <f t="shared" si="91"/>
        <v>2.806451612903226</v>
      </c>
      <c r="Q1192" s="104" t="s">
        <v>726</v>
      </c>
      <c r="V1192" s="111">
        <v>0.49861111111111112</v>
      </c>
      <c r="W1192" s="112">
        <v>0.68055555555555547</v>
      </c>
      <c r="X1192" s="115">
        <f t="shared" si="92"/>
        <v>0.18194444444444435</v>
      </c>
    </row>
    <row r="1193" spans="1:24" x14ac:dyDescent="0.3">
      <c r="A1193" s="64" t="s">
        <v>6608</v>
      </c>
      <c r="B1193" s="94" t="s">
        <v>6609</v>
      </c>
      <c r="C1193" s="2" t="s">
        <v>1</v>
      </c>
      <c r="D1193" s="2">
        <v>23</v>
      </c>
      <c r="E1193" s="9">
        <v>35144</v>
      </c>
      <c r="F1193" s="10">
        <v>43802.395543981482</v>
      </c>
      <c r="G1193" s="95" t="s">
        <v>71</v>
      </c>
      <c r="H1193">
        <v>1294</v>
      </c>
      <c r="I1193" s="1">
        <f t="shared" si="90"/>
        <v>12.323809523809524</v>
      </c>
      <c r="J1193" s="118">
        <v>3.37</v>
      </c>
      <c r="K1193">
        <v>105</v>
      </c>
      <c r="L1193" s="94">
        <v>501</v>
      </c>
      <c r="M1193" s="11">
        <f t="shared" si="94"/>
        <v>4.7714285714285714</v>
      </c>
      <c r="N1193" s="120">
        <v>2.2799999999999998</v>
      </c>
      <c r="O1193" s="95">
        <f t="shared" si="93"/>
        <v>105</v>
      </c>
      <c r="P1193" s="12">
        <f t="shared" si="91"/>
        <v>2.5828343313373257</v>
      </c>
      <c r="Q1193" s="104" t="s">
        <v>726</v>
      </c>
      <c r="V1193" s="111">
        <v>0.3923611111111111</v>
      </c>
      <c r="W1193" s="112">
        <v>0.54166666666666663</v>
      </c>
      <c r="X1193" s="115">
        <f t="shared" si="92"/>
        <v>0.14930555555555552</v>
      </c>
    </row>
    <row r="1194" spans="1:24" x14ac:dyDescent="0.3">
      <c r="A1194" s="64" t="s">
        <v>6610</v>
      </c>
      <c r="B1194" s="94" t="s">
        <v>140</v>
      </c>
      <c r="C1194" s="2" t="s">
        <v>1</v>
      </c>
      <c r="D1194" s="2">
        <v>51</v>
      </c>
      <c r="E1194" s="9">
        <v>25100</v>
      </c>
      <c r="F1194" s="10">
        <v>43802.521608796298</v>
      </c>
      <c r="G1194" s="95" t="s">
        <v>4</v>
      </c>
      <c r="H1194">
        <v>1532</v>
      </c>
      <c r="I1194" s="1">
        <f t="shared" si="90"/>
        <v>14.59047619047619</v>
      </c>
      <c r="J1194" s="118">
        <v>3.613</v>
      </c>
      <c r="K1194">
        <v>105</v>
      </c>
      <c r="L1194" s="94">
        <v>457</v>
      </c>
      <c r="M1194" s="11">
        <f t="shared" si="94"/>
        <v>4.352380952380952</v>
      </c>
      <c r="N1194" s="120">
        <v>2.4180000000000001</v>
      </c>
      <c r="O1194" s="95">
        <f t="shared" si="93"/>
        <v>105</v>
      </c>
      <c r="P1194" s="12">
        <f t="shared" si="91"/>
        <v>3.3522975929978118</v>
      </c>
      <c r="Q1194" s="104" t="s">
        <v>726</v>
      </c>
      <c r="V1194" s="111">
        <v>0.39583333333333331</v>
      </c>
      <c r="W1194" s="112">
        <v>0.52083333333333337</v>
      </c>
      <c r="X1194" s="115">
        <f t="shared" si="92"/>
        <v>0.12500000000000006</v>
      </c>
    </row>
    <row r="1195" spans="1:24" x14ac:dyDescent="0.3">
      <c r="A1195" s="64" t="s">
        <v>6611</v>
      </c>
      <c r="B1195" s="94" t="s">
        <v>6612</v>
      </c>
      <c r="C1195" s="2" t="s">
        <v>6</v>
      </c>
      <c r="D1195" s="2">
        <v>56</v>
      </c>
      <c r="E1195" s="9">
        <v>23289</v>
      </c>
      <c r="F1195" s="10">
        <v>43802.557627314818</v>
      </c>
      <c r="G1195" s="95" t="s">
        <v>4</v>
      </c>
      <c r="H1195">
        <v>1320</v>
      </c>
      <c r="I1195" s="1">
        <f t="shared" si="90"/>
        <v>11.578947368421053</v>
      </c>
      <c r="J1195" s="118">
        <v>3.5019999999999998</v>
      </c>
      <c r="K1195">
        <v>114</v>
      </c>
      <c r="L1195" s="94">
        <v>330</v>
      </c>
      <c r="M1195" s="11">
        <f t="shared" si="94"/>
        <v>2.8947368421052633</v>
      </c>
      <c r="N1195" s="120">
        <v>1.736</v>
      </c>
      <c r="O1195" s="95">
        <f t="shared" si="93"/>
        <v>114</v>
      </c>
      <c r="P1195" s="12">
        <f t="shared" si="91"/>
        <v>4</v>
      </c>
      <c r="Q1195" s="104" t="s">
        <v>726</v>
      </c>
      <c r="V1195" s="111">
        <v>0.38958333333333334</v>
      </c>
      <c r="W1195" s="112">
        <v>0.5625</v>
      </c>
      <c r="X1195" s="115">
        <f t="shared" si="92"/>
        <v>0.17291666666666666</v>
      </c>
    </row>
    <row r="1196" spans="1:24" x14ac:dyDescent="0.3">
      <c r="A1196" s="64" t="s">
        <v>6613</v>
      </c>
      <c r="B1196" s="94" t="s">
        <v>6614</v>
      </c>
      <c r="C1196" s="2" t="s">
        <v>6</v>
      </c>
      <c r="D1196" s="2">
        <v>60</v>
      </c>
      <c r="E1196" s="9">
        <v>21721</v>
      </c>
      <c r="F1196" s="10">
        <v>43803.395636574074</v>
      </c>
      <c r="G1196" s="95" t="s">
        <v>71</v>
      </c>
      <c r="H1196">
        <v>1541</v>
      </c>
      <c r="I1196" s="1">
        <f t="shared" si="90"/>
        <v>13.4</v>
      </c>
      <c r="J1196" s="118">
        <v>3.8359999999999999</v>
      </c>
      <c r="K1196">
        <v>115</v>
      </c>
      <c r="L1196" s="94">
        <v>490</v>
      </c>
      <c r="M1196" s="11">
        <f t="shared" si="94"/>
        <v>4.2608695652173916</v>
      </c>
      <c r="N1196" s="120">
        <v>1.8260000000000001</v>
      </c>
      <c r="O1196" s="95">
        <f t="shared" si="93"/>
        <v>115</v>
      </c>
      <c r="P1196" s="12">
        <f t="shared" si="91"/>
        <v>3.1448979591836732</v>
      </c>
      <c r="Q1196" s="104" t="s">
        <v>726</v>
      </c>
      <c r="V1196" s="111">
        <v>0.39583333333333331</v>
      </c>
      <c r="W1196" s="112">
        <v>0.52777777777777779</v>
      </c>
      <c r="X1196" s="115">
        <f t="shared" si="92"/>
        <v>0.13194444444444448</v>
      </c>
    </row>
    <row r="1197" spans="1:24" x14ac:dyDescent="0.3">
      <c r="A1197" s="64" t="s">
        <v>6615</v>
      </c>
      <c r="B1197" s="94" t="s">
        <v>6616</v>
      </c>
      <c r="C1197" s="2" t="s">
        <v>6</v>
      </c>
      <c r="D1197" s="2">
        <v>70</v>
      </c>
      <c r="E1197" s="9">
        <v>18150</v>
      </c>
      <c r="F1197" s="10">
        <v>43803.547256944446</v>
      </c>
      <c r="G1197" s="95" t="s">
        <v>4</v>
      </c>
      <c r="H1197">
        <v>1096</v>
      </c>
      <c r="I1197" s="1">
        <f t="shared" si="90"/>
        <v>10.438095238095238</v>
      </c>
      <c r="J1197" s="118">
        <v>3.069</v>
      </c>
      <c r="K1197">
        <v>105</v>
      </c>
      <c r="L1197" s="94">
        <v>421</v>
      </c>
      <c r="M1197" s="11">
        <f t="shared" si="94"/>
        <v>4.0095238095238095</v>
      </c>
      <c r="N1197" s="120">
        <v>2.234</v>
      </c>
      <c r="O1197" s="95">
        <f t="shared" si="93"/>
        <v>105</v>
      </c>
      <c r="P1197" s="12">
        <f t="shared" si="91"/>
        <v>2.6033254156769599</v>
      </c>
      <c r="Q1197" s="104" t="s">
        <v>726</v>
      </c>
      <c r="V1197" s="111">
        <v>0.3979166666666667</v>
      </c>
      <c r="W1197" s="112">
        <v>0.54861111111111105</v>
      </c>
      <c r="X1197" s="115">
        <f t="shared" si="92"/>
        <v>0.15069444444444435</v>
      </c>
    </row>
    <row r="1198" spans="1:24" x14ac:dyDescent="0.3">
      <c r="A1198" s="64" t="s">
        <v>6617</v>
      </c>
      <c r="B1198" s="94" t="s">
        <v>38</v>
      </c>
      <c r="C1198" s="2" t="s">
        <v>1</v>
      </c>
      <c r="D1198" s="2">
        <v>51</v>
      </c>
      <c r="E1198" s="9">
        <v>25161</v>
      </c>
      <c r="F1198" s="10">
        <v>43803.560856481483</v>
      </c>
      <c r="G1198" s="95" t="s">
        <v>4</v>
      </c>
      <c r="H1198">
        <v>1507</v>
      </c>
      <c r="I1198" s="1">
        <f t="shared" si="90"/>
        <v>13.7</v>
      </c>
      <c r="J1198" s="118">
        <v>3.593</v>
      </c>
      <c r="K1198">
        <v>110</v>
      </c>
      <c r="L1198" s="94">
        <v>453</v>
      </c>
      <c r="M1198" s="11">
        <f t="shared" si="94"/>
        <v>4.1181818181818182</v>
      </c>
      <c r="N1198" s="120">
        <v>2.0750000000000002</v>
      </c>
      <c r="O1198" s="95">
        <f t="shared" si="93"/>
        <v>110</v>
      </c>
      <c r="P1198" s="12">
        <f t="shared" si="91"/>
        <v>3.3267108167770418</v>
      </c>
      <c r="Q1198" s="104" t="s">
        <v>726</v>
      </c>
      <c r="V1198" s="111">
        <v>0.4069444444444445</v>
      </c>
      <c r="W1198" s="112">
        <v>0.5625</v>
      </c>
      <c r="X1198" s="115">
        <f t="shared" si="92"/>
        <v>0.1555555555555555</v>
      </c>
    </row>
    <row r="1199" spans="1:24" x14ac:dyDescent="0.3">
      <c r="A1199" s="64" t="s">
        <v>6618</v>
      </c>
      <c r="B1199" s="94" t="s">
        <v>6619</v>
      </c>
      <c r="C1199" s="2" t="s">
        <v>1</v>
      </c>
      <c r="D1199" s="2">
        <v>63</v>
      </c>
      <c r="E1199" s="9">
        <v>20474</v>
      </c>
      <c r="F1199" s="10">
        <v>43803.575740740744</v>
      </c>
      <c r="G1199" s="95" t="s">
        <v>4</v>
      </c>
      <c r="H1199">
        <v>1068</v>
      </c>
      <c r="I1199" s="1">
        <f t="shared" si="90"/>
        <v>9.709090909090909</v>
      </c>
      <c r="J1199" s="118">
        <v>3.226</v>
      </c>
      <c r="K1199">
        <v>110</v>
      </c>
      <c r="L1199" s="94">
        <v>324</v>
      </c>
      <c r="M1199" s="11">
        <f t="shared" si="94"/>
        <v>2.9454545454545453</v>
      </c>
      <c r="N1199" s="120">
        <v>1.7649999999999999</v>
      </c>
      <c r="O1199" s="95">
        <f t="shared" si="93"/>
        <v>110</v>
      </c>
      <c r="P1199" s="12">
        <f t="shared" si="91"/>
        <v>3.2962962962962963</v>
      </c>
      <c r="Q1199" s="104" t="s">
        <v>726</v>
      </c>
      <c r="V1199" s="111">
        <v>0.4145833333333333</v>
      </c>
      <c r="W1199" s="112">
        <v>0.53472222222222221</v>
      </c>
      <c r="X1199" s="115">
        <f t="shared" si="92"/>
        <v>0.12013888888888891</v>
      </c>
    </row>
    <row r="1200" spans="1:24" x14ac:dyDescent="0.3">
      <c r="A1200" s="64" t="s">
        <v>6620</v>
      </c>
      <c r="B1200" s="94" t="s">
        <v>6621</v>
      </c>
      <c r="C1200" s="2" t="s">
        <v>1</v>
      </c>
      <c r="D1200" s="2">
        <v>61</v>
      </c>
      <c r="E1200" s="9">
        <v>21453</v>
      </c>
      <c r="F1200" s="10">
        <v>43803.596435185187</v>
      </c>
      <c r="G1200" s="95" t="s">
        <v>4</v>
      </c>
      <c r="H1200">
        <v>2185</v>
      </c>
      <c r="I1200" s="1">
        <f t="shared" si="90"/>
        <v>21.421568627450981</v>
      </c>
      <c r="J1200" s="118">
        <v>4.74</v>
      </c>
      <c r="K1200">
        <v>102</v>
      </c>
      <c r="L1200" s="94">
        <v>251</v>
      </c>
      <c r="M1200" s="11">
        <f t="shared" si="94"/>
        <v>2.4607843137254903</v>
      </c>
      <c r="N1200" s="120">
        <v>1.546</v>
      </c>
      <c r="O1200" s="95">
        <f t="shared" si="93"/>
        <v>102</v>
      </c>
      <c r="P1200" s="12">
        <f t="shared" si="91"/>
        <v>8.7051792828685262</v>
      </c>
      <c r="Q1200" s="104" t="s">
        <v>726</v>
      </c>
      <c r="V1200" s="111">
        <v>0.4375</v>
      </c>
      <c r="W1200" s="112">
        <v>0.59722222222222221</v>
      </c>
      <c r="X1200" s="115">
        <f t="shared" si="92"/>
        <v>0.15972222222222221</v>
      </c>
    </row>
    <row r="1201" spans="1:24" x14ac:dyDescent="0.3">
      <c r="A1201" s="64" t="s">
        <v>6622</v>
      </c>
      <c r="B1201" s="94" t="s">
        <v>6623</v>
      </c>
      <c r="C1201" s="2" t="s">
        <v>1</v>
      </c>
      <c r="D1201" s="2">
        <v>50</v>
      </c>
      <c r="E1201" s="9">
        <v>25283</v>
      </c>
      <c r="F1201" s="10">
        <v>43803.610925925925</v>
      </c>
      <c r="G1201" s="95" t="s">
        <v>4</v>
      </c>
      <c r="H1201">
        <v>1886</v>
      </c>
      <c r="I1201" s="1">
        <f t="shared" si="90"/>
        <v>16.119658119658119</v>
      </c>
      <c r="J1201" s="118">
        <v>3.8380000000000001</v>
      </c>
      <c r="K1201">
        <v>117</v>
      </c>
      <c r="L1201" s="94">
        <v>335</v>
      </c>
      <c r="M1201" s="11">
        <f t="shared" si="94"/>
        <v>2.8632478632478633</v>
      </c>
      <c r="N1201" s="120">
        <v>1.857</v>
      </c>
      <c r="O1201" s="95">
        <f t="shared" si="93"/>
        <v>117</v>
      </c>
      <c r="P1201" s="12">
        <f t="shared" si="91"/>
        <v>5.6298507462686569</v>
      </c>
      <c r="Q1201" s="104" t="s">
        <v>726</v>
      </c>
      <c r="V1201" s="111">
        <v>0.44444444444444442</v>
      </c>
      <c r="W1201" s="112">
        <v>0.61111111111111105</v>
      </c>
      <c r="X1201" s="115">
        <f t="shared" si="92"/>
        <v>0.16666666666666663</v>
      </c>
    </row>
    <row r="1202" spans="1:24" x14ac:dyDescent="0.3">
      <c r="A1202" s="64" t="s">
        <v>6624</v>
      </c>
      <c r="B1202" s="94" t="s">
        <v>6625</v>
      </c>
      <c r="C1202" s="2" t="s">
        <v>1</v>
      </c>
      <c r="D1202" s="2">
        <v>70</v>
      </c>
      <c r="E1202" s="9">
        <v>17935</v>
      </c>
      <c r="F1202" s="10">
        <v>43803.625324074077</v>
      </c>
      <c r="G1202" s="95" t="s">
        <v>4</v>
      </c>
      <c r="H1202">
        <v>2147</v>
      </c>
      <c r="I1202" s="1">
        <f t="shared" si="90"/>
        <v>20.254716981132077</v>
      </c>
      <c r="J1202" s="118">
        <v>4.7069999999999999</v>
      </c>
      <c r="K1202">
        <v>106</v>
      </c>
      <c r="L1202" s="94">
        <v>373</v>
      </c>
      <c r="M1202" s="11">
        <f t="shared" si="94"/>
        <v>3.5523809523809522</v>
      </c>
      <c r="N1202" s="120">
        <v>1.8859999999999999</v>
      </c>
      <c r="O1202" s="95">
        <v>105</v>
      </c>
      <c r="P1202" s="12">
        <f t="shared" si="91"/>
        <v>5.7017299812838287</v>
      </c>
      <c r="Q1202" s="104" t="s">
        <v>726</v>
      </c>
      <c r="V1202" s="111">
        <v>0.4465277777777778</v>
      </c>
      <c r="W1202" s="112">
        <v>0.625</v>
      </c>
      <c r="X1202" s="115">
        <f t="shared" si="92"/>
        <v>0.1784722222222222</v>
      </c>
    </row>
    <row r="1203" spans="1:24" x14ac:dyDescent="0.3">
      <c r="A1203" s="64" t="s">
        <v>6626</v>
      </c>
      <c r="B1203" s="94" t="s">
        <v>6627</v>
      </c>
      <c r="C1203" s="2" t="s">
        <v>1</v>
      </c>
      <c r="D1203" s="2">
        <v>49</v>
      </c>
      <c r="E1203" s="9">
        <v>25554</v>
      </c>
      <c r="F1203" s="10">
        <v>43803.644201388888</v>
      </c>
      <c r="G1203" s="95" t="s">
        <v>4</v>
      </c>
      <c r="H1203">
        <v>1193</v>
      </c>
      <c r="I1203" s="1">
        <f t="shared" si="90"/>
        <v>11.811881188118813</v>
      </c>
      <c r="J1203" s="118">
        <v>3.37</v>
      </c>
      <c r="K1203">
        <v>101</v>
      </c>
      <c r="L1203" s="94">
        <v>299</v>
      </c>
      <c r="M1203" s="11">
        <f t="shared" si="94"/>
        <v>2.9029126213592233</v>
      </c>
      <c r="N1203" s="120">
        <v>1.85</v>
      </c>
      <c r="O1203" s="95">
        <v>103</v>
      </c>
      <c r="P1203" s="12">
        <f t="shared" si="91"/>
        <v>4.06897579390046</v>
      </c>
      <c r="Q1203" s="104" t="s">
        <v>726</v>
      </c>
      <c r="V1203" s="111">
        <v>0.46388888888888885</v>
      </c>
      <c r="W1203" s="112">
        <v>0.64583333333333337</v>
      </c>
      <c r="X1203" s="115">
        <f t="shared" si="92"/>
        <v>0.18194444444444452</v>
      </c>
    </row>
    <row r="1204" spans="1:24" x14ac:dyDescent="0.3">
      <c r="A1204" s="64" t="s">
        <v>6628</v>
      </c>
      <c r="B1204" s="94" t="s">
        <v>6629</v>
      </c>
      <c r="C1204" s="2" t="s">
        <v>1</v>
      </c>
      <c r="D1204" s="2">
        <v>46</v>
      </c>
      <c r="E1204" s="9">
        <v>26845</v>
      </c>
      <c r="F1204" s="10">
        <v>43803.660613425927</v>
      </c>
      <c r="G1204" s="95" t="s">
        <v>4</v>
      </c>
      <c r="H1204">
        <v>837</v>
      </c>
      <c r="I1204" s="1">
        <f t="shared" si="90"/>
        <v>8.71875</v>
      </c>
      <c r="J1204" s="118">
        <v>2.4649999999999999</v>
      </c>
      <c r="K1204">
        <v>96</v>
      </c>
      <c r="L1204" s="94">
        <v>291</v>
      </c>
      <c r="M1204" s="11">
        <f t="shared" si="94"/>
        <v>2.5752212389380529</v>
      </c>
      <c r="N1204" s="120">
        <v>1.663</v>
      </c>
      <c r="O1204" s="95">
        <v>113</v>
      </c>
      <c r="P1204" s="12">
        <f t="shared" si="91"/>
        <v>3.3856314432989691</v>
      </c>
      <c r="Q1204" s="104" t="s">
        <v>726</v>
      </c>
      <c r="V1204" s="111">
        <v>0.47916666666666669</v>
      </c>
      <c r="W1204" s="112">
        <v>0.65972222222222221</v>
      </c>
      <c r="X1204" s="115">
        <f t="shared" si="92"/>
        <v>0.18055555555555552</v>
      </c>
    </row>
    <row r="1205" spans="1:24" x14ac:dyDescent="0.3">
      <c r="A1205" s="64" t="s">
        <v>6630</v>
      </c>
      <c r="B1205" s="94" t="s">
        <v>6631</v>
      </c>
      <c r="C1205" s="2" t="s">
        <v>6</v>
      </c>
      <c r="D1205" s="2">
        <v>83</v>
      </c>
      <c r="E1205" s="9">
        <v>13394</v>
      </c>
      <c r="F1205" s="10">
        <v>43803.673321759263</v>
      </c>
      <c r="G1205" s="95" t="s">
        <v>4</v>
      </c>
      <c r="H1205">
        <v>1515</v>
      </c>
      <c r="I1205" s="1">
        <f t="shared" si="90"/>
        <v>14.158878504672897</v>
      </c>
      <c r="J1205" s="118">
        <v>3.895</v>
      </c>
      <c r="K1205">
        <v>107</v>
      </c>
      <c r="L1205" s="94">
        <v>699</v>
      </c>
      <c r="M1205" s="11">
        <f t="shared" si="94"/>
        <v>6.7211538461538458</v>
      </c>
      <c r="N1205" s="120">
        <v>2.5750000000000002</v>
      </c>
      <c r="O1205" s="95">
        <v>104</v>
      </c>
      <c r="P1205" s="12">
        <f t="shared" si="91"/>
        <v>2.1066142553447516</v>
      </c>
      <c r="Q1205" s="104" t="s">
        <v>726</v>
      </c>
      <c r="V1205" s="111">
        <v>0.50416666666666665</v>
      </c>
      <c r="W1205" s="112">
        <v>0.67361111111111116</v>
      </c>
      <c r="X1205" s="115">
        <f t="shared" si="92"/>
        <v>0.16944444444444451</v>
      </c>
    </row>
    <row r="1206" spans="1:24" x14ac:dyDescent="0.3">
      <c r="A1206" s="64" t="s">
        <v>6632</v>
      </c>
      <c r="B1206" s="94" t="s">
        <v>6633</v>
      </c>
      <c r="C1206" s="2" t="s">
        <v>1</v>
      </c>
      <c r="D1206" s="2">
        <v>49</v>
      </c>
      <c r="E1206" s="9">
        <v>25557</v>
      </c>
      <c r="F1206" s="10">
        <v>43804.521921296298</v>
      </c>
      <c r="G1206" s="95" t="s">
        <v>4</v>
      </c>
      <c r="H1206">
        <v>1461</v>
      </c>
      <c r="I1206" s="1">
        <f t="shared" si="90"/>
        <v>13.527777777777779</v>
      </c>
      <c r="J1206" s="118">
        <v>4.1769999999999996</v>
      </c>
      <c r="K1206">
        <v>108</v>
      </c>
      <c r="L1206" s="94">
        <v>484</v>
      </c>
      <c r="M1206" s="11">
        <f t="shared" si="94"/>
        <v>4.4814814814814818</v>
      </c>
      <c r="N1206" s="120">
        <v>1.821</v>
      </c>
      <c r="O1206" s="95">
        <v>108</v>
      </c>
      <c r="P1206" s="12">
        <f t="shared" si="91"/>
        <v>3.0185950413223139</v>
      </c>
      <c r="Q1206" s="104" t="s">
        <v>726</v>
      </c>
      <c r="V1206" s="111">
        <v>0.38194444444444442</v>
      </c>
      <c r="W1206" s="112">
        <v>0.52083333333333337</v>
      </c>
      <c r="X1206" s="115">
        <f t="shared" si="92"/>
        <v>0.13888888888888895</v>
      </c>
    </row>
    <row r="1207" spans="1:24" x14ac:dyDescent="0.3">
      <c r="A1207" s="64" t="s">
        <v>6634</v>
      </c>
      <c r="B1207" s="94" t="s">
        <v>6635</v>
      </c>
      <c r="C1207" s="2" t="s">
        <v>1</v>
      </c>
      <c r="D1207" s="2">
        <v>52</v>
      </c>
      <c r="E1207" s="9">
        <v>24723</v>
      </c>
      <c r="F1207" s="10">
        <v>43804.533182870371</v>
      </c>
      <c r="G1207" s="95" t="s">
        <v>4</v>
      </c>
      <c r="H1207">
        <v>1577</v>
      </c>
      <c r="I1207" s="1">
        <f t="shared" si="90"/>
        <v>15.019047619047619</v>
      </c>
      <c r="J1207" s="118">
        <v>3.9660000000000002</v>
      </c>
      <c r="K1207">
        <v>105</v>
      </c>
      <c r="L1207" s="94">
        <v>340</v>
      </c>
      <c r="M1207" s="11">
        <f t="shared" si="94"/>
        <v>3.2075471698113209</v>
      </c>
      <c r="N1207" s="120">
        <v>1.744</v>
      </c>
      <c r="O1207" s="95">
        <v>106</v>
      </c>
      <c r="P1207" s="12">
        <f t="shared" si="91"/>
        <v>4.6824089635854342</v>
      </c>
      <c r="Q1207" s="104" t="s">
        <v>726</v>
      </c>
      <c r="V1207" s="111">
        <v>0.39097222222222222</v>
      </c>
      <c r="W1207" s="112">
        <v>0.53472222222222221</v>
      </c>
      <c r="X1207" s="115">
        <f t="shared" si="92"/>
        <v>0.14374999999999999</v>
      </c>
    </row>
    <row r="1208" spans="1:24" x14ac:dyDescent="0.3">
      <c r="A1208" s="64" t="s">
        <v>6636</v>
      </c>
      <c r="B1208" s="94" t="s">
        <v>6637</v>
      </c>
      <c r="C1208" s="2" t="s">
        <v>6</v>
      </c>
      <c r="D1208" s="2">
        <v>76</v>
      </c>
      <c r="E1208" s="9">
        <v>15708</v>
      </c>
      <c r="F1208" s="10">
        <v>43804.546481481484</v>
      </c>
      <c r="G1208" s="95" t="s">
        <v>4</v>
      </c>
      <c r="H1208">
        <v>1103</v>
      </c>
      <c r="I1208" s="1">
        <f t="shared" si="90"/>
        <v>11.03</v>
      </c>
      <c r="J1208" s="118">
        <v>3.2240000000000002</v>
      </c>
      <c r="K1208">
        <v>100</v>
      </c>
      <c r="L1208" s="94">
        <v>475</v>
      </c>
      <c r="M1208" s="11">
        <f t="shared" si="94"/>
        <v>4.75</v>
      </c>
      <c r="N1208" s="120">
        <v>2.1240000000000001</v>
      </c>
      <c r="O1208" s="95">
        <f>K1208</f>
        <v>100</v>
      </c>
      <c r="P1208" s="12">
        <f t="shared" si="91"/>
        <v>2.3221052631578947</v>
      </c>
      <c r="Q1208" s="104" t="s">
        <v>726</v>
      </c>
      <c r="V1208" s="111">
        <v>0.37083333333333335</v>
      </c>
      <c r="W1208" s="112">
        <v>0.54861111111111105</v>
      </c>
      <c r="X1208" s="115">
        <f t="shared" si="92"/>
        <v>0.1777777777777777</v>
      </c>
    </row>
    <row r="1209" spans="1:24" x14ac:dyDescent="0.3">
      <c r="A1209" s="64" t="s">
        <v>6638</v>
      </c>
      <c r="B1209" s="94" t="s">
        <v>5059</v>
      </c>
      <c r="C1209" s="2" t="s">
        <v>1</v>
      </c>
      <c r="D1209" s="2">
        <v>39</v>
      </c>
      <c r="E1209" s="9">
        <v>29246</v>
      </c>
      <c r="F1209" s="10">
        <v>43804.567685185182</v>
      </c>
      <c r="G1209" s="95" t="s">
        <v>4</v>
      </c>
      <c r="H1209">
        <v>1322</v>
      </c>
      <c r="I1209" s="1">
        <f t="shared" si="90"/>
        <v>12.711538461538462</v>
      </c>
      <c r="J1209" s="118">
        <v>3.4409999999999998</v>
      </c>
      <c r="K1209">
        <v>104</v>
      </c>
      <c r="L1209" s="94">
        <v>348</v>
      </c>
      <c r="M1209" s="11">
        <f t="shared" si="94"/>
        <v>3.3461538461538463</v>
      </c>
      <c r="N1209" s="120">
        <v>1.8740000000000001</v>
      </c>
      <c r="O1209" s="95">
        <f>K1209</f>
        <v>104</v>
      </c>
      <c r="P1209" s="12">
        <f t="shared" si="91"/>
        <v>3.7988505747126435</v>
      </c>
      <c r="Q1209" s="104" t="s">
        <v>726</v>
      </c>
      <c r="V1209" s="111">
        <v>0.41944444444444445</v>
      </c>
      <c r="W1209" s="112">
        <v>0.56944444444444442</v>
      </c>
      <c r="X1209" s="115">
        <f t="shared" si="92"/>
        <v>0.14999999999999997</v>
      </c>
    </row>
    <row r="1210" spans="1:24" x14ac:dyDescent="0.3">
      <c r="A1210" s="64" t="s">
        <v>6639</v>
      </c>
      <c r="B1210" s="94" t="s">
        <v>6640</v>
      </c>
      <c r="C1210" s="2" t="s">
        <v>1</v>
      </c>
      <c r="D1210" s="2">
        <v>43</v>
      </c>
      <c r="E1210" s="9">
        <v>27876</v>
      </c>
      <c r="F1210" s="10">
        <v>43804.582685185182</v>
      </c>
      <c r="G1210" s="95" t="s">
        <v>4</v>
      </c>
      <c r="H1210">
        <v>1108</v>
      </c>
      <c r="I1210" s="1">
        <f t="shared" si="90"/>
        <v>10.552380952380952</v>
      </c>
      <c r="J1210" s="118">
        <v>3.5459999999999998</v>
      </c>
      <c r="K1210">
        <v>105</v>
      </c>
      <c r="L1210" s="94">
        <v>449</v>
      </c>
      <c r="M1210" s="11">
        <f t="shared" si="94"/>
        <v>4.2761904761904761</v>
      </c>
      <c r="N1210" s="120">
        <v>1.944</v>
      </c>
      <c r="O1210" s="95">
        <f>K1210</f>
        <v>105</v>
      </c>
      <c r="P1210" s="12">
        <f t="shared" si="91"/>
        <v>2.4677060133630291</v>
      </c>
      <c r="Q1210" s="104" t="s">
        <v>726</v>
      </c>
      <c r="V1210" s="111">
        <v>0.42291666666666666</v>
      </c>
      <c r="W1210" s="112">
        <v>0.58333333333333337</v>
      </c>
      <c r="X1210" s="115">
        <f t="shared" si="92"/>
        <v>0.16041666666666671</v>
      </c>
    </row>
    <row r="1211" spans="1:24" x14ac:dyDescent="0.3">
      <c r="A1211" s="64" t="s">
        <v>6641</v>
      </c>
      <c r="B1211" s="94" t="s">
        <v>432</v>
      </c>
      <c r="C1211" s="2" t="s">
        <v>1</v>
      </c>
      <c r="D1211" s="2">
        <v>36</v>
      </c>
      <c r="E1211" s="9">
        <v>30367</v>
      </c>
      <c r="F1211" s="10">
        <v>43804.595277777778</v>
      </c>
      <c r="G1211" s="95" t="s">
        <v>4</v>
      </c>
      <c r="H1211">
        <v>1550</v>
      </c>
      <c r="I1211" s="1">
        <f t="shared" si="90"/>
        <v>14.485981308411215</v>
      </c>
      <c r="J1211" s="118">
        <v>4.1900000000000004</v>
      </c>
      <c r="K1211">
        <v>107</v>
      </c>
      <c r="L1211" s="94">
        <v>283</v>
      </c>
      <c r="M1211" s="11">
        <f t="shared" si="94"/>
        <v>2.6448598130841123</v>
      </c>
      <c r="N1211" s="120">
        <v>1.58</v>
      </c>
      <c r="O1211" s="95">
        <f>K1211</f>
        <v>107</v>
      </c>
      <c r="P1211" s="12">
        <f t="shared" si="91"/>
        <v>5.4770318021201412</v>
      </c>
      <c r="Q1211" s="104" t="s">
        <v>726</v>
      </c>
      <c r="V1211" s="111">
        <v>0.43611111111111112</v>
      </c>
      <c r="W1211" s="112">
        <v>0.59722222222222221</v>
      </c>
      <c r="X1211" s="115">
        <f t="shared" si="92"/>
        <v>0.16111111111111109</v>
      </c>
    </row>
    <row r="1212" spans="1:24" x14ac:dyDescent="0.3">
      <c r="A1212" s="64" t="s">
        <v>6642</v>
      </c>
      <c r="B1212" s="94" t="s">
        <v>6643</v>
      </c>
      <c r="C1212" s="2" t="s">
        <v>6</v>
      </c>
      <c r="D1212" s="2">
        <v>22</v>
      </c>
      <c r="E1212" s="9">
        <v>35658</v>
      </c>
      <c r="F1212" s="10">
        <v>43804.616400462961</v>
      </c>
      <c r="G1212" s="95" t="s">
        <v>4</v>
      </c>
      <c r="H1212">
        <v>768</v>
      </c>
      <c r="I1212" s="1">
        <f t="shared" si="90"/>
        <v>7.4563106796116507</v>
      </c>
      <c r="J1212" s="118">
        <v>2.95</v>
      </c>
      <c r="K1212">
        <v>103</v>
      </c>
      <c r="L1212" s="94">
        <v>298</v>
      </c>
      <c r="M1212" s="11">
        <f t="shared" si="94"/>
        <v>2.8380952380952382</v>
      </c>
      <c r="N1212" s="120">
        <v>1.7050000000000001</v>
      </c>
      <c r="O1212" s="95">
        <v>105</v>
      </c>
      <c r="P1212" s="12">
        <f t="shared" si="91"/>
        <v>2.6272235616081319</v>
      </c>
      <c r="Q1212" s="104" t="s">
        <v>726</v>
      </c>
      <c r="V1212" s="111">
        <v>0.45833333333333331</v>
      </c>
      <c r="W1212" s="112">
        <v>0.61805555555555558</v>
      </c>
      <c r="X1212" s="115">
        <f t="shared" si="92"/>
        <v>0.15972222222222227</v>
      </c>
    </row>
    <row r="1213" spans="1:24" x14ac:dyDescent="0.3">
      <c r="A1213" s="64" t="s">
        <v>6644</v>
      </c>
      <c r="B1213" s="94" t="s">
        <v>6645</v>
      </c>
      <c r="C1213" s="2" t="s">
        <v>1</v>
      </c>
      <c r="D1213" s="2">
        <v>63</v>
      </c>
      <c r="E1213" s="9">
        <v>20588</v>
      </c>
      <c r="F1213" s="10">
        <v>43804.629953703705</v>
      </c>
      <c r="G1213" s="95" t="s">
        <v>4</v>
      </c>
      <c r="H1213">
        <v>1267</v>
      </c>
      <c r="I1213" s="1">
        <f t="shared" si="90"/>
        <v>13.197916666666666</v>
      </c>
      <c r="J1213" s="118">
        <v>4.1769999999999996</v>
      </c>
      <c r="K1213">
        <v>96</v>
      </c>
      <c r="L1213" s="94">
        <v>313</v>
      </c>
      <c r="M1213" s="11">
        <f t="shared" si="94"/>
        <v>3.2604166666666665</v>
      </c>
      <c r="N1213" s="120">
        <v>1.796</v>
      </c>
      <c r="O1213" s="95">
        <f>K1213</f>
        <v>96</v>
      </c>
      <c r="P1213" s="12">
        <f t="shared" si="91"/>
        <v>4.0479233226837064</v>
      </c>
      <c r="Q1213" s="104" t="s">
        <v>726</v>
      </c>
      <c r="V1213" s="111">
        <v>0.46597222222222223</v>
      </c>
      <c r="W1213" s="112">
        <v>0.63194444444444442</v>
      </c>
      <c r="X1213" s="115">
        <f t="shared" si="92"/>
        <v>0.16597222222222219</v>
      </c>
    </row>
    <row r="1214" spans="1:24" x14ac:dyDescent="0.3">
      <c r="A1214" s="64" t="s">
        <v>6646</v>
      </c>
      <c r="B1214" s="94" t="s">
        <v>6647</v>
      </c>
      <c r="C1214" s="2" t="s">
        <v>1</v>
      </c>
      <c r="D1214" s="2">
        <v>43</v>
      </c>
      <c r="E1214" s="9">
        <v>28049</v>
      </c>
      <c r="F1214" s="10">
        <v>43804.64340277778</v>
      </c>
      <c r="G1214" s="95" t="s">
        <v>4</v>
      </c>
      <c r="H1214">
        <v>1676</v>
      </c>
      <c r="I1214" s="1">
        <f t="shared" si="90"/>
        <v>16.760000000000002</v>
      </c>
      <c r="J1214" s="118">
        <v>4.0380000000000003</v>
      </c>
      <c r="K1214">
        <v>100</v>
      </c>
      <c r="L1214" s="94">
        <v>344</v>
      </c>
      <c r="M1214" s="11">
        <f t="shared" si="94"/>
        <v>3.44</v>
      </c>
      <c r="N1214" s="120">
        <v>1.7430000000000001</v>
      </c>
      <c r="O1214" s="95">
        <f>K1214</f>
        <v>100</v>
      </c>
      <c r="P1214" s="12">
        <f t="shared" si="91"/>
        <v>4.8720930232558146</v>
      </c>
      <c r="Q1214" s="104" t="s">
        <v>726</v>
      </c>
      <c r="V1214" s="111">
        <v>0.4826388888888889</v>
      </c>
      <c r="W1214" s="112">
        <v>0.64583333333333337</v>
      </c>
      <c r="X1214" s="115">
        <f t="shared" si="92"/>
        <v>0.16319444444444448</v>
      </c>
    </row>
    <row r="1215" spans="1:24" x14ac:dyDescent="0.3">
      <c r="A1215" s="64" t="s">
        <v>6648</v>
      </c>
      <c r="B1215" s="94" t="s">
        <v>4992</v>
      </c>
      <c r="C1215" s="2" t="s">
        <v>1</v>
      </c>
      <c r="D1215" s="2">
        <v>47</v>
      </c>
      <c r="E1215" s="9">
        <v>26315</v>
      </c>
      <c r="F1215" s="10">
        <v>43804.670069444444</v>
      </c>
      <c r="G1215" s="95" t="s">
        <v>4</v>
      </c>
      <c r="H1215">
        <v>1503</v>
      </c>
      <c r="I1215" s="1">
        <f t="shared" si="90"/>
        <v>15.03</v>
      </c>
      <c r="J1215" s="118">
        <v>4.1029999999999998</v>
      </c>
      <c r="K1215">
        <v>100</v>
      </c>
      <c r="L1215" s="94">
        <v>516</v>
      </c>
      <c r="M1215" s="11">
        <f t="shared" si="94"/>
        <v>5.16</v>
      </c>
      <c r="N1215" s="120">
        <v>2.5299999999999998</v>
      </c>
      <c r="O1215" s="95">
        <f>K1215</f>
        <v>100</v>
      </c>
      <c r="P1215" s="12">
        <f t="shared" si="91"/>
        <v>2.9127906976744184</v>
      </c>
      <c r="Q1215" s="104" t="s">
        <v>726</v>
      </c>
      <c r="V1215" s="111">
        <v>0.5</v>
      </c>
      <c r="W1215" s="112">
        <v>0.66666666666666663</v>
      </c>
      <c r="X1215" s="115">
        <f t="shared" si="92"/>
        <v>0.16666666666666663</v>
      </c>
    </row>
    <row r="1216" spans="1:24" x14ac:dyDescent="0.3">
      <c r="A1216" s="64" t="s">
        <v>6649</v>
      </c>
      <c r="B1216" s="94" t="s">
        <v>6650</v>
      </c>
      <c r="C1216" s="2" t="s">
        <v>1</v>
      </c>
      <c r="D1216" s="2">
        <v>64</v>
      </c>
      <c r="E1216" s="9">
        <v>20256</v>
      </c>
      <c r="F1216" s="10">
        <v>43805.51939814815</v>
      </c>
      <c r="G1216" s="95" t="s">
        <v>4</v>
      </c>
      <c r="H1216">
        <v>2485</v>
      </c>
      <c r="I1216" s="1">
        <f t="shared" si="90"/>
        <v>24.603960396039604</v>
      </c>
      <c r="J1216" s="118">
        <v>6.2359999999999998</v>
      </c>
      <c r="K1216">
        <v>101</v>
      </c>
      <c r="L1216" s="94">
        <v>862</v>
      </c>
      <c r="M1216" s="11">
        <f t="shared" si="94"/>
        <v>8.8865979381443303</v>
      </c>
      <c r="N1216" s="120">
        <v>3.0270000000000001</v>
      </c>
      <c r="O1216" s="95">
        <v>97</v>
      </c>
      <c r="P1216" s="12">
        <f t="shared" si="91"/>
        <v>2.7686591164916954</v>
      </c>
      <c r="Q1216" s="104" t="s">
        <v>726</v>
      </c>
      <c r="V1216" s="111">
        <v>0.37847222222222227</v>
      </c>
      <c r="W1216" s="112">
        <v>0.52083333333333337</v>
      </c>
      <c r="X1216" s="115">
        <f t="shared" si="92"/>
        <v>0.1423611111111111</v>
      </c>
    </row>
    <row r="1217" spans="1:24" x14ac:dyDescent="0.3">
      <c r="A1217" s="64" t="s">
        <v>6651</v>
      </c>
      <c r="B1217" s="94" t="s">
        <v>6652</v>
      </c>
      <c r="C1217" s="2" t="s">
        <v>1</v>
      </c>
      <c r="D1217" s="2">
        <v>61</v>
      </c>
      <c r="E1217" s="9">
        <v>21346</v>
      </c>
      <c r="F1217" s="10">
        <v>43805.533680555556</v>
      </c>
      <c r="G1217" s="95" t="s">
        <v>4</v>
      </c>
      <c r="H1217">
        <v>1601</v>
      </c>
      <c r="I1217" s="1">
        <f t="shared" si="90"/>
        <v>16.171717171717173</v>
      </c>
      <c r="J1217" s="118">
        <v>4.7530000000000001</v>
      </c>
      <c r="K1217">
        <v>99</v>
      </c>
      <c r="L1217" s="94">
        <v>436</v>
      </c>
      <c r="M1217" s="11">
        <f t="shared" si="94"/>
        <v>4.404040404040404</v>
      </c>
      <c r="N1217" s="120">
        <v>2.0049999999999999</v>
      </c>
      <c r="O1217" s="95">
        <f>K1217</f>
        <v>99</v>
      </c>
      <c r="P1217" s="12">
        <f t="shared" si="91"/>
        <v>3.6720183486238533</v>
      </c>
      <c r="Q1217" s="104" t="s">
        <v>726</v>
      </c>
      <c r="V1217" s="111">
        <v>0.39999999999999997</v>
      </c>
      <c r="W1217" s="112">
        <v>0.53472222222222221</v>
      </c>
      <c r="X1217" s="115">
        <f t="shared" si="92"/>
        <v>0.13472222222222224</v>
      </c>
    </row>
    <row r="1218" spans="1:24" x14ac:dyDescent="0.3">
      <c r="A1218" s="64" t="s">
        <v>6653</v>
      </c>
      <c r="B1218" s="94" t="s">
        <v>6654</v>
      </c>
      <c r="C1218" s="2" t="s">
        <v>1</v>
      </c>
      <c r="D1218" s="2">
        <v>52</v>
      </c>
      <c r="E1218" s="9">
        <v>24518</v>
      </c>
      <c r="F1218" s="10">
        <v>43805.548657407409</v>
      </c>
      <c r="G1218" s="95" t="s">
        <v>4</v>
      </c>
      <c r="H1218">
        <v>2120</v>
      </c>
      <c r="I1218" s="1">
        <f t="shared" si="90"/>
        <v>20.19047619047619</v>
      </c>
      <c r="J1218" s="118">
        <v>4.7249999999999996</v>
      </c>
      <c r="K1218">
        <v>105</v>
      </c>
      <c r="L1218" s="94">
        <v>479</v>
      </c>
      <c r="M1218" s="11">
        <f t="shared" si="94"/>
        <v>4.5619047619047617</v>
      </c>
      <c r="N1218" s="120">
        <v>2.3159999999999998</v>
      </c>
      <c r="O1218" s="95">
        <f>K1218</f>
        <v>105</v>
      </c>
      <c r="P1218" s="12">
        <f t="shared" si="91"/>
        <v>4.4258872651356995</v>
      </c>
      <c r="Q1218" s="104" t="s">
        <v>726</v>
      </c>
      <c r="V1218" s="111">
        <v>0.40763888888888888</v>
      </c>
      <c r="W1218" s="112">
        <v>0.54861111111111105</v>
      </c>
      <c r="X1218" s="115">
        <f t="shared" si="92"/>
        <v>0.14097222222222217</v>
      </c>
    </row>
    <row r="1219" spans="1:24" x14ac:dyDescent="0.3">
      <c r="A1219" s="64" t="s">
        <v>6655</v>
      </c>
      <c r="B1219" s="94" t="s">
        <v>6656</v>
      </c>
      <c r="C1219" s="2" t="s">
        <v>1</v>
      </c>
      <c r="D1219" s="2">
        <v>54</v>
      </c>
      <c r="E1219" s="9">
        <v>24059</v>
      </c>
      <c r="F1219" s="10">
        <v>43805.569120370368</v>
      </c>
      <c r="G1219" s="95" t="s">
        <v>4</v>
      </c>
      <c r="H1219">
        <v>2054</v>
      </c>
      <c r="I1219" s="1">
        <f t="shared" ref="I1219:I1282" si="95">H1219/K1219</f>
        <v>20.959183673469386</v>
      </c>
      <c r="J1219" s="118">
        <v>5.1950000000000003</v>
      </c>
      <c r="K1219">
        <v>98</v>
      </c>
      <c r="L1219" s="94">
        <v>380</v>
      </c>
      <c r="M1219" s="11">
        <f t="shared" si="94"/>
        <v>3.8775510204081631</v>
      </c>
      <c r="N1219" s="120">
        <v>2.0190000000000001</v>
      </c>
      <c r="O1219" s="95">
        <f>K1219</f>
        <v>98</v>
      </c>
      <c r="P1219" s="12">
        <f t="shared" ref="P1219:P1282" si="96">I1219/M1219</f>
        <v>5.405263157894737</v>
      </c>
      <c r="Q1219" s="104" t="s">
        <v>726</v>
      </c>
      <c r="V1219" s="111">
        <v>0.4201388888888889</v>
      </c>
      <c r="W1219" s="112">
        <v>0.56944444444444442</v>
      </c>
      <c r="X1219" s="115">
        <f t="shared" ref="X1219:X1282" si="97">IF(AND(W1219&lt;&gt;0,V1219&lt;&gt;0),W1219-V1219,"No Data")</f>
        <v>0.14930555555555552</v>
      </c>
    </row>
    <row r="1220" spans="1:24" x14ac:dyDescent="0.3">
      <c r="A1220" s="64" t="s">
        <v>6657</v>
      </c>
      <c r="B1220" s="94" t="s">
        <v>6658</v>
      </c>
      <c r="C1220" s="2" t="s">
        <v>1</v>
      </c>
      <c r="D1220" s="2">
        <v>41</v>
      </c>
      <c r="E1220" s="9">
        <v>28716</v>
      </c>
      <c r="F1220" s="10">
        <v>43805.587291666663</v>
      </c>
      <c r="G1220" s="95" t="s">
        <v>4</v>
      </c>
      <c r="H1220">
        <v>1487</v>
      </c>
      <c r="I1220" s="1">
        <f t="shared" si="95"/>
        <v>15.173469387755102</v>
      </c>
      <c r="J1220" s="118">
        <v>3.7170000000000001</v>
      </c>
      <c r="K1220">
        <v>98</v>
      </c>
      <c r="L1220" s="94">
        <v>400</v>
      </c>
      <c r="M1220" s="11">
        <f t="shared" si="94"/>
        <v>4.0816326530612246</v>
      </c>
      <c r="N1220" s="120">
        <v>2.1949999999999998</v>
      </c>
      <c r="O1220" s="95">
        <f>K1220</f>
        <v>98</v>
      </c>
      <c r="P1220" s="12">
        <f t="shared" si="96"/>
        <v>3.7174999999999998</v>
      </c>
      <c r="Q1220" s="104" t="s">
        <v>726</v>
      </c>
      <c r="V1220" s="111">
        <v>0.43611111111111112</v>
      </c>
      <c r="W1220" s="112">
        <v>0.58333333333333337</v>
      </c>
      <c r="X1220" s="115">
        <f t="shared" si="97"/>
        <v>0.14722222222222225</v>
      </c>
    </row>
    <row r="1221" spans="1:24" x14ac:dyDescent="0.3">
      <c r="A1221" s="64" t="s">
        <v>6659</v>
      </c>
      <c r="B1221" s="94" t="s">
        <v>6660</v>
      </c>
      <c r="C1221" s="2" t="s">
        <v>6</v>
      </c>
      <c r="D1221" s="2">
        <v>78</v>
      </c>
      <c r="E1221" s="9">
        <v>14979</v>
      </c>
      <c r="F1221" s="10">
        <v>43805.600844907407</v>
      </c>
      <c r="G1221" s="95" t="s">
        <v>4</v>
      </c>
      <c r="H1221">
        <v>1667</v>
      </c>
      <c r="I1221" s="1">
        <f t="shared" si="95"/>
        <v>17.547368421052632</v>
      </c>
      <c r="J1221" s="118">
        <v>3.9910000000000001</v>
      </c>
      <c r="K1221">
        <v>95</v>
      </c>
      <c r="L1221" s="94">
        <v>519</v>
      </c>
      <c r="M1221" s="11">
        <f t="shared" si="94"/>
        <v>5.40625</v>
      </c>
      <c r="N1221" s="120">
        <v>2.13</v>
      </c>
      <c r="O1221" s="95">
        <v>96</v>
      </c>
      <c r="P1221" s="12">
        <f t="shared" si="96"/>
        <v>3.2457560085184056</v>
      </c>
      <c r="Q1221" s="104" t="s">
        <v>726</v>
      </c>
      <c r="V1221" s="111">
        <v>0.41666666666666669</v>
      </c>
      <c r="W1221" s="112">
        <v>0.59722222222222221</v>
      </c>
      <c r="X1221" s="115">
        <f t="shared" si="97"/>
        <v>0.18055555555555552</v>
      </c>
    </row>
    <row r="1222" spans="1:24" x14ac:dyDescent="0.3">
      <c r="A1222" s="64" t="s">
        <v>6661</v>
      </c>
      <c r="B1222" s="94" t="s">
        <v>6662</v>
      </c>
      <c r="C1222" s="2" t="s">
        <v>1</v>
      </c>
      <c r="D1222" s="2">
        <v>70</v>
      </c>
      <c r="E1222" s="9">
        <v>18120</v>
      </c>
      <c r="F1222" s="10">
        <v>43805.617442129631</v>
      </c>
      <c r="G1222" s="95" t="s">
        <v>4</v>
      </c>
      <c r="H1222">
        <v>2547</v>
      </c>
      <c r="I1222" s="1">
        <f t="shared" si="95"/>
        <v>24.970588235294116</v>
      </c>
      <c r="J1222" s="118">
        <v>4.7670000000000003</v>
      </c>
      <c r="K1222">
        <v>102</v>
      </c>
      <c r="L1222" s="94">
        <v>703</v>
      </c>
      <c r="M1222" s="11">
        <f t="shared" si="94"/>
        <v>6.8921568627450984</v>
      </c>
      <c r="N1222" s="120">
        <v>2.5249999999999999</v>
      </c>
      <c r="O1222" s="95">
        <f>K1222</f>
        <v>102</v>
      </c>
      <c r="P1222" s="12">
        <f t="shared" si="96"/>
        <v>3.6230440967283069</v>
      </c>
      <c r="Q1222" s="104" t="s">
        <v>726</v>
      </c>
      <c r="V1222" s="111">
        <v>0.47013888888888888</v>
      </c>
      <c r="W1222" s="112">
        <v>0.61805555555555558</v>
      </c>
      <c r="X1222" s="115">
        <f t="shared" si="97"/>
        <v>0.1479166666666667</v>
      </c>
    </row>
    <row r="1223" spans="1:24" x14ac:dyDescent="0.3">
      <c r="A1223" s="64" t="s">
        <v>6663</v>
      </c>
      <c r="B1223" s="94" t="s">
        <v>6664</v>
      </c>
      <c r="C1223" s="2" t="s">
        <v>1</v>
      </c>
      <c r="D1223" s="2">
        <v>51</v>
      </c>
      <c r="E1223" s="9">
        <v>24886</v>
      </c>
      <c r="F1223" s="10">
        <v>43805.631539351853</v>
      </c>
      <c r="G1223" s="95" t="s">
        <v>4</v>
      </c>
      <c r="H1223">
        <v>2099</v>
      </c>
      <c r="I1223" s="1">
        <f t="shared" si="95"/>
        <v>20.99</v>
      </c>
      <c r="J1223" s="118">
        <v>4.46</v>
      </c>
      <c r="K1223">
        <v>100</v>
      </c>
      <c r="L1223" s="94">
        <v>357</v>
      </c>
      <c r="M1223" s="11">
        <f t="shared" si="94"/>
        <v>3.57</v>
      </c>
      <c r="N1223" s="120">
        <v>1.95</v>
      </c>
      <c r="O1223" s="95">
        <f>K1223</f>
        <v>100</v>
      </c>
      <c r="P1223" s="12">
        <f t="shared" si="96"/>
        <v>5.8795518207282909</v>
      </c>
      <c r="Q1223" s="104" t="s">
        <v>726</v>
      </c>
      <c r="V1223" s="111">
        <v>0.48472222222222222</v>
      </c>
      <c r="W1223" s="112">
        <v>0.63194444444444442</v>
      </c>
      <c r="X1223" s="115">
        <f t="shared" si="97"/>
        <v>0.1472222222222222</v>
      </c>
    </row>
    <row r="1224" spans="1:24" x14ac:dyDescent="0.3">
      <c r="A1224" s="64" t="s">
        <v>6665</v>
      </c>
      <c r="B1224" s="94" t="s">
        <v>6666</v>
      </c>
      <c r="C1224" s="2" t="s">
        <v>6</v>
      </c>
      <c r="D1224" s="2">
        <v>52</v>
      </c>
      <c r="E1224" s="9">
        <v>24669</v>
      </c>
      <c r="F1224" s="10">
        <v>43805.643680555557</v>
      </c>
      <c r="G1224" s="95" t="s">
        <v>4</v>
      </c>
      <c r="H1224">
        <v>2010</v>
      </c>
      <c r="I1224" s="1">
        <f t="shared" si="95"/>
        <v>19.514563106796118</v>
      </c>
      <c r="J1224" s="118">
        <v>4.8929999999999998</v>
      </c>
      <c r="K1224">
        <v>103</v>
      </c>
      <c r="L1224" s="94">
        <v>451</v>
      </c>
      <c r="M1224" s="11">
        <f t="shared" si="94"/>
        <v>4.3786407766990294</v>
      </c>
      <c r="N1224" s="120">
        <v>2.0630000000000002</v>
      </c>
      <c r="O1224" s="95">
        <f>K1224</f>
        <v>103</v>
      </c>
      <c r="P1224" s="12">
        <f t="shared" si="96"/>
        <v>4.4567627494456765</v>
      </c>
      <c r="Q1224" s="104" t="s">
        <v>726</v>
      </c>
      <c r="V1224" s="111">
        <v>0.48888888888888887</v>
      </c>
      <c r="W1224" s="112">
        <v>0.64583333333333337</v>
      </c>
      <c r="X1224" s="115">
        <f t="shared" si="97"/>
        <v>0.1569444444444445</v>
      </c>
    </row>
    <row r="1225" spans="1:24" x14ac:dyDescent="0.3">
      <c r="A1225" s="64" t="s">
        <v>2427</v>
      </c>
      <c r="B1225" s="94" t="s">
        <v>306</v>
      </c>
      <c r="C1225" s="2" t="s">
        <v>6</v>
      </c>
      <c r="D1225" s="2">
        <v>51</v>
      </c>
      <c r="E1225" s="9">
        <v>25099</v>
      </c>
      <c r="F1225" s="10">
        <v>43808.520057870373</v>
      </c>
      <c r="G1225" s="95" t="s">
        <v>4</v>
      </c>
      <c r="H1225">
        <v>1158</v>
      </c>
      <c r="I1225" s="1">
        <f t="shared" si="95"/>
        <v>11.134615384615385</v>
      </c>
      <c r="J1225" s="118">
        <v>3.4049999999999998</v>
      </c>
      <c r="K1225">
        <v>104</v>
      </c>
      <c r="L1225" s="94">
        <v>458</v>
      </c>
      <c r="M1225" s="11">
        <f t="shared" si="94"/>
        <v>4.3619047619047615</v>
      </c>
      <c r="N1225" s="120">
        <v>2.1760000000000002</v>
      </c>
      <c r="O1225" s="95">
        <v>105</v>
      </c>
      <c r="P1225" s="12">
        <f t="shared" si="96"/>
        <v>2.5526956667786367</v>
      </c>
      <c r="Q1225" s="104" t="s">
        <v>726</v>
      </c>
      <c r="V1225" s="111">
        <v>0.37152777777777773</v>
      </c>
      <c r="W1225" s="112">
        <v>0.52083333333333337</v>
      </c>
      <c r="X1225" s="115">
        <f t="shared" si="97"/>
        <v>0.14930555555555564</v>
      </c>
    </row>
    <row r="1226" spans="1:24" x14ac:dyDescent="0.3">
      <c r="A1226" s="64" t="s">
        <v>6667</v>
      </c>
      <c r="B1226" s="94" t="s">
        <v>6668</v>
      </c>
      <c r="C1226" s="2" t="s">
        <v>6</v>
      </c>
      <c r="D1226" s="2">
        <v>61</v>
      </c>
      <c r="E1226" s="9">
        <v>21294</v>
      </c>
      <c r="F1226" s="10">
        <v>43808.531261574077</v>
      </c>
      <c r="G1226" s="95" t="s">
        <v>4</v>
      </c>
      <c r="H1226">
        <v>1151</v>
      </c>
      <c r="I1226" s="1">
        <f t="shared" si="95"/>
        <v>11.396039603960396</v>
      </c>
      <c r="J1226" s="118">
        <v>3.3980000000000001</v>
      </c>
      <c r="K1226">
        <v>101</v>
      </c>
      <c r="L1226" s="94">
        <v>266</v>
      </c>
      <c r="M1226" s="11">
        <f t="shared" si="94"/>
        <v>2.6336633663366338</v>
      </c>
      <c r="N1226" s="120">
        <v>1.508</v>
      </c>
      <c r="O1226" s="95">
        <f>K1226</f>
        <v>101</v>
      </c>
      <c r="P1226" s="12">
        <f t="shared" si="96"/>
        <v>4.3270676691729326</v>
      </c>
      <c r="Q1226" s="104" t="s">
        <v>726</v>
      </c>
      <c r="V1226" s="111">
        <v>0.38680555555555557</v>
      </c>
      <c r="W1226" s="112">
        <v>0.53472222222222221</v>
      </c>
      <c r="X1226" s="115">
        <f t="shared" si="97"/>
        <v>0.14791666666666664</v>
      </c>
    </row>
    <row r="1227" spans="1:24" x14ac:dyDescent="0.3">
      <c r="A1227" s="64" t="s">
        <v>6669</v>
      </c>
      <c r="B1227" s="94" t="s">
        <v>6670</v>
      </c>
      <c r="C1227" s="2" t="s">
        <v>6</v>
      </c>
      <c r="D1227" s="2">
        <v>51</v>
      </c>
      <c r="E1227" s="9">
        <v>25060</v>
      </c>
      <c r="F1227" s="10">
        <v>43808.54886574074</v>
      </c>
      <c r="G1227" s="95" t="s">
        <v>4</v>
      </c>
      <c r="H1227">
        <v>1067</v>
      </c>
      <c r="I1227" s="1">
        <f t="shared" si="95"/>
        <v>10.67</v>
      </c>
      <c r="J1227" s="118">
        <v>3.4529999999999998</v>
      </c>
      <c r="K1227">
        <v>100</v>
      </c>
      <c r="L1227" s="94">
        <v>424</v>
      </c>
      <c r="M1227" s="11">
        <f t="shared" si="94"/>
        <v>4.1980198019801982</v>
      </c>
      <c r="N1227" s="120">
        <v>1.99</v>
      </c>
      <c r="O1227" s="95">
        <v>101</v>
      </c>
      <c r="P1227" s="12">
        <f t="shared" si="96"/>
        <v>2.5416745283018867</v>
      </c>
      <c r="Q1227" s="104" t="s">
        <v>726</v>
      </c>
      <c r="V1227" s="111">
        <v>0.3888888888888889</v>
      </c>
      <c r="W1227" s="112">
        <v>0.54861111111111105</v>
      </c>
      <c r="X1227" s="115">
        <f t="shared" si="97"/>
        <v>0.15972222222222215</v>
      </c>
    </row>
    <row r="1228" spans="1:24" x14ac:dyDescent="0.3">
      <c r="A1228" s="64" t="s">
        <v>6671</v>
      </c>
      <c r="B1228" s="94" t="s">
        <v>6672</v>
      </c>
      <c r="C1228" s="2" t="s">
        <v>1</v>
      </c>
      <c r="D1228" s="2">
        <v>48</v>
      </c>
      <c r="E1228" s="9">
        <v>26094</v>
      </c>
      <c r="F1228" s="10">
        <v>43808.565416666665</v>
      </c>
      <c r="G1228" s="95" t="s">
        <v>4</v>
      </c>
      <c r="H1228">
        <v>1024</v>
      </c>
      <c r="I1228" s="1">
        <f t="shared" si="95"/>
        <v>9.7523809523809533</v>
      </c>
      <c r="J1228" s="118">
        <v>3.125</v>
      </c>
      <c r="K1228">
        <v>105</v>
      </c>
      <c r="L1228" s="94">
        <v>352</v>
      </c>
      <c r="M1228" s="11">
        <f t="shared" si="94"/>
        <v>3.3523809523809525</v>
      </c>
      <c r="N1228" s="120">
        <v>1.7589999999999999</v>
      </c>
      <c r="O1228" s="95">
        <f>K1228</f>
        <v>105</v>
      </c>
      <c r="P1228" s="12">
        <f t="shared" si="96"/>
        <v>2.9090909090909092</v>
      </c>
      <c r="Q1228" s="104" t="s">
        <v>726</v>
      </c>
      <c r="V1228" s="111">
        <v>0.4055555555555555</v>
      </c>
      <c r="W1228" s="112">
        <v>0.56944444444444442</v>
      </c>
      <c r="X1228" s="115">
        <f t="shared" si="97"/>
        <v>0.16388888888888892</v>
      </c>
    </row>
    <row r="1229" spans="1:24" x14ac:dyDescent="0.3">
      <c r="A1229" s="64" t="s">
        <v>6673</v>
      </c>
      <c r="B1229" s="94" t="s">
        <v>6674</v>
      </c>
      <c r="C1229" s="2" t="s">
        <v>1</v>
      </c>
      <c r="D1229" s="2">
        <v>57</v>
      </c>
      <c r="E1229" s="9">
        <v>22682</v>
      </c>
      <c r="F1229" s="10">
        <v>43808.575983796298</v>
      </c>
      <c r="G1229" s="95" t="s">
        <v>4</v>
      </c>
      <c r="H1229">
        <v>2521</v>
      </c>
      <c r="I1229" s="1">
        <f t="shared" si="95"/>
        <v>24.715686274509803</v>
      </c>
      <c r="J1229" s="118">
        <v>5.4690000000000003</v>
      </c>
      <c r="K1229">
        <v>102</v>
      </c>
      <c r="L1229" s="94">
        <v>411</v>
      </c>
      <c r="M1229" s="11">
        <f t="shared" si="94"/>
        <v>4.0294117647058822</v>
      </c>
      <c r="N1229" s="120">
        <v>2.3519999999999999</v>
      </c>
      <c r="O1229" s="95">
        <f>K1229</f>
        <v>102</v>
      </c>
      <c r="P1229" s="12">
        <f t="shared" si="96"/>
        <v>6.1338199513381992</v>
      </c>
      <c r="Q1229" s="104" t="s">
        <v>726</v>
      </c>
      <c r="V1229" s="111">
        <v>0.4236111111111111</v>
      </c>
      <c r="W1229" s="112">
        <v>0.58333333333333337</v>
      </c>
      <c r="X1229" s="115">
        <f t="shared" si="97"/>
        <v>0.15972222222222227</v>
      </c>
    </row>
    <row r="1230" spans="1:24" x14ac:dyDescent="0.3">
      <c r="A1230" s="64" t="s">
        <v>6675</v>
      </c>
      <c r="B1230" s="94" t="s">
        <v>4519</v>
      </c>
      <c r="C1230" s="2" t="s">
        <v>1</v>
      </c>
      <c r="D1230" s="2">
        <v>63</v>
      </c>
      <c r="E1230" s="9">
        <v>20735</v>
      </c>
      <c r="F1230" s="10">
        <v>43808.588333333333</v>
      </c>
      <c r="G1230" s="95" t="s">
        <v>4</v>
      </c>
      <c r="H1230">
        <v>2177</v>
      </c>
      <c r="I1230" s="1">
        <f t="shared" si="95"/>
        <v>23.408602150537636</v>
      </c>
      <c r="J1230" s="118">
        <v>4.7350000000000003</v>
      </c>
      <c r="K1230">
        <v>93</v>
      </c>
      <c r="L1230" s="94">
        <v>492</v>
      </c>
      <c r="M1230" s="11">
        <f t="shared" si="94"/>
        <v>5.290322580645161</v>
      </c>
      <c r="N1230" s="120">
        <v>2.14</v>
      </c>
      <c r="O1230" s="95">
        <f>K1230</f>
        <v>93</v>
      </c>
      <c r="P1230" s="12">
        <f t="shared" si="96"/>
        <v>4.4247967479674806</v>
      </c>
      <c r="Q1230" s="104" t="s">
        <v>726</v>
      </c>
      <c r="V1230" s="111">
        <v>0.43333333333333335</v>
      </c>
      <c r="W1230" s="112">
        <v>0.59722222222222221</v>
      </c>
      <c r="X1230" s="115">
        <f t="shared" si="97"/>
        <v>0.16388888888888886</v>
      </c>
    </row>
    <row r="1231" spans="1:24" x14ac:dyDescent="0.3">
      <c r="A1231" s="64" t="s">
        <v>6676</v>
      </c>
      <c r="B1231" s="94" t="s">
        <v>6677</v>
      </c>
      <c r="C1231" s="2" t="s">
        <v>1</v>
      </c>
      <c r="D1231" s="2">
        <v>34</v>
      </c>
      <c r="E1231" s="9">
        <v>31310</v>
      </c>
      <c r="F1231" s="10">
        <v>43808.611203703702</v>
      </c>
      <c r="G1231" s="95" t="s">
        <v>4</v>
      </c>
      <c r="H1231">
        <v>1601</v>
      </c>
      <c r="I1231" s="1">
        <f t="shared" si="95"/>
        <v>15.851485148514852</v>
      </c>
      <c r="J1231" s="118">
        <v>4.1020000000000003</v>
      </c>
      <c r="K1231">
        <v>101</v>
      </c>
      <c r="L1231" s="94">
        <v>407</v>
      </c>
      <c r="M1231" s="11">
        <f t="shared" si="94"/>
        <v>3.9901960784313726</v>
      </c>
      <c r="N1231" s="120">
        <v>2.2000000000000002</v>
      </c>
      <c r="O1231" s="95">
        <v>102</v>
      </c>
      <c r="P1231" s="12">
        <f t="shared" si="96"/>
        <v>3.9726080716179726</v>
      </c>
      <c r="Q1231" s="104" t="s">
        <v>726</v>
      </c>
      <c r="V1231" s="111">
        <v>0.4548611111111111</v>
      </c>
      <c r="W1231" s="112">
        <v>0.61805555555555558</v>
      </c>
      <c r="X1231" s="115">
        <f t="shared" si="97"/>
        <v>0.16319444444444448</v>
      </c>
    </row>
    <row r="1232" spans="1:24" x14ac:dyDescent="0.3">
      <c r="A1232" s="64" t="s">
        <v>6678</v>
      </c>
      <c r="B1232" s="94" t="s">
        <v>166</v>
      </c>
      <c r="C1232" s="2" t="s">
        <v>1</v>
      </c>
      <c r="D1232" s="2">
        <v>61</v>
      </c>
      <c r="E1232" s="9">
        <v>21370</v>
      </c>
      <c r="F1232" s="10">
        <v>43808.629016203704</v>
      </c>
      <c r="G1232" s="95" t="s">
        <v>4</v>
      </c>
      <c r="H1232">
        <v>2036</v>
      </c>
      <c r="I1232" s="1">
        <f t="shared" si="95"/>
        <v>19.96078431372549</v>
      </c>
      <c r="J1232" s="118">
        <v>4.5880000000000001</v>
      </c>
      <c r="K1232">
        <v>102</v>
      </c>
      <c r="L1232" s="94">
        <v>505</v>
      </c>
      <c r="M1232" s="11">
        <f t="shared" si="94"/>
        <v>4.9509803921568629</v>
      </c>
      <c r="N1232" s="120">
        <v>2.4710000000000001</v>
      </c>
      <c r="O1232" s="95">
        <f>K1232</f>
        <v>102</v>
      </c>
      <c r="P1232" s="12">
        <f t="shared" si="96"/>
        <v>4.0316831683168317</v>
      </c>
      <c r="Q1232" s="104" t="s">
        <v>726</v>
      </c>
      <c r="V1232" s="111">
        <v>0.46180555555555558</v>
      </c>
      <c r="W1232" s="112">
        <v>0.63194444444444442</v>
      </c>
      <c r="X1232" s="115">
        <f t="shared" si="97"/>
        <v>0.17013888888888884</v>
      </c>
    </row>
    <row r="1233" spans="1:24" x14ac:dyDescent="0.3">
      <c r="A1233" s="64" t="s">
        <v>6679</v>
      </c>
      <c r="B1233" s="94" t="s">
        <v>6680</v>
      </c>
      <c r="C1233" s="2" t="s">
        <v>6</v>
      </c>
      <c r="D1233" s="2">
        <v>31</v>
      </c>
      <c r="E1233" s="9">
        <v>32470</v>
      </c>
      <c r="F1233" s="10">
        <v>43808.640162037038</v>
      </c>
      <c r="G1233" s="95" t="s">
        <v>4</v>
      </c>
      <c r="H1233">
        <v>679</v>
      </c>
      <c r="I1233" s="1">
        <f t="shared" si="95"/>
        <v>6.6568627450980395</v>
      </c>
      <c r="J1233" s="118">
        <v>2.427</v>
      </c>
      <c r="K1233">
        <v>102</v>
      </c>
      <c r="L1233" s="94">
        <v>254</v>
      </c>
      <c r="M1233" s="11">
        <f t="shared" si="94"/>
        <v>2.4901960784313726</v>
      </c>
      <c r="N1233" s="120">
        <v>1.5529999999999999</v>
      </c>
      <c r="O1233" s="95">
        <f>K1233</f>
        <v>102</v>
      </c>
      <c r="P1233" s="12">
        <f t="shared" si="96"/>
        <v>2.673228346456693</v>
      </c>
      <c r="Q1233" s="104" t="s">
        <v>726</v>
      </c>
      <c r="V1233" s="111">
        <v>0.47569444444444442</v>
      </c>
      <c r="W1233" s="112">
        <v>0.64583333333333337</v>
      </c>
      <c r="X1233" s="115">
        <f t="shared" si="97"/>
        <v>0.17013888888888895</v>
      </c>
    </row>
    <row r="1234" spans="1:24" x14ac:dyDescent="0.3">
      <c r="A1234" s="64" t="s">
        <v>6681</v>
      </c>
      <c r="B1234" s="94" t="s">
        <v>1917</v>
      </c>
      <c r="C1234" s="2" t="s">
        <v>1</v>
      </c>
      <c r="D1234" s="2">
        <v>53</v>
      </c>
      <c r="E1234" s="9">
        <v>24406</v>
      </c>
      <c r="F1234" s="10">
        <v>43809.523020833331</v>
      </c>
      <c r="G1234" s="95" t="s">
        <v>4</v>
      </c>
      <c r="H1234">
        <v>1864</v>
      </c>
      <c r="I1234" s="1">
        <f t="shared" si="95"/>
        <v>17.923076923076923</v>
      </c>
      <c r="J1234" s="118">
        <v>4.5229999999999997</v>
      </c>
      <c r="K1234">
        <v>104</v>
      </c>
      <c r="L1234" s="94">
        <v>435</v>
      </c>
      <c r="M1234" s="11">
        <f t="shared" si="94"/>
        <v>4.3499999999999996</v>
      </c>
      <c r="N1234" s="120">
        <v>2.0569999999999999</v>
      </c>
      <c r="O1234" s="95">
        <v>100</v>
      </c>
      <c r="P1234" s="12">
        <f t="shared" si="96"/>
        <v>4.120247568523431</v>
      </c>
      <c r="Q1234" s="104" t="s">
        <v>726</v>
      </c>
      <c r="V1234" s="111">
        <v>0.37638888888888888</v>
      </c>
      <c r="W1234" s="112">
        <v>0.52083333333333337</v>
      </c>
      <c r="X1234" s="115">
        <f t="shared" si="97"/>
        <v>0.14444444444444449</v>
      </c>
    </row>
    <row r="1235" spans="1:24" x14ac:dyDescent="0.3">
      <c r="A1235" s="64" t="s">
        <v>6682</v>
      </c>
      <c r="B1235" s="94" t="s">
        <v>91</v>
      </c>
      <c r="C1235" s="2" t="s">
        <v>1</v>
      </c>
      <c r="D1235" s="2">
        <v>72</v>
      </c>
      <c r="E1235" s="9">
        <v>17488</v>
      </c>
      <c r="F1235" s="10">
        <v>43809.534756944442</v>
      </c>
      <c r="G1235" s="95" t="s">
        <v>4</v>
      </c>
      <c r="H1235">
        <v>2589</v>
      </c>
      <c r="I1235" s="1">
        <f t="shared" si="95"/>
        <v>24.89423076923077</v>
      </c>
      <c r="J1235" s="118">
        <v>5.3970000000000002</v>
      </c>
      <c r="K1235">
        <v>104</v>
      </c>
      <c r="L1235" s="94">
        <v>945</v>
      </c>
      <c r="M1235" s="11">
        <f t="shared" si="94"/>
        <v>9.0865384615384617</v>
      </c>
      <c r="N1235" s="120">
        <v>3.4390000000000001</v>
      </c>
      <c r="O1235" s="95">
        <f>K1235</f>
        <v>104</v>
      </c>
      <c r="P1235" s="12">
        <f t="shared" si="96"/>
        <v>2.7396825396825397</v>
      </c>
      <c r="Q1235" s="104" t="s">
        <v>726</v>
      </c>
      <c r="V1235" s="111">
        <v>0.3888888888888889</v>
      </c>
      <c r="W1235" s="112">
        <v>0.53472222222222221</v>
      </c>
      <c r="X1235" s="115">
        <f t="shared" si="97"/>
        <v>0.14583333333333331</v>
      </c>
    </row>
    <row r="1236" spans="1:24" x14ac:dyDescent="0.3">
      <c r="A1236" s="64" t="s">
        <v>6683</v>
      </c>
      <c r="B1236" s="94" t="s">
        <v>468</v>
      </c>
      <c r="C1236" s="2" t="s">
        <v>1</v>
      </c>
      <c r="D1236" s="2">
        <v>46</v>
      </c>
      <c r="E1236" s="9">
        <v>26767</v>
      </c>
      <c r="F1236" s="10">
        <v>43809.547210648147</v>
      </c>
      <c r="G1236" s="95" t="s">
        <v>4</v>
      </c>
      <c r="H1236">
        <v>1124</v>
      </c>
      <c r="I1236" s="1">
        <f t="shared" si="95"/>
        <v>11.24</v>
      </c>
      <c r="J1236" s="118">
        <v>3.4169999999999998</v>
      </c>
      <c r="K1236">
        <v>100</v>
      </c>
      <c r="L1236" s="94">
        <v>465</v>
      </c>
      <c r="M1236" s="11">
        <f t="shared" si="94"/>
        <v>4.6500000000000004</v>
      </c>
      <c r="N1236" s="120">
        <v>2.4049999999999998</v>
      </c>
      <c r="O1236" s="95">
        <f>K1236</f>
        <v>100</v>
      </c>
      <c r="P1236" s="12">
        <f t="shared" si="96"/>
        <v>2.4172043010752686</v>
      </c>
      <c r="Q1236" s="104" t="s">
        <v>726</v>
      </c>
      <c r="V1236" s="111">
        <v>0.40416666666666662</v>
      </c>
      <c r="W1236" s="112">
        <v>0.54861111111111105</v>
      </c>
      <c r="X1236" s="115">
        <f t="shared" si="97"/>
        <v>0.14444444444444443</v>
      </c>
    </row>
    <row r="1237" spans="1:24" x14ac:dyDescent="0.3">
      <c r="A1237" s="64" t="s">
        <v>6684</v>
      </c>
      <c r="B1237" s="94" t="s">
        <v>1524</v>
      </c>
      <c r="C1237" s="2" t="s">
        <v>1</v>
      </c>
      <c r="D1237" s="2">
        <v>72</v>
      </c>
      <c r="E1237" s="9">
        <v>17489</v>
      </c>
      <c r="F1237" s="10">
        <v>43809.574629629627</v>
      </c>
      <c r="G1237" s="95" t="s">
        <v>4</v>
      </c>
      <c r="H1237">
        <v>2252</v>
      </c>
      <c r="I1237" s="1">
        <f t="shared" si="95"/>
        <v>22.078431372549019</v>
      </c>
      <c r="J1237" s="118">
        <v>4.9729999999999999</v>
      </c>
      <c r="K1237">
        <v>102</v>
      </c>
      <c r="L1237" s="94">
        <v>582</v>
      </c>
      <c r="M1237" s="11">
        <f t="shared" si="94"/>
        <v>5.7058823529411766</v>
      </c>
      <c r="N1237" s="120">
        <v>2.7949999999999999</v>
      </c>
      <c r="O1237" s="95">
        <f>K1237</f>
        <v>102</v>
      </c>
      <c r="P1237" s="12">
        <f t="shared" si="96"/>
        <v>3.8694158075601375</v>
      </c>
      <c r="Q1237" s="104" t="s">
        <v>726</v>
      </c>
      <c r="V1237" s="111">
        <v>0.42499999999999999</v>
      </c>
      <c r="W1237" s="112">
        <v>0.56944444444444442</v>
      </c>
      <c r="X1237" s="115">
        <f t="shared" si="97"/>
        <v>0.14444444444444443</v>
      </c>
    </row>
    <row r="1238" spans="1:24" x14ac:dyDescent="0.3">
      <c r="A1238" s="64" t="s">
        <v>6685</v>
      </c>
      <c r="B1238" s="94" t="s">
        <v>6686</v>
      </c>
      <c r="C1238" s="2" t="s">
        <v>6</v>
      </c>
      <c r="D1238" s="2">
        <v>38</v>
      </c>
      <c r="E1238" s="9">
        <v>29600</v>
      </c>
      <c r="F1238" s="10">
        <v>43809.587881944448</v>
      </c>
      <c r="G1238" s="95" t="s">
        <v>4</v>
      </c>
      <c r="H1238">
        <v>566</v>
      </c>
      <c r="I1238" s="1">
        <f t="shared" si="95"/>
        <v>5.66</v>
      </c>
      <c r="J1238" s="118">
        <v>2.2029999999999998</v>
      </c>
      <c r="K1238">
        <v>100</v>
      </c>
      <c r="L1238" s="94">
        <v>145</v>
      </c>
      <c r="M1238" s="11">
        <f t="shared" si="94"/>
        <v>1.45</v>
      </c>
      <c r="N1238" s="120">
        <v>1.212</v>
      </c>
      <c r="O1238" s="95">
        <f>K1238</f>
        <v>100</v>
      </c>
      <c r="P1238" s="12">
        <f t="shared" si="96"/>
        <v>3.9034482758620692</v>
      </c>
      <c r="Q1238" s="104" t="s">
        <v>726</v>
      </c>
      <c r="V1238" s="111">
        <v>0.40625</v>
      </c>
      <c r="W1238" s="112">
        <v>0.58333333333333337</v>
      </c>
      <c r="X1238" s="115">
        <f t="shared" si="97"/>
        <v>0.17708333333333337</v>
      </c>
    </row>
    <row r="1239" spans="1:24" x14ac:dyDescent="0.3">
      <c r="A1239" s="64" t="s">
        <v>6687</v>
      </c>
      <c r="B1239" s="94" t="s">
        <v>4769</v>
      </c>
      <c r="C1239" s="2" t="s">
        <v>1</v>
      </c>
      <c r="D1239" s="2">
        <v>50</v>
      </c>
      <c r="E1239" s="9">
        <v>25339</v>
      </c>
      <c r="F1239" s="10">
        <v>43809.605347222219</v>
      </c>
      <c r="G1239" s="95" t="s">
        <v>4</v>
      </c>
      <c r="H1239">
        <v>1197</v>
      </c>
      <c r="I1239" s="1">
        <f t="shared" si="95"/>
        <v>12.214285714285714</v>
      </c>
      <c r="J1239" s="118">
        <v>4.0110000000000001</v>
      </c>
      <c r="K1239">
        <v>98</v>
      </c>
      <c r="L1239" s="94">
        <v>311</v>
      </c>
      <c r="M1239" s="11">
        <f t="shared" si="94"/>
        <v>3.11</v>
      </c>
      <c r="N1239" s="120">
        <v>1.9119999999999999</v>
      </c>
      <c r="O1239" s="95">
        <v>100</v>
      </c>
      <c r="P1239" s="12">
        <f t="shared" si="96"/>
        <v>3.9274230592558568</v>
      </c>
      <c r="Q1239" s="104" t="s">
        <v>726</v>
      </c>
      <c r="V1239" s="111">
        <v>0.4375</v>
      </c>
      <c r="W1239" s="112">
        <v>0.60416666666666663</v>
      </c>
      <c r="X1239" s="115">
        <f t="shared" si="97"/>
        <v>0.16666666666666663</v>
      </c>
    </row>
    <row r="1240" spans="1:24" x14ac:dyDescent="0.3">
      <c r="A1240" s="64" t="s">
        <v>6688</v>
      </c>
      <c r="B1240" s="94" t="s">
        <v>6689</v>
      </c>
      <c r="C1240" s="2" t="s">
        <v>1</v>
      </c>
      <c r="D1240" s="2">
        <v>50</v>
      </c>
      <c r="E1240" s="9">
        <v>25308</v>
      </c>
      <c r="F1240" s="10">
        <v>43809.617129629631</v>
      </c>
      <c r="G1240" s="95" t="s">
        <v>4</v>
      </c>
      <c r="H1240">
        <v>2031</v>
      </c>
      <c r="I1240" s="1">
        <f t="shared" si="95"/>
        <v>19.718446601941746</v>
      </c>
      <c r="J1240" s="118">
        <v>4.2249999999999996</v>
      </c>
      <c r="K1240">
        <v>103</v>
      </c>
      <c r="L1240" s="94">
        <v>429</v>
      </c>
      <c r="M1240" s="11">
        <f t="shared" si="94"/>
        <v>4.0471698113207548</v>
      </c>
      <c r="N1240" s="120">
        <v>1.9590000000000001</v>
      </c>
      <c r="O1240" s="95">
        <v>106</v>
      </c>
      <c r="P1240" s="12">
        <f t="shared" si="96"/>
        <v>4.8721569692443474</v>
      </c>
      <c r="Q1240" s="104" t="s">
        <v>726</v>
      </c>
      <c r="V1240" s="111">
        <v>0.4465277777777778</v>
      </c>
      <c r="W1240" s="112">
        <v>0.61805555555555558</v>
      </c>
      <c r="X1240" s="115">
        <f t="shared" si="97"/>
        <v>0.17152777777777778</v>
      </c>
    </row>
    <row r="1241" spans="1:24" x14ac:dyDescent="0.3">
      <c r="A1241" s="64" t="s">
        <v>6690</v>
      </c>
      <c r="B1241" s="94" t="s">
        <v>6691</v>
      </c>
      <c r="C1241" s="2" t="s">
        <v>1</v>
      </c>
      <c r="D1241" s="2">
        <v>57</v>
      </c>
      <c r="E1241" s="9">
        <v>22854</v>
      </c>
      <c r="F1241" s="10">
        <v>43809.636388888888</v>
      </c>
      <c r="G1241" s="95" t="s">
        <v>4</v>
      </c>
      <c r="H1241">
        <v>2668</v>
      </c>
      <c r="I1241" s="1">
        <f t="shared" si="95"/>
        <v>26.156862745098039</v>
      </c>
      <c r="J1241" s="118">
        <v>5.0599999999999996</v>
      </c>
      <c r="K1241">
        <v>102</v>
      </c>
      <c r="L1241" s="94">
        <v>336</v>
      </c>
      <c r="M1241" s="11">
        <f t="shared" si="94"/>
        <v>3.3267326732673266</v>
      </c>
      <c r="N1241" s="120">
        <v>1.6859999999999999</v>
      </c>
      <c r="O1241" s="95">
        <v>101</v>
      </c>
      <c r="P1241" s="12">
        <f t="shared" si="96"/>
        <v>7.8626283846872083</v>
      </c>
      <c r="Q1241" s="104" t="s">
        <v>726</v>
      </c>
      <c r="V1241" s="111">
        <v>0.46527777777777773</v>
      </c>
      <c r="W1241" s="112">
        <v>0.63194444444444442</v>
      </c>
      <c r="X1241" s="115">
        <f t="shared" si="97"/>
        <v>0.16666666666666669</v>
      </c>
    </row>
    <row r="1242" spans="1:24" x14ac:dyDescent="0.3">
      <c r="A1242" s="64" t="s">
        <v>6692</v>
      </c>
      <c r="B1242" s="94" t="s">
        <v>6693</v>
      </c>
      <c r="C1242" s="2" t="s">
        <v>1</v>
      </c>
      <c r="D1242" s="2">
        <v>37</v>
      </c>
      <c r="E1242" s="9">
        <v>30141</v>
      </c>
      <c r="F1242" s="10">
        <v>43809.649131944447</v>
      </c>
      <c r="G1242" s="95" t="s">
        <v>4</v>
      </c>
      <c r="H1242">
        <v>1217</v>
      </c>
      <c r="I1242" s="1">
        <f t="shared" si="95"/>
        <v>12.049504950495049</v>
      </c>
      <c r="J1242" s="118">
        <v>3.52</v>
      </c>
      <c r="K1242">
        <v>101</v>
      </c>
      <c r="L1242" s="94">
        <v>300</v>
      </c>
      <c r="M1242" s="11">
        <f t="shared" si="94"/>
        <v>2.9702970297029703</v>
      </c>
      <c r="N1242" s="120">
        <v>1.615</v>
      </c>
      <c r="O1242" s="95">
        <f>K1242</f>
        <v>101</v>
      </c>
      <c r="P1242" s="12">
        <f t="shared" si="96"/>
        <v>4.0566666666666666</v>
      </c>
      <c r="Q1242" s="104" t="s">
        <v>726</v>
      </c>
      <c r="V1242" s="111">
        <v>0.48472222222222222</v>
      </c>
      <c r="W1242" s="112">
        <v>0.65277777777777779</v>
      </c>
      <c r="X1242" s="115">
        <f t="shared" si="97"/>
        <v>0.16805555555555557</v>
      </c>
    </row>
    <row r="1243" spans="1:24" x14ac:dyDescent="0.3">
      <c r="A1243" s="64" t="s">
        <v>6694</v>
      </c>
      <c r="B1243" s="94" t="s">
        <v>6695</v>
      </c>
      <c r="C1243" s="2" t="s">
        <v>6</v>
      </c>
      <c r="D1243" s="2">
        <v>82</v>
      </c>
      <c r="E1243" s="9">
        <v>13604</v>
      </c>
      <c r="F1243" s="10">
        <v>43809.660405092596</v>
      </c>
      <c r="G1243" s="95" t="s">
        <v>4</v>
      </c>
      <c r="H1243">
        <v>2031</v>
      </c>
      <c r="I1243" s="1">
        <f t="shared" si="95"/>
        <v>20.515151515151516</v>
      </c>
      <c r="J1243" s="118">
        <v>4.5229999999999997</v>
      </c>
      <c r="K1243">
        <v>99</v>
      </c>
      <c r="L1243" s="94">
        <v>697</v>
      </c>
      <c r="M1243" s="11">
        <f t="shared" si="94"/>
        <v>6.766990291262136</v>
      </c>
      <c r="N1243" s="120">
        <v>2.298</v>
      </c>
      <c r="O1243" s="95">
        <v>103</v>
      </c>
      <c r="P1243" s="12">
        <f t="shared" si="96"/>
        <v>3.0316507977914005</v>
      </c>
      <c r="Q1243" s="104" t="s">
        <v>726</v>
      </c>
      <c r="V1243" s="111">
        <v>0.48888888888888887</v>
      </c>
      <c r="W1243" s="112">
        <v>0.66319444444444442</v>
      </c>
      <c r="X1243" s="115">
        <f t="shared" si="97"/>
        <v>0.17430555555555555</v>
      </c>
    </row>
    <row r="1244" spans="1:24" x14ac:dyDescent="0.3">
      <c r="A1244" s="64" t="s">
        <v>6696</v>
      </c>
      <c r="B1244" s="94" t="s">
        <v>6697</v>
      </c>
      <c r="C1244" s="2" t="s">
        <v>1</v>
      </c>
      <c r="D1244" s="2">
        <v>77</v>
      </c>
      <c r="E1244" s="9">
        <v>15373</v>
      </c>
      <c r="F1244" s="10">
        <v>43809.671493055554</v>
      </c>
      <c r="G1244" s="95" t="s">
        <v>4</v>
      </c>
      <c r="H1244">
        <v>2529</v>
      </c>
      <c r="I1244" s="1">
        <f t="shared" si="95"/>
        <v>25.806122448979593</v>
      </c>
      <c r="J1244" s="118">
        <v>5.3120000000000003</v>
      </c>
      <c r="K1244">
        <v>98</v>
      </c>
      <c r="L1244" s="94">
        <v>556</v>
      </c>
      <c r="M1244" s="11">
        <f t="shared" si="94"/>
        <v>5.6734693877551017</v>
      </c>
      <c r="N1244" s="120">
        <v>2.4609999999999999</v>
      </c>
      <c r="O1244" s="95">
        <f>K1244</f>
        <v>98</v>
      </c>
      <c r="P1244" s="12">
        <f t="shared" si="96"/>
        <v>4.5485611510791371</v>
      </c>
      <c r="Q1244" s="104" t="s">
        <v>726</v>
      </c>
      <c r="V1244" s="111">
        <v>0.51111111111111118</v>
      </c>
      <c r="W1244" s="112">
        <v>0.67361111111111116</v>
      </c>
      <c r="X1244" s="115">
        <f t="shared" si="97"/>
        <v>0.16249999999999998</v>
      </c>
    </row>
    <row r="1245" spans="1:24" x14ac:dyDescent="0.3">
      <c r="A1245" s="64" t="s">
        <v>6698</v>
      </c>
      <c r="B1245" s="94" t="s">
        <v>4507</v>
      </c>
      <c r="C1245" s="2" t="s">
        <v>1</v>
      </c>
      <c r="D1245" s="2">
        <v>52</v>
      </c>
      <c r="E1245" s="9">
        <v>24656</v>
      </c>
      <c r="F1245" s="10">
        <v>43810.519814814812</v>
      </c>
      <c r="G1245" s="95" t="s">
        <v>4</v>
      </c>
      <c r="H1245">
        <v>1521</v>
      </c>
      <c r="I1245" s="1">
        <f t="shared" si="95"/>
        <v>15.059405940594059</v>
      </c>
      <c r="J1245" s="118">
        <v>4.0590000000000002</v>
      </c>
      <c r="K1245">
        <v>101</v>
      </c>
      <c r="L1245" s="94">
        <v>400</v>
      </c>
      <c r="M1245" s="11">
        <f t="shared" si="94"/>
        <v>3.9603960396039604</v>
      </c>
      <c r="N1245" s="120">
        <v>1.913</v>
      </c>
      <c r="O1245" s="95">
        <f>K1245</f>
        <v>101</v>
      </c>
      <c r="P1245" s="12">
        <f t="shared" si="96"/>
        <v>3.8025000000000002</v>
      </c>
      <c r="Q1245" s="104" t="s">
        <v>726</v>
      </c>
      <c r="V1245" s="111">
        <v>0.36736111111111108</v>
      </c>
      <c r="W1245" s="112">
        <v>0.52083333333333337</v>
      </c>
      <c r="X1245" s="115">
        <f t="shared" si="97"/>
        <v>0.15347222222222229</v>
      </c>
    </row>
    <row r="1246" spans="1:24" x14ac:dyDescent="0.3">
      <c r="A1246" s="64" t="s">
        <v>6699</v>
      </c>
      <c r="B1246" s="94" t="s">
        <v>6700</v>
      </c>
      <c r="C1246" s="2" t="s">
        <v>6</v>
      </c>
      <c r="D1246" s="2">
        <v>21</v>
      </c>
      <c r="E1246" s="9">
        <v>35893</v>
      </c>
      <c r="F1246" s="10">
        <v>43810.535069444442</v>
      </c>
      <c r="G1246" s="95" t="s">
        <v>4</v>
      </c>
      <c r="H1246">
        <v>900</v>
      </c>
      <c r="I1246" s="1">
        <f t="shared" si="95"/>
        <v>9</v>
      </c>
      <c r="J1246" s="118">
        <v>2.843</v>
      </c>
      <c r="K1246">
        <v>100</v>
      </c>
      <c r="L1246" s="94">
        <v>185</v>
      </c>
      <c r="M1246" s="11">
        <f t="shared" si="94"/>
        <v>1.9270833333333333</v>
      </c>
      <c r="N1246" s="120">
        <v>1.3320000000000001</v>
      </c>
      <c r="O1246" s="95">
        <v>96</v>
      </c>
      <c r="P1246" s="12">
        <f t="shared" si="96"/>
        <v>4.6702702702702705</v>
      </c>
      <c r="Q1246" s="104" t="s">
        <v>726</v>
      </c>
      <c r="V1246" s="111">
        <v>0.37361111111111112</v>
      </c>
      <c r="W1246" s="112">
        <v>0.53472222222222221</v>
      </c>
      <c r="X1246" s="115">
        <f t="shared" si="97"/>
        <v>0.16111111111111109</v>
      </c>
    </row>
    <row r="1247" spans="1:24" x14ac:dyDescent="0.3">
      <c r="A1247" s="64" t="s">
        <v>6701</v>
      </c>
      <c r="B1247" s="94" t="s">
        <v>1414</v>
      </c>
      <c r="C1247" s="2" t="s">
        <v>1</v>
      </c>
      <c r="D1247" s="2">
        <v>56</v>
      </c>
      <c r="E1247" s="9">
        <v>23182</v>
      </c>
      <c r="F1247" s="10">
        <v>43810.556990740741</v>
      </c>
      <c r="G1247" s="95" t="s">
        <v>4</v>
      </c>
      <c r="H1247">
        <v>1599</v>
      </c>
      <c r="I1247" s="1">
        <f t="shared" si="95"/>
        <v>15.831683168316832</v>
      </c>
      <c r="J1247" s="118">
        <v>4.7519999999999998</v>
      </c>
      <c r="K1247">
        <v>101</v>
      </c>
      <c r="L1247" s="94">
        <v>436</v>
      </c>
      <c r="M1247" s="11">
        <f t="shared" si="94"/>
        <v>4.3168316831683171</v>
      </c>
      <c r="N1247" s="120">
        <v>1.99</v>
      </c>
      <c r="O1247" s="95">
        <f>K1247</f>
        <v>101</v>
      </c>
      <c r="P1247" s="12">
        <f t="shared" si="96"/>
        <v>3.6674311926605503</v>
      </c>
      <c r="Q1247" s="104" t="s">
        <v>726</v>
      </c>
      <c r="V1247" s="111">
        <v>0.39861111111111108</v>
      </c>
      <c r="W1247" s="112">
        <v>0.5625</v>
      </c>
      <c r="X1247" s="115">
        <f t="shared" si="97"/>
        <v>0.16388888888888892</v>
      </c>
    </row>
    <row r="1248" spans="1:24" x14ac:dyDescent="0.3">
      <c r="A1248" s="64" t="s">
        <v>6702</v>
      </c>
      <c r="B1248" s="94" t="s">
        <v>1322</v>
      </c>
      <c r="C1248" s="2" t="s">
        <v>1</v>
      </c>
      <c r="D1248" s="2">
        <v>58</v>
      </c>
      <c r="E1248" s="9">
        <v>22434</v>
      </c>
      <c r="F1248" s="10">
        <v>43810.576597222222</v>
      </c>
      <c r="G1248" s="95" t="s">
        <v>4</v>
      </c>
      <c r="H1248">
        <v>1570</v>
      </c>
      <c r="I1248" s="1">
        <f t="shared" si="95"/>
        <v>15.544554455445544</v>
      </c>
      <c r="J1248" s="118">
        <v>3.5510000000000002</v>
      </c>
      <c r="K1248">
        <v>101</v>
      </c>
      <c r="L1248" s="94">
        <v>401</v>
      </c>
      <c r="M1248" s="11">
        <f t="shared" si="94"/>
        <v>3.8557692307692308</v>
      </c>
      <c r="N1248" s="120">
        <v>2.097</v>
      </c>
      <c r="O1248" s="95">
        <v>104</v>
      </c>
      <c r="P1248" s="12">
        <f t="shared" si="96"/>
        <v>4.0315053949285202</v>
      </c>
      <c r="Q1248" s="104" t="s">
        <v>726</v>
      </c>
      <c r="V1248" s="111">
        <v>0.41180555555555554</v>
      </c>
      <c r="W1248" s="112">
        <v>0.57638888888888895</v>
      </c>
      <c r="X1248" s="115">
        <f t="shared" si="97"/>
        <v>0.16458333333333341</v>
      </c>
    </row>
    <row r="1249" spans="1:24" x14ac:dyDescent="0.3">
      <c r="A1249" s="64" t="s">
        <v>6703</v>
      </c>
      <c r="B1249" s="94" t="s">
        <v>6704</v>
      </c>
      <c r="C1249" s="2" t="s">
        <v>1</v>
      </c>
      <c r="D1249" s="2">
        <v>66</v>
      </c>
      <c r="E1249" s="9">
        <v>19464</v>
      </c>
      <c r="F1249" s="10">
        <v>43810.59134259259</v>
      </c>
      <c r="G1249" s="95" t="s">
        <v>4</v>
      </c>
      <c r="H1249">
        <v>1901</v>
      </c>
      <c r="I1249" s="1">
        <f t="shared" si="95"/>
        <v>19.397959183673468</v>
      </c>
      <c r="J1249" s="118">
        <v>4.5149999999999997</v>
      </c>
      <c r="K1249">
        <v>98</v>
      </c>
      <c r="L1249" s="94">
        <v>568</v>
      </c>
      <c r="M1249" s="11">
        <f t="shared" si="94"/>
        <v>5.8556701030927831</v>
      </c>
      <c r="N1249" s="120">
        <v>2.657</v>
      </c>
      <c r="O1249" s="95">
        <v>97</v>
      </c>
      <c r="P1249" s="12">
        <f t="shared" si="96"/>
        <v>3.3126796493245183</v>
      </c>
      <c r="Q1249" s="104" t="s">
        <v>726</v>
      </c>
      <c r="V1249" s="111">
        <v>0.4145833333333333</v>
      </c>
      <c r="W1249" s="112">
        <v>0.59027777777777779</v>
      </c>
      <c r="X1249" s="115">
        <f t="shared" si="97"/>
        <v>0.17569444444444449</v>
      </c>
    </row>
    <row r="1250" spans="1:24" x14ac:dyDescent="0.3">
      <c r="A1250" s="64" t="s">
        <v>6705</v>
      </c>
      <c r="B1250" s="94" t="s">
        <v>6706</v>
      </c>
      <c r="C1250" s="2" t="s">
        <v>6</v>
      </c>
      <c r="D1250" s="2">
        <v>67</v>
      </c>
      <c r="E1250" s="9">
        <v>19124</v>
      </c>
      <c r="F1250" s="10">
        <v>43810.602719907409</v>
      </c>
      <c r="G1250" s="95" t="s">
        <v>4</v>
      </c>
      <c r="H1250">
        <v>1266</v>
      </c>
      <c r="I1250" s="1">
        <f t="shared" si="95"/>
        <v>12.534653465346535</v>
      </c>
      <c r="J1250" s="118">
        <v>3.4740000000000002</v>
      </c>
      <c r="K1250">
        <v>101</v>
      </c>
      <c r="L1250" s="94">
        <v>417</v>
      </c>
      <c r="M1250" s="11">
        <f t="shared" si="94"/>
        <v>4.1287128712871288</v>
      </c>
      <c r="N1250" s="120">
        <v>2.048</v>
      </c>
      <c r="O1250" s="95">
        <f>K1250</f>
        <v>101</v>
      </c>
      <c r="P1250" s="12">
        <f t="shared" si="96"/>
        <v>3.035971223021583</v>
      </c>
      <c r="Q1250" s="104" t="s">
        <v>726</v>
      </c>
      <c r="V1250" s="111">
        <v>0.42708333333333331</v>
      </c>
      <c r="W1250" s="112">
        <v>0.60416666666666663</v>
      </c>
      <c r="X1250" s="115">
        <f t="shared" si="97"/>
        <v>0.17708333333333331</v>
      </c>
    </row>
    <row r="1251" spans="1:24" x14ac:dyDescent="0.3">
      <c r="A1251" s="64" t="s">
        <v>6707</v>
      </c>
      <c r="B1251" s="94" t="s">
        <v>6708</v>
      </c>
      <c r="C1251" s="2" t="s">
        <v>1</v>
      </c>
      <c r="D1251" s="2">
        <v>43</v>
      </c>
      <c r="E1251" s="9">
        <v>27825</v>
      </c>
      <c r="F1251" s="10">
        <v>43810.625578703701</v>
      </c>
      <c r="G1251" s="95" t="s">
        <v>4</v>
      </c>
      <c r="H1251">
        <v>1091</v>
      </c>
      <c r="I1251" s="1">
        <f t="shared" si="95"/>
        <v>10.801980198019802</v>
      </c>
      <c r="J1251" s="118">
        <v>3.2</v>
      </c>
      <c r="K1251">
        <v>101</v>
      </c>
      <c r="L1251" s="94">
        <v>326</v>
      </c>
      <c r="M1251" s="11">
        <f t="shared" si="94"/>
        <v>3.2277227722772279</v>
      </c>
      <c r="N1251" s="120">
        <v>1.9279999999999999</v>
      </c>
      <c r="O1251" s="95">
        <f>K1251</f>
        <v>101</v>
      </c>
      <c r="P1251" s="12">
        <f t="shared" si="96"/>
        <v>3.3466257668711652</v>
      </c>
      <c r="Q1251" s="104" t="s">
        <v>726</v>
      </c>
      <c r="V1251" s="111">
        <v>0.4513888888888889</v>
      </c>
      <c r="W1251" s="112">
        <v>0.625</v>
      </c>
      <c r="X1251" s="115">
        <f t="shared" si="97"/>
        <v>0.1736111111111111</v>
      </c>
    </row>
    <row r="1252" spans="1:24" x14ac:dyDescent="0.3">
      <c r="A1252" s="64" t="s">
        <v>6709</v>
      </c>
      <c r="B1252" s="94" t="s">
        <v>6710</v>
      </c>
      <c r="C1252" s="2" t="s">
        <v>1</v>
      </c>
      <c r="D1252" s="2">
        <v>60</v>
      </c>
      <c r="E1252" s="9">
        <v>21851</v>
      </c>
      <c r="F1252" s="10">
        <v>43810.64162037037</v>
      </c>
      <c r="G1252" s="95" t="s">
        <v>4</v>
      </c>
      <c r="H1252">
        <v>1752</v>
      </c>
      <c r="I1252" s="1">
        <f t="shared" si="95"/>
        <v>16.846153846153847</v>
      </c>
      <c r="J1252" s="118">
        <v>4.2830000000000004</v>
      </c>
      <c r="K1252">
        <v>104</v>
      </c>
      <c r="L1252" s="94">
        <v>383</v>
      </c>
      <c r="M1252" s="11">
        <f t="shared" ref="M1252:M1315" si="98">L1252/O1252</f>
        <v>3.6826923076923075</v>
      </c>
      <c r="N1252" s="120">
        <v>2.08</v>
      </c>
      <c r="O1252" s="95">
        <f>K1252</f>
        <v>104</v>
      </c>
      <c r="P1252" s="12">
        <f t="shared" si="96"/>
        <v>4.5744125326370764</v>
      </c>
      <c r="Q1252" s="104" t="s">
        <v>726</v>
      </c>
      <c r="V1252" s="111">
        <v>0.48125000000000001</v>
      </c>
      <c r="W1252" s="112">
        <v>0.63888888888888895</v>
      </c>
      <c r="X1252" s="115">
        <f t="shared" si="97"/>
        <v>0.15763888888888894</v>
      </c>
    </row>
    <row r="1253" spans="1:24" x14ac:dyDescent="0.3">
      <c r="A1253" s="64" t="s">
        <v>6711</v>
      </c>
      <c r="B1253" s="94" t="s">
        <v>6712</v>
      </c>
      <c r="C1253" s="2" t="s">
        <v>1</v>
      </c>
      <c r="D1253" s="2">
        <v>52</v>
      </c>
      <c r="E1253" s="9">
        <v>24506</v>
      </c>
      <c r="F1253" s="10">
        <v>43810.654814814814</v>
      </c>
      <c r="G1253" s="95" t="s">
        <v>4</v>
      </c>
      <c r="H1253">
        <v>1925</v>
      </c>
      <c r="I1253" s="1">
        <f t="shared" si="95"/>
        <v>18.509615384615383</v>
      </c>
      <c r="J1253" s="118">
        <v>5.0780000000000003</v>
      </c>
      <c r="K1253">
        <v>104</v>
      </c>
      <c r="L1253" s="94">
        <v>594</v>
      </c>
      <c r="M1253" s="11">
        <f t="shared" si="98"/>
        <v>5.7115384615384617</v>
      </c>
      <c r="N1253" s="120">
        <v>2.472</v>
      </c>
      <c r="O1253" s="95">
        <f>K1253</f>
        <v>104</v>
      </c>
      <c r="P1253" s="12">
        <f t="shared" si="96"/>
        <v>3.2407407407407405</v>
      </c>
      <c r="Q1253" s="104" t="s">
        <v>726</v>
      </c>
      <c r="V1253" s="111">
        <v>0.4861111111111111</v>
      </c>
      <c r="W1253" s="112">
        <v>0.65277777777777779</v>
      </c>
      <c r="X1253" s="115">
        <f t="shared" si="97"/>
        <v>0.16666666666666669</v>
      </c>
    </row>
    <row r="1254" spans="1:24" x14ac:dyDescent="0.3">
      <c r="A1254" s="64" t="s">
        <v>6713</v>
      </c>
      <c r="B1254" s="94" t="s">
        <v>4688</v>
      </c>
      <c r="C1254" s="2" t="s">
        <v>1</v>
      </c>
      <c r="D1254" s="2">
        <v>48</v>
      </c>
      <c r="E1254" s="9">
        <v>26089</v>
      </c>
      <c r="F1254" s="10">
        <v>43810.671423611115</v>
      </c>
      <c r="G1254" s="95" t="s">
        <v>4</v>
      </c>
      <c r="H1254">
        <v>1428</v>
      </c>
      <c r="I1254" s="1">
        <f t="shared" si="95"/>
        <v>14.138613861386139</v>
      </c>
      <c r="J1254" s="118">
        <v>3.7389999999999999</v>
      </c>
      <c r="K1254">
        <v>101</v>
      </c>
      <c r="L1254" s="94">
        <v>273</v>
      </c>
      <c r="M1254" s="11">
        <f t="shared" si="98"/>
        <v>2.7029702970297032</v>
      </c>
      <c r="N1254" s="120">
        <v>1.5720000000000001</v>
      </c>
      <c r="O1254" s="95">
        <f>K1254</f>
        <v>101</v>
      </c>
      <c r="P1254" s="12">
        <f t="shared" si="96"/>
        <v>5.2307692307692308</v>
      </c>
      <c r="Q1254" s="104" t="s">
        <v>726</v>
      </c>
      <c r="V1254" s="111">
        <v>0.4916666666666667</v>
      </c>
      <c r="W1254" s="112">
        <v>0.66666666666666663</v>
      </c>
      <c r="X1254" s="115">
        <f t="shared" si="97"/>
        <v>0.17499999999999993</v>
      </c>
    </row>
    <row r="1255" spans="1:24" x14ac:dyDescent="0.3">
      <c r="A1255" s="64" t="s">
        <v>6714</v>
      </c>
      <c r="B1255" s="94" t="s">
        <v>631</v>
      </c>
      <c r="C1255" s="2" t="s">
        <v>1</v>
      </c>
      <c r="D1255" s="2">
        <v>52</v>
      </c>
      <c r="E1255" s="9">
        <v>24461</v>
      </c>
      <c r="F1255" s="10">
        <v>43811.379027777781</v>
      </c>
      <c r="G1255" s="95" t="s">
        <v>71</v>
      </c>
      <c r="H1255">
        <v>1837</v>
      </c>
      <c r="I1255" s="1">
        <f t="shared" si="95"/>
        <v>17.66346153846154</v>
      </c>
      <c r="J1255" s="118">
        <v>4.9729999999999999</v>
      </c>
      <c r="K1255">
        <v>104</v>
      </c>
      <c r="L1255" s="94">
        <v>298</v>
      </c>
      <c r="M1255" s="11">
        <f t="shared" si="98"/>
        <v>2.9504950495049505</v>
      </c>
      <c r="N1255" s="120">
        <v>1.486</v>
      </c>
      <c r="O1255" s="95">
        <v>101</v>
      </c>
      <c r="P1255" s="12">
        <f t="shared" si="96"/>
        <v>5.9866094475993812</v>
      </c>
      <c r="Q1255" s="104" t="s">
        <v>726</v>
      </c>
      <c r="V1255" s="111">
        <v>0.38541666666666669</v>
      </c>
      <c r="W1255" s="112">
        <v>0.53472222222222221</v>
      </c>
      <c r="X1255" s="115">
        <f t="shared" si="97"/>
        <v>0.14930555555555552</v>
      </c>
    </row>
    <row r="1256" spans="1:24" x14ac:dyDescent="0.3">
      <c r="A1256" s="64" t="s">
        <v>6715</v>
      </c>
      <c r="B1256" s="94" t="s">
        <v>6716</v>
      </c>
      <c r="C1256" s="2" t="s">
        <v>1</v>
      </c>
      <c r="D1256" s="2">
        <v>58</v>
      </c>
      <c r="E1256" s="9">
        <v>22527</v>
      </c>
      <c r="F1256" s="10">
        <v>43811.520937499998</v>
      </c>
      <c r="G1256" s="95" t="s">
        <v>4</v>
      </c>
      <c r="H1256">
        <v>1890</v>
      </c>
      <c r="I1256" s="1">
        <f t="shared" si="95"/>
        <v>18.712871287128714</v>
      </c>
      <c r="J1256" s="118">
        <v>4.2809999999999997</v>
      </c>
      <c r="K1256">
        <v>101</v>
      </c>
      <c r="L1256" s="94">
        <v>440</v>
      </c>
      <c r="M1256" s="11">
        <f t="shared" si="98"/>
        <v>4.3564356435643568</v>
      </c>
      <c r="N1256" s="120">
        <v>2.2210000000000001</v>
      </c>
      <c r="O1256" s="95">
        <f>K1256</f>
        <v>101</v>
      </c>
      <c r="P1256" s="12">
        <f t="shared" si="96"/>
        <v>4.295454545454545</v>
      </c>
      <c r="Q1256" s="104" t="s">
        <v>726</v>
      </c>
      <c r="V1256" s="111">
        <v>0.37708333333333338</v>
      </c>
      <c r="W1256" s="112">
        <v>0.52083333333333337</v>
      </c>
      <c r="X1256" s="115">
        <f t="shared" si="97"/>
        <v>0.14374999999999999</v>
      </c>
    </row>
    <row r="1257" spans="1:24" x14ac:dyDescent="0.3">
      <c r="A1257" s="64" t="s">
        <v>6717</v>
      </c>
      <c r="B1257" s="94" t="s">
        <v>6718</v>
      </c>
      <c r="C1257" s="2" t="s">
        <v>1</v>
      </c>
      <c r="D1257" s="2">
        <v>60</v>
      </c>
      <c r="E1257" s="9">
        <v>21706</v>
      </c>
      <c r="F1257" s="10">
        <v>43811.542013888888</v>
      </c>
      <c r="G1257" s="95" t="s">
        <v>4</v>
      </c>
      <c r="H1257">
        <v>2550</v>
      </c>
      <c r="I1257" s="1">
        <f t="shared" si="95"/>
        <v>25.247524752475247</v>
      </c>
      <c r="J1257" s="118">
        <v>5.3209999999999997</v>
      </c>
      <c r="K1257">
        <v>101</v>
      </c>
      <c r="L1257" s="94">
        <v>514</v>
      </c>
      <c r="M1257" s="11">
        <f t="shared" si="98"/>
        <v>5.0891089108910892</v>
      </c>
      <c r="N1257" s="120">
        <v>2.4620000000000002</v>
      </c>
      <c r="O1257" s="95">
        <f>K1257</f>
        <v>101</v>
      </c>
      <c r="P1257" s="12">
        <f t="shared" si="96"/>
        <v>4.9610894941634243</v>
      </c>
      <c r="Q1257" s="104" t="s">
        <v>726</v>
      </c>
      <c r="V1257" s="94"/>
      <c r="W1257" s="95"/>
      <c r="X1257" s="115" t="str">
        <f t="shared" si="97"/>
        <v>No Data</v>
      </c>
    </row>
    <row r="1258" spans="1:24" x14ac:dyDescent="0.3">
      <c r="A1258" s="64" t="s">
        <v>6719</v>
      </c>
      <c r="B1258" s="94" t="s">
        <v>6720</v>
      </c>
      <c r="C1258" s="2" t="s">
        <v>6</v>
      </c>
      <c r="D1258" s="2">
        <v>63</v>
      </c>
      <c r="E1258" s="9">
        <v>20755</v>
      </c>
      <c r="F1258" s="10">
        <v>43811.554201388892</v>
      </c>
      <c r="G1258" s="95" t="s">
        <v>4</v>
      </c>
      <c r="H1258">
        <v>864</v>
      </c>
      <c r="I1258" s="1">
        <f t="shared" si="95"/>
        <v>8.64</v>
      </c>
      <c r="J1258" s="118">
        <v>2.7839999999999998</v>
      </c>
      <c r="K1258">
        <v>100</v>
      </c>
      <c r="L1258" s="94">
        <v>289</v>
      </c>
      <c r="M1258" s="11">
        <f t="shared" si="98"/>
        <v>2.89</v>
      </c>
      <c r="N1258" s="120">
        <v>1.5820000000000001</v>
      </c>
      <c r="O1258" s="95">
        <f>K1258</f>
        <v>100</v>
      </c>
      <c r="P1258" s="12">
        <f t="shared" si="96"/>
        <v>2.9896193771626298</v>
      </c>
      <c r="Q1258" s="104" t="s">
        <v>726</v>
      </c>
      <c r="V1258" s="111">
        <v>0.38194444444444442</v>
      </c>
      <c r="W1258" s="112">
        <v>0.55208333333333337</v>
      </c>
      <c r="X1258" s="115">
        <f t="shared" si="97"/>
        <v>0.17013888888888895</v>
      </c>
    </row>
    <row r="1259" spans="1:24" x14ac:dyDescent="0.3">
      <c r="A1259" s="64" t="s">
        <v>6721</v>
      </c>
      <c r="B1259" s="94" t="s">
        <v>6722</v>
      </c>
      <c r="C1259" s="2" t="s">
        <v>1</v>
      </c>
      <c r="D1259" s="2">
        <v>41</v>
      </c>
      <c r="E1259" s="9">
        <v>28490</v>
      </c>
      <c r="F1259" s="10">
        <v>43811.589317129627</v>
      </c>
      <c r="G1259" s="95" t="s">
        <v>4</v>
      </c>
      <c r="H1259">
        <v>1324</v>
      </c>
      <c r="I1259" s="1">
        <f t="shared" si="95"/>
        <v>13.108910891089108</v>
      </c>
      <c r="J1259" s="118">
        <v>3.7970000000000002</v>
      </c>
      <c r="K1259">
        <v>101</v>
      </c>
      <c r="L1259" s="94">
        <v>394</v>
      </c>
      <c r="M1259" s="11">
        <f t="shared" si="98"/>
        <v>3.8627450980392157</v>
      </c>
      <c r="N1259" s="120">
        <v>3.863</v>
      </c>
      <c r="O1259" s="95">
        <v>102</v>
      </c>
      <c r="P1259" s="12">
        <f t="shared" si="96"/>
        <v>3.3936774388098705</v>
      </c>
      <c r="Q1259" s="104" t="s">
        <v>726</v>
      </c>
      <c r="V1259" s="111">
        <v>0.44791666666666669</v>
      </c>
      <c r="W1259" s="112">
        <v>0.59027777777777779</v>
      </c>
      <c r="X1259" s="115">
        <f t="shared" si="97"/>
        <v>0.1423611111111111</v>
      </c>
    </row>
    <row r="1260" spans="1:24" x14ac:dyDescent="0.3">
      <c r="A1260" s="64" t="s">
        <v>6723</v>
      </c>
      <c r="B1260" s="94" t="s">
        <v>6724</v>
      </c>
      <c r="C1260" s="2" t="s">
        <v>1</v>
      </c>
      <c r="D1260" s="2">
        <v>53</v>
      </c>
      <c r="E1260" s="9">
        <v>24233</v>
      </c>
      <c r="F1260" s="10">
        <v>43811.600659722222</v>
      </c>
      <c r="G1260" s="95" t="s">
        <v>4</v>
      </c>
      <c r="H1260">
        <v>1479</v>
      </c>
      <c r="I1260" s="1">
        <f t="shared" si="95"/>
        <v>14.643564356435643</v>
      </c>
      <c r="J1260" s="118">
        <v>3.9660000000000002</v>
      </c>
      <c r="K1260">
        <v>101</v>
      </c>
      <c r="L1260" s="94">
        <v>351</v>
      </c>
      <c r="M1260" s="11">
        <f t="shared" si="98"/>
        <v>3.4752475247524752</v>
      </c>
      <c r="N1260" s="120">
        <v>1.7010000000000001</v>
      </c>
      <c r="O1260" s="95">
        <f>K1260</f>
        <v>101</v>
      </c>
      <c r="P1260" s="12">
        <f t="shared" si="96"/>
        <v>4.2136752136752138</v>
      </c>
      <c r="Q1260" s="104" t="s">
        <v>726</v>
      </c>
      <c r="V1260" s="111">
        <v>0.4375</v>
      </c>
      <c r="W1260" s="112">
        <v>0.60069444444444442</v>
      </c>
      <c r="X1260" s="115">
        <f t="shared" si="97"/>
        <v>0.16319444444444442</v>
      </c>
    </row>
    <row r="1261" spans="1:24" x14ac:dyDescent="0.3">
      <c r="A1261" s="64" t="s">
        <v>6725</v>
      </c>
      <c r="B1261" s="94" t="s">
        <v>6726</v>
      </c>
      <c r="C1261" s="2" t="s">
        <v>1</v>
      </c>
      <c r="D1261" s="2">
        <v>55</v>
      </c>
      <c r="E1261" s="9">
        <v>23432</v>
      </c>
      <c r="F1261" s="10">
        <v>43811.615069444444</v>
      </c>
      <c r="G1261" s="95" t="s">
        <v>4</v>
      </c>
      <c r="H1261">
        <v>2502</v>
      </c>
      <c r="I1261" s="1">
        <f t="shared" si="95"/>
        <v>24.772277227722771</v>
      </c>
      <c r="J1261" s="118">
        <v>5.7110000000000003</v>
      </c>
      <c r="K1261">
        <v>101</v>
      </c>
      <c r="L1261" s="94">
        <v>400</v>
      </c>
      <c r="M1261" s="11">
        <f t="shared" si="98"/>
        <v>3.9603960396039604</v>
      </c>
      <c r="N1261" s="120">
        <v>1.9490000000000001</v>
      </c>
      <c r="O1261" s="95">
        <f>K1261</f>
        <v>101</v>
      </c>
      <c r="P1261" s="12">
        <f t="shared" si="96"/>
        <v>6.2549999999999999</v>
      </c>
      <c r="Q1261" s="104" t="s">
        <v>726</v>
      </c>
      <c r="V1261" s="111">
        <v>0.45555555555555555</v>
      </c>
      <c r="W1261" s="112">
        <v>0.61805555555555558</v>
      </c>
      <c r="X1261" s="115">
        <f t="shared" si="97"/>
        <v>0.16250000000000003</v>
      </c>
    </row>
    <row r="1262" spans="1:24" x14ac:dyDescent="0.3">
      <c r="A1262" s="64" t="s">
        <v>6727</v>
      </c>
      <c r="B1262" s="94" t="s">
        <v>5033</v>
      </c>
      <c r="C1262" s="2" t="s">
        <v>6</v>
      </c>
      <c r="D1262" s="2">
        <v>50</v>
      </c>
      <c r="E1262" s="9">
        <v>25308</v>
      </c>
      <c r="F1262" s="10">
        <v>43811.634571759256</v>
      </c>
      <c r="G1262" s="95" t="s">
        <v>4</v>
      </c>
      <c r="H1262">
        <v>937</v>
      </c>
      <c r="I1262" s="1">
        <f t="shared" si="95"/>
        <v>9.3699999999999992</v>
      </c>
      <c r="J1262" s="118">
        <v>3.3679999999999999</v>
      </c>
      <c r="K1262">
        <v>100</v>
      </c>
      <c r="L1262" s="94">
        <v>247</v>
      </c>
      <c r="M1262" s="11">
        <f t="shared" si="98"/>
        <v>2.5463917525773194</v>
      </c>
      <c r="N1262" s="120">
        <v>1.514</v>
      </c>
      <c r="O1262" s="95">
        <v>97</v>
      </c>
      <c r="P1262" s="12">
        <f t="shared" si="96"/>
        <v>3.6797165991902832</v>
      </c>
      <c r="Q1262" s="104" t="s">
        <v>726</v>
      </c>
      <c r="V1262" s="111">
        <v>0.46180555555555558</v>
      </c>
      <c r="W1262" s="112">
        <v>0.63194444444444442</v>
      </c>
      <c r="X1262" s="115">
        <f t="shared" si="97"/>
        <v>0.17013888888888884</v>
      </c>
    </row>
    <row r="1263" spans="1:24" x14ac:dyDescent="0.3">
      <c r="A1263" s="64" t="s">
        <v>6728</v>
      </c>
      <c r="B1263" s="94" t="s">
        <v>6729</v>
      </c>
      <c r="C1263" s="2" t="s">
        <v>6</v>
      </c>
      <c r="D1263" s="2">
        <v>71</v>
      </c>
      <c r="E1263" s="9">
        <v>17516</v>
      </c>
      <c r="F1263" s="10">
        <v>43811.648935185185</v>
      </c>
      <c r="G1263" s="95" t="s">
        <v>4</v>
      </c>
      <c r="H1263">
        <v>1437</v>
      </c>
      <c r="I1263" s="1">
        <f t="shared" si="95"/>
        <v>14.515151515151516</v>
      </c>
      <c r="J1263" s="118">
        <v>3.48</v>
      </c>
      <c r="K1263">
        <v>99</v>
      </c>
      <c r="L1263" s="94">
        <v>465</v>
      </c>
      <c r="M1263" s="11">
        <f t="shared" si="98"/>
        <v>4.6039603960396036</v>
      </c>
      <c r="N1263" s="120">
        <v>2.2810000000000001</v>
      </c>
      <c r="O1263" s="95">
        <v>101</v>
      </c>
      <c r="P1263" s="12">
        <f t="shared" si="96"/>
        <v>3.1527533398501144</v>
      </c>
      <c r="Q1263" s="104" t="s">
        <v>726</v>
      </c>
      <c r="V1263" s="111">
        <v>0.47013888888888888</v>
      </c>
      <c r="W1263" s="112">
        <v>0.64583333333333337</v>
      </c>
      <c r="X1263" s="115">
        <f t="shared" si="97"/>
        <v>0.17569444444444449</v>
      </c>
    </row>
    <row r="1264" spans="1:24" x14ac:dyDescent="0.3">
      <c r="A1264" s="64" t="s">
        <v>6730</v>
      </c>
      <c r="B1264" s="94" t="s">
        <v>6731</v>
      </c>
      <c r="C1264" s="2" t="s">
        <v>6</v>
      </c>
      <c r="D1264" s="2">
        <v>67</v>
      </c>
      <c r="E1264" s="9">
        <v>19241</v>
      </c>
      <c r="F1264" s="10">
        <v>43811.663240740738</v>
      </c>
      <c r="G1264" s="95" t="s">
        <v>4</v>
      </c>
      <c r="H1264">
        <v>1980</v>
      </c>
      <c r="I1264" s="1">
        <f t="shared" si="95"/>
        <v>19.603960396039604</v>
      </c>
      <c r="J1264" s="118">
        <v>4.7539999999999996</v>
      </c>
      <c r="K1264">
        <v>101</v>
      </c>
      <c r="L1264" s="94">
        <v>788</v>
      </c>
      <c r="M1264" s="11">
        <f t="shared" si="98"/>
        <v>7.8019801980198018</v>
      </c>
      <c r="N1264" s="120">
        <v>2.8809999999999998</v>
      </c>
      <c r="O1264" s="95">
        <f t="shared" ref="O1264:O1274" si="99">K1264</f>
        <v>101</v>
      </c>
      <c r="P1264" s="12">
        <f t="shared" si="96"/>
        <v>2.5126903553299491</v>
      </c>
      <c r="Q1264" s="104" t="s">
        <v>726</v>
      </c>
      <c r="V1264" s="111">
        <v>0.50694444444444442</v>
      </c>
      <c r="W1264" s="112">
        <v>0.66666666666666663</v>
      </c>
      <c r="X1264" s="115">
        <f t="shared" si="97"/>
        <v>0.15972222222222221</v>
      </c>
    </row>
    <row r="1265" spans="1:24" x14ac:dyDescent="0.3">
      <c r="A1265" s="64" t="s">
        <v>6732</v>
      </c>
      <c r="B1265" s="94" t="s">
        <v>6733</v>
      </c>
      <c r="C1265" s="2" t="s">
        <v>6</v>
      </c>
      <c r="D1265" s="2">
        <v>61</v>
      </c>
      <c r="E1265" s="9">
        <v>21171</v>
      </c>
      <c r="F1265" s="10">
        <v>43811.6799537037</v>
      </c>
      <c r="G1265" s="95" t="s">
        <v>4</v>
      </c>
      <c r="H1265">
        <v>2532</v>
      </c>
      <c r="I1265" s="1">
        <f t="shared" si="95"/>
        <v>25.06930693069307</v>
      </c>
      <c r="J1265" s="118">
        <v>5.0090000000000003</v>
      </c>
      <c r="K1265">
        <v>101</v>
      </c>
      <c r="L1265" s="94">
        <v>601</v>
      </c>
      <c r="M1265" s="11">
        <f t="shared" si="98"/>
        <v>5.9504950495049505</v>
      </c>
      <c r="N1265" s="120">
        <v>2.5070000000000001</v>
      </c>
      <c r="O1265" s="95">
        <f t="shared" si="99"/>
        <v>101</v>
      </c>
      <c r="P1265" s="12">
        <f t="shared" si="96"/>
        <v>4.2129783693843592</v>
      </c>
      <c r="Q1265" s="104" t="s">
        <v>726</v>
      </c>
      <c r="V1265" s="111">
        <v>0.51388888888888895</v>
      </c>
      <c r="W1265" s="112">
        <v>0.68055555555555547</v>
      </c>
      <c r="X1265" s="115">
        <f t="shared" si="97"/>
        <v>0.16666666666666652</v>
      </c>
    </row>
    <row r="1266" spans="1:24" x14ac:dyDescent="0.3">
      <c r="A1266" s="64" t="s">
        <v>6734</v>
      </c>
      <c r="B1266" s="94" t="s">
        <v>6735</v>
      </c>
      <c r="C1266" s="2" t="s">
        <v>1</v>
      </c>
      <c r="D1266" s="2">
        <v>90</v>
      </c>
      <c r="E1266" s="9">
        <v>10937</v>
      </c>
      <c r="F1266" s="10">
        <v>43812.412291666667</v>
      </c>
      <c r="G1266" s="95" t="s">
        <v>71</v>
      </c>
      <c r="H1266">
        <v>2044</v>
      </c>
      <c r="I1266" s="1">
        <f t="shared" si="95"/>
        <v>20.237623762376238</v>
      </c>
      <c r="J1266" s="118">
        <v>4.665</v>
      </c>
      <c r="K1266">
        <v>101</v>
      </c>
      <c r="L1266" s="94">
        <v>638</v>
      </c>
      <c r="M1266" s="11">
        <f t="shared" si="98"/>
        <v>6.3168316831683171</v>
      </c>
      <c r="N1266" s="120">
        <v>2.8210000000000002</v>
      </c>
      <c r="O1266" s="95">
        <f t="shared" si="99"/>
        <v>101</v>
      </c>
      <c r="P1266" s="12">
        <f t="shared" si="96"/>
        <v>3.2037617554858935</v>
      </c>
      <c r="Q1266" s="104" t="s">
        <v>726</v>
      </c>
      <c r="V1266" s="111">
        <v>0.41319444444444442</v>
      </c>
      <c r="W1266" s="112">
        <v>0.56944444444444442</v>
      </c>
      <c r="X1266" s="115">
        <f t="shared" si="97"/>
        <v>0.15625</v>
      </c>
    </row>
    <row r="1267" spans="1:24" x14ac:dyDescent="0.3">
      <c r="A1267" s="64" t="s">
        <v>6736</v>
      </c>
      <c r="B1267" s="94" t="s">
        <v>519</v>
      </c>
      <c r="C1267" s="2" t="s">
        <v>1</v>
      </c>
      <c r="D1267" s="2">
        <v>50</v>
      </c>
      <c r="E1267" s="9">
        <v>25287</v>
      </c>
      <c r="F1267" s="10">
        <v>43812.519201388888</v>
      </c>
      <c r="G1267" s="95" t="s">
        <v>4</v>
      </c>
      <c r="H1267">
        <v>1087</v>
      </c>
      <c r="I1267" s="1">
        <f t="shared" si="95"/>
        <v>10.762376237623762</v>
      </c>
      <c r="J1267" s="118">
        <v>3.45</v>
      </c>
      <c r="K1267">
        <v>101</v>
      </c>
      <c r="L1267" s="94">
        <v>378</v>
      </c>
      <c r="M1267" s="11">
        <f t="shared" si="98"/>
        <v>3.7425742574257428</v>
      </c>
      <c r="N1267" s="120">
        <v>1.9530000000000001</v>
      </c>
      <c r="O1267" s="95">
        <f t="shared" si="99"/>
        <v>101</v>
      </c>
      <c r="P1267" s="12">
        <f t="shared" si="96"/>
        <v>2.8756613756613754</v>
      </c>
      <c r="Q1267" s="104" t="s">
        <v>726</v>
      </c>
      <c r="V1267" s="111">
        <v>0.37083333333333335</v>
      </c>
      <c r="W1267" s="112">
        <v>0.52083333333333337</v>
      </c>
      <c r="X1267" s="115">
        <f t="shared" si="97"/>
        <v>0.15000000000000002</v>
      </c>
    </row>
    <row r="1268" spans="1:24" x14ac:dyDescent="0.3">
      <c r="A1268" s="64" t="s">
        <v>6737</v>
      </c>
      <c r="B1268" s="94" t="s">
        <v>6738</v>
      </c>
      <c r="C1268" s="2" t="s">
        <v>1</v>
      </c>
      <c r="D1268" s="2">
        <v>70</v>
      </c>
      <c r="E1268" s="9">
        <v>17905</v>
      </c>
      <c r="F1268" s="10">
        <v>43812.532557870371</v>
      </c>
      <c r="G1268" s="95" t="s">
        <v>4</v>
      </c>
      <c r="H1268">
        <v>1886</v>
      </c>
      <c r="I1268" s="1">
        <f t="shared" si="95"/>
        <v>18.673267326732674</v>
      </c>
      <c r="J1268" s="118">
        <v>4.4000000000000004</v>
      </c>
      <c r="K1268">
        <v>101</v>
      </c>
      <c r="L1268" s="94">
        <v>549</v>
      </c>
      <c r="M1268" s="11">
        <f t="shared" si="98"/>
        <v>5.435643564356436</v>
      </c>
      <c r="N1268" s="120">
        <v>2.36</v>
      </c>
      <c r="O1268" s="95">
        <f t="shared" si="99"/>
        <v>101</v>
      </c>
      <c r="P1268" s="12">
        <f t="shared" si="96"/>
        <v>3.4353369763205825</v>
      </c>
      <c r="Q1268" s="104" t="s">
        <v>726</v>
      </c>
      <c r="V1268" s="111">
        <v>0.3923611111111111</v>
      </c>
      <c r="W1268" s="112">
        <v>0.53472222222222221</v>
      </c>
      <c r="X1268" s="115">
        <f t="shared" si="97"/>
        <v>0.1423611111111111</v>
      </c>
    </row>
    <row r="1269" spans="1:24" x14ac:dyDescent="0.3">
      <c r="A1269" s="64" t="s">
        <v>6739</v>
      </c>
      <c r="B1269" s="94" t="s">
        <v>6740</v>
      </c>
      <c r="C1269" s="2" t="s">
        <v>1</v>
      </c>
      <c r="D1269" s="2">
        <v>61</v>
      </c>
      <c r="E1269" s="9">
        <v>21238</v>
      </c>
      <c r="F1269" s="10">
        <v>43812.547905092593</v>
      </c>
      <c r="G1269" s="95" t="s">
        <v>4</v>
      </c>
      <c r="H1269">
        <v>1274</v>
      </c>
      <c r="I1269" s="1">
        <f t="shared" si="95"/>
        <v>12.613861386138614</v>
      </c>
      <c r="J1269" s="118">
        <v>1.3109999999999999</v>
      </c>
      <c r="K1269">
        <v>101</v>
      </c>
      <c r="L1269" s="94">
        <v>432</v>
      </c>
      <c r="M1269" s="11">
        <f t="shared" si="98"/>
        <v>4.2772277227722775</v>
      </c>
      <c r="N1269" s="120">
        <v>0.69499999999999995</v>
      </c>
      <c r="O1269" s="95">
        <f t="shared" si="99"/>
        <v>101</v>
      </c>
      <c r="P1269" s="12">
        <f t="shared" si="96"/>
        <v>2.949074074074074</v>
      </c>
      <c r="Q1269" s="104" t="s">
        <v>726</v>
      </c>
      <c r="V1269" s="111">
        <v>0.39999999999999997</v>
      </c>
      <c r="W1269" s="112">
        <v>0.54861111111111105</v>
      </c>
      <c r="X1269" s="115">
        <f t="shared" si="97"/>
        <v>0.14861111111111108</v>
      </c>
    </row>
    <row r="1270" spans="1:24" x14ac:dyDescent="0.3">
      <c r="A1270" s="64" t="s">
        <v>6741</v>
      </c>
      <c r="B1270" s="94" t="s">
        <v>6742</v>
      </c>
      <c r="C1270" s="2" t="s">
        <v>1</v>
      </c>
      <c r="D1270" s="2">
        <v>57</v>
      </c>
      <c r="E1270" s="9">
        <v>22790</v>
      </c>
      <c r="F1270" s="10">
        <v>43812.587210648147</v>
      </c>
      <c r="G1270" s="95" t="s">
        <v>4</v>
      </c>
      <c r="H1270">
        <v>3033</v>
      </c>
      <c r="I1270" s="1">
        <f t="shared" si="95"/>
        <v>30.029702970297031</v>
      </c>
      <c r="J1270" s="118">
        <v>6.673</v>
      </c>
      <c r="K1270">
        <v>101</v>
      </c>
      <c r="L1270" s="94">
        <v>438</v>
      </c>
      <c r="M1270" s="11">
        <f t="shared" si="98"/>
        <v>4.3366336633663369</v>
      </c>
      <c r="N1270" s="120">
        <v>2.0209999999999999</v>
      </c>
      <c r="O1270" s="95">
        <f t="shared" si="99"/>
        <v>101</v>
      </c>
      <c r="P1270" s="12">
        <f t="shared" si="96"/>
        <v>6.9246575342465748</v>
      </c>
      <c r="Q1270" s="104" t="s">
        <v>726</v>
      </c>
      <c r="V1270" s="111">
        <v>0.44097222222222227</v>
      </c>
      <c r="W1270" s="112">
        <v>0.58333333333333337</v>
      </c>
      <c r="X1270" s="115">
        <f t="shared" si="97"/>
        <v>0.1423611111111111</v>
      </c>
    </row>
    <row r="1271" spans="1:24" x14ac:dyDescent="0.3">
      <c r="A1271" s="64" t="s">
        <v>6743</v>
      </c>
      <c r="B1271" s="94" t="s">
        <v>6744</v>
      </c>
      <c r="C1271" s="2" t="s">
        <v>1</v>
      </c>
      <c r="D1271" s="2">
        <v>61</v>
      </c>
      <c r="E1271" s="9">
        <v>21189</v>
      </c>
      <c r="F1271" s="10">
        <v>43812.599050925928</v>
      </c>
      <c r="G1271" s="95" t="s">
        <v>4</v>
      </c>
      <c r="H1271">
        <v>2066</v>
      </c>
      <c r="I1271" s="1">
        <f t="shared" si="95"/>
        <v>20.455445544554454</v>
      </c>
      <c r="J1271" s="118">
        <v>4.5019999999999998</v>
      </c>
      <c r="K1271">
        <v>101</v>
      </c>
      <c r="L1271" s="94">
        <v>466</v>
      </c>
      <c r="M1271" s="11">
        <f t="shared" si="98"/>
        <v>4.6138613861386135</v>
      </c>
      <c r="N1271" s="120">
        <v>2.1160000000000001</v>
      </c>
      <c r="O1271" s="95">
        <f t="shared" si="99"/>
        <v>101</v>
      </c>
      <c r="P1271" s="12">
        <f t="shared" si="96"/>
        <v>4.4334763948497855</v>
      </c>
      <c r="Q1271" s="104" t="s">
        <v>726</v>
      </c>
      <c r="V1271" s="111">
        <v>0.45208333333333334</v>
      </c>
      <c r="W1271" s="112">
        <v>0.59722222222222221</v>
      </c>
      <c r="X1271" s="115">
        <f t="shared" si="97"/>
        <v>0.14513888888888887</v>
      </c>
    </row>
    <row r="1272" spans="1:24" x14ac:dyDescent="0.3">
      <c r="A1272" s="64" t="s">
        <v>6745</v>
      </c>
      <c r="B1272" s="94" t="s">
        <v>6746</v>
      </c>
      <c r="C1272" s="2" t="s">
        <v>6</v>
      </c>
      <c r="D1272" s="2">
        <v>35</v>
      </c>
      <c r="E1272" s="9">
        <v>30826</v>
      </c>
      <c r="F1272" s="10">
        <v>43812.613738425927</v>
      </c>
      <c r="G1272" s="95" t="s">
        <v>4</v>
      </c>
      <c r="H1272">
        <v>1222</v>
      </c>
      <c r="I1272" s="1">
        <f t="shared" si="95"/>
        <v>12.22</v>
      </c>
      <c r="J1272" s="118">
        <v>3.2770000000000001</v>
      </c>
      <c r="K1272">
        <v>100</v>
      </c>
      <c r="L1272" s="94">
        <v>495</v>
      </c>
      <c r="M1272" s="11">
        <f t="shared" si="98"/>
        <v>4.95</v>
      </c>
      <c r="N1272" s="120">
        <v>2.032</v>
      </c>
      <c r="O1272" s="95">
        <f t="shared" si="99"/>
        <v>100</v>
      </c>
      <c r="P1272" s="12">
        <f t="shared" si="96"/>
        <v>2.4686868686868686</v>
      </c>
      <c r="Q1272" s="104" t="s">
        <v>726</v>
      </c>
      <c r="V1272" s="111">
        <v>0.47152777777777777</v>
      </c>
      <c r="W1272" s="112">
        <v>0.61805555555555558</v>
      </c>
      <c r="X1272" s="115">
        <f t="shared" si="97"/>
        <v>0.14652777777777781</v>
      </c>
    </row>
    <row r="1273" spans="1:24" x14ac:dyDescent="0.3">
      <c r="A1273" s="64" t="s">
        <v>6747</v>
      </c>
      <c r="B1273" s="94" t="s">
        <v>636</v>
      </c>
      <c r="C1273" s="2" t="s">
        <v>1</v>
      </c>
      <c r="D1273" s="2">
        <v>52</v>
      </c>
      <c r="E1273" s="9">
        <v>24526</v>
      </c>
      <c r="F1273" s="10">
        <v>43812.65388888889</v>
      </c>
      <c r="G1273" s="95" t="s">
        <v>4</v>
      </c>
      <c r="H1273">
        <v>1125</v>
      </c>
      <c r="I1273" s="1">
        <f t="shared" si="95"/>
        <v>11.25</v>
      </c>
      <c r="J1273" s="118">
        <v>3.4969999999999999</v>
      </c>
      <c r="K1273">
        <v>100</v>
      </c>
      <c r="L1273" s="94">
        <v>375</v>
      </c>
      <c r="M1273" s="11">
        <f t="shared" si="98"/>
        <v>3.75</v>
      </c>
      <c r="N1273" s="120">
        <v>2.12</v>
      </c>
      <c r="O1273" s="95">
        <f t="shared" si="99"/>
        <v>100</v>
      </c>
      <c r="P1273" s="12">
        <f t="shared" si="96"/>
        <v>3</v>
      </c>
      <c r="Q1273" s="104" t="s">
        <v>726</v>
      </c>
      <c r="V1273" s="111">
        <v>0.5180555555555556</v>
      </c>
      <c r="W1273" s="112">
        <v>0.65277777777777779</v>
      </c>
      <c r="X1273" s="115">
        <f t="shared" si="97"/>
        <v>0.13472222222222219</v>
      </c>
    </row>
    <row r="1274" spans="1:24" x14ac:dyDescent="0.3">
      <c r="A1274" s="64" t="s">
        <v>6748</v>
      </c>
      <c r="B1274" s="94" t="s">
        <v>6749</v>
      </c>
      <c r="C1274" s="2" t="s">
        <v>6</v>
      </c>
      <c r="D1274" s="2">
        <v>28</v>
      </c>
      <c r="E1274" s="9">
        <v>33495</v>
      </c>
      <c r="F1274" s="10">
        <v>43815.522094907406</v>
      </c>
      <c r="G1274" s="95" t="s">
        <v>4</v>
      </c>
      <c r="H1274">
        <v>689</v>
      </c>
      <c r="I1274" s="1">
        <f t="shared" si="95"/>
        <v>6.89</v>
      </c>
      <c r="J1274" s="118">
        <v>2.7959999999999998</v>
      </c>
      <c r="K1274">
        <v>100</v>
      </c>
      <c r="L1274" s="94">
        <v>274</v>
      </c>
      <c r="M1274" s="11">
        <f t="shared" si="98"/>
        <v>2.74</v>
      </c>
      <c r="N1274" s="120">
        <v>1.6240000000000001</v>
      </c>
      <c r="O1274" s="95">
        <f t="shared" si="99"/>
        <v>100</v>
      </c>
      <c r="P1274" s="12">
        <f t="shared" si="96"/>
        <v>2.5145985401459852</v>
      </c>
      <c r="Q1274" s="104" t="s">
        <v>726</v>
      </c>
      <c r="V1274" s="111">
        <v>0.37152777777777773</v>
      </c>
      <c r="W1274" s="112">
        <v>0.52083333333333337</v>
      </c>
      <c r="X1274" s="115">
        <f t="shared" si="97"/>
        <v>0.14930555555555564</v>
      </c>
    </row>
    <row r="1275" spans="1:24" x14ac:dyDescent="0.3">
      <c r="A1275" s="64" t="s">
        <v>6750</v>
      </c>
      <c r="B1275" s="94" t="s">
        <v>6751</v>
      </c>
      <c r="C1275" s="2" t="s">
        <v>1</v>
      </c>
      <c r="D1275" s="2">
        <v>21</v>
      </c>
      <c r="E1275" s="9">
        <v>35939</v>
      </c>
      <c r="F1275" s="10">
        <v>43815.534907407404</v>
      </c>
      <c r="G1275" s="95" t="s">
        <v>4</v>
      </c>
      <c r="H1275">
        <v>2334</v>
      </c>
      <c r="I1275" s="1">
        <f t="shared" si="95"/>
        <v>23.575757575757574</v>
      </c>
      <c r="J1275" s="118">
        <v>5.1829999999999998</v>
      </c>
      <c r="K1275">
        <v>99</v>
      </c>
      <c r="L1275" s="94">
        <v>804</v>
      </c>
      <c r="M1275" s="11">
        <f t="shared" si="98"/>
        <v>8.0399999999999991</v>
      </c>
      <c r="N1275" s="120">
        <v>3.14</v>
      </c>
      <c r="O1275" s="95">
        <v>100</v>
      </c>
      <c r="P1275" s="12">
        <f t="shared" si="96"/>
        <v>2.9323081561887534</v>
      </c>
      <c r="Q1275" s="104" t="s">
        <v>726</v>
      </c>
      <c r="V1275" s="111">
        <v>0.3833333333333333</v>
      </c>
      <c r="W1275" s="112">
        <v>0.53472222222222221</v>
      </c>
      <c r="X1275" s="115">
        <f t="shared" si="97"/>
        <v>0.15138888888888891</v>
      </c>
    </row>
    <row r="1276" spans="1:24" x14ac:dyDescent="0.3">
      <c r="A1276" s="64" t="s">
        <v>6752</v>
      </c>
      <c r="B1276" s="94" t="s">
        <v>6753</v>
      </c>
      <c r="C1276" s="2" t="s">
        <v>6</v>
      </c>
      <c r="D1276" s="2">
        <v>47</v>
      </c>
      <c r="E1276" s="9">
        <v>26336</v>
      </c>
      <c r="F1276" s="10">
        <v>43815.547569444447</v>
      </c>
      <c r="G1276" s="95" t="s">
        <v>4</v>
      </c>
      <c r="H1276">
        <v>1867</v>
      </c>
      <c r="I1276" s="1">
        <f t="shared" si="95"/>
        <v>18.670000000000002</v>
      </c>
      <c r="J1276" s="118">
        <v>4.548</v>
      </c>
      <c r="K1276">
        <v>100</v>
      </c>
      <c r="L1276" s="94">
        <v>374</v>
      </c>
      <c r="M1276" s="11">
        <f t="shared" si="98"/>
        <v>3.74</v>
      </c>
      <c r="N1276" s="120">
        <v>1.8009999999999999</v>
      </c>
      <c r="O1276" s="95">
        <f t="shared" ref="O1276:O1290" si="100">K1276</f>
        <v>100</v>
      </c>
      <c r="P1276" s="12">
        <f t="shared" si="96"/>
        <v>4.9919786096256686</v>
      </c>
      <c r="Q1276" s="104" t="s">
        <v>726</v>
      </c>
      <c r="V1276" s="111">
        <v>0.38750000000000001</v>
      </c>
      <c r="W1276" s="112">
        <v>0.54861111111111105</v>
      </c>
      <c r="X1276" s="115">
        <f t="shared" si="97"/>
        <v>0.16111111111111104</v>
      </c>
    </row>
    <row r="1277" spans="1:24" x14ac:dyDescent="0.3">
      <c r="A1277" s="64" t="s">
        <v>6754</v>
      </c>
      <c r="B1277" s="94" t="s">
        <v>6755</v>
      </c>
      <c r="C1277" s="2" t="s">
        <v>1</v>
      </c>
      <c r="D1277" s="2">
        <v>41</v>
      </c>
      <c r="E1277" s="9">
        <v>28677</v>
      </c>
      <c r="F1277" s="10">
        <v>43815.569988425923</v>
      </c>
      <c r="G1277" s="95" t="s">
        <v>4</v>
      </c>
      <c r="H1277">
        <v>1410</v>
      </c>
      <c r="I1277" s="1">
        <f t="shared" si="95"/>
        <v>14.1</v>
      </c>
      <c r="J1277" s="118">
        <v>3.9769999999999999</v>
      </c>
      <c r="K1277">
        <v>100</v>
      </c>
      <c r="L1277" s="94">
        <v>267</v>
      </c>
      <c r="M1277" s="11">
        <f t="shared" si="98"/>
        <v>2.67</v>
      </c>
      <c r="N1277" s="120">
        <v>1.6930000000000001</v>
      </c>
      <c r="O1277" s="95">
        <f t="shared" si="100"/>
        <v>100</v>
      </c>
      <c r="P1277" s="12">
        <f t="shared" si="96"/>
        <v>5.2808988764044944</v>
      </c>
      <c r="Q1277" s="104" t="s">
        <v>726</v>
      </c>
      <c r="V1277" s="111">
        <v>0.39930555555555558</v>
      </c>
      <c r="W1277" s="112">
        <v>0.56944444444444442</v>
      </c>
      <c r="X1277" s="115">
        <f t="shared" si="97"/>
        <v>0.17013888888888884</v>
      </c>
    </row>
    <row r="1278" spans="1:24" x14ac:dyDescent="0.3">
      <c r="A1278" s="64" t="s">
        <v>6756</v>
      </c>
      <c r="B1278" s="94" t="s">
        <v>6757</v>
      </c>
      <c r="C1278" s="2" t="s">
        <v>1</v>
      </c>
      <c r="D1278" s="2">
        <v>62</v>
      </c>
      <c r="E1278" s="9">
        <v>20885</v>
      </c>
      <c r="F1278" s="10">
        <v>43815.582407407404</v>
      </c>
      <c r="G1278" s="95" t="s">
        <v>4</v>
      </c>
      <c r="H1278">
        <v>1074</v>
      </c>
      <c r="I1278" s="1">
        <f t="shared" si="95"/>
        <v>10.848484848484848</v>
      </c>
      <c r="J1278" s="118">
        <v>3.3610000000000002</v>
      </c>
      <c r="K1278">
        <v>99</v>
      </c>
      <c r="L1278" s="94">
        <v>333</v>
      </c>
      <c r="M1278" s="11">
        <f t="shared" si="98"/>
        <v>3.3636363636363638</v>
      </c>
      <c r="N1278" s="120">
        <v>1.93</v>
      </c>
      <c r="O1278" s="95">
        <f t="shared" si="100"/>
        <v>99</v>
      </c>
      <c r="P1278" s="12">
        <f t="shared" si="96"/>
        <v>3.2252252252252247</v>
      </c>
      <c r="Q1278" s="104" t="s">
        <v>726</v>
      </c>
      <c r="V1278" s="111">
        <v>0.41944444444444445</v>
      </c>
      <c r="W1278" s="112">
        <v>0.58333333333333337</v>
      </c>
      <c r="X1278" s="115">
        <f t="shared" si="97"/>
        <v>0.16388888888888892</v>
      </c>
    </row>
    <row r="1279" spans="1:24" x14ac:dyDescent="0.3">
      <c r="A1279" s="64" t="s">
        <v>6758</v>
      </c>
      <c r="B1279" s="94" t="s">
        <v>6759</v>
      </c>
      <c r="C1279" s="2" t="s">
        <v>6</v>
      </c>
      <c r="D1279" s="2">
        <v>61</v>
      </c>
      <c r="E1279" s="9">
        <v>21346</v>
      </c>
      <c r="F1279" s="10">
        <v>43815.595520833333</v>
      </c>
      <c r="G1279" s="95" t="s">
        <v>4</v>
      </c>
      <c r="H1279">
        <v>949</v>
      </c>
      <c r="I1279" s="1">
        <f t="shared" si="95"/>
        <v>9.49</v>
      </c>
      <c r="J1279" s="118">
        <v>3.0859999999999999</v>
      </c>
      <c r="K1279">
        <v>100</v>
      </c>
      <c r="L1279" s="94">
        <v>283</v>
      </c>
      <c r="M1279" s="11">
        <f t="shared" si="98"/>
        <v>2.83</v>
      </c>
      <c r="N1279" s="120">
        <v>1.538</v>
      </c>
      <c r="O1279" s="95">
        <f t="shared" si="100"/>
        <v>100</v>
      </c>
      <c r="P1279" s="12">
        <f t="shared" si="96"/>
        <v>3.3533568904593638</v>
      </c>
      <c r="Q1279" s="104" t="s">
        <v>726</v>
      </c>
      <c r="V1279" s="111">
        <v>0.41388888888888892</v>
      </c>
      <c r="W1279" s="112">
        <v>0.59722222222222221</v>
      </c>
      <c r="X1279" s="115">
        <f t="shared" si="97"/>
        <v>0.18333333333333329</v>
      </c>
    </row>
    <row r="1280" spans="1:24" x14ac:dyDescent="0.3">
      <c r="A1280" s="64" t="s">
        <v>6760</v>
      </c>
      <c r="B1280" s="94" t="s">
        <v>6761</v>
      </c>
      <c r="C1280" s="2" t="s">
        <v>1</v>
      </c>
      <c r="D1280" s="2">
        <v>64</v>
      </c>
      <c r="E1280" s="9">
        <v>20187</v>
      </c>
      <c r="F1280" s="10">
        <v>43815.616099537037</v>
      </c>
      <c r="G1280" s="95" t="s">
        <v>4</v>
      </c>
      <c r="H1280">
        <v>1983</v>
      </c>
      <c r="I1280" s="1">
        <f t="shared" si="95"/>
        <v>19.829999999999998</v>
      </c>
      <c r="J1280" s="118">
        <v>4.7309999999999999</v>
      </c>
      <c r="K1280">
        <v>100</v>
      </c>
      <c r="L1280" s="94">
        <v>439</v>
      </c>
      <c r="M1280" s="11">
        <f t="shared" si="98"/>
        <v>4.3899999999999997</v>
      </c>
      <c r="N1280" s="120">
        <v>2.169</v>
      </c>
      <c r="O1280" s="95">
        <f t="shared" si="100"/>
        <v>100</v>
      </c>
      <c r="P1280" s="12">
        <f t="shared" si="96"/>
        <v>4.5170842824601367</v>
      </c>
      <c r="Q1280" s="104" t="s">
        <v>726</v>
      </c>
      <c r="V1280" s="111">
        <v>0.44027777777777777</v>
      </c>
      <c r="W1280" s="112">
        <v>0.61805555555555558</v>
      </c>
      <c r="X1280" s="115">
        <f t="shared" si="97"/>
        <v>0.17777777777777781</v>
      </c>
    </row>
    <row r="1281" spans="1:24" x14ac:dyDescent="0.3">
      <c r="A1281" s="64" t="s">
        <v>6762</v>
      </c>
      <c r="B1281" s="94" t="s">
        <v>6763</v>
      </c>
      <c r="C1281" s="2" t="s">
        <v>1</v>
      </c>
      <c r="D1281" s="2">
        <v>65</v>
      </c>
      <c r="E1281" s="9">
        <v>19717</v>
      </c>
      <c r="F1281" s="10">
        <v>43815.633009259262</v>
      </c>
      <c r="G1281" s="95" t="s">
        <v>4</v>
      </c>
      <c r="H1281">
        <v>1176</v>
      </c>
      <c r="I1281" s="1">
        <f t="shared" si="95"/>
        <v>11.878787878787879</v>
      </c>
      <c r="J1281" s="118">
        <v>3.28</v>
      </c>
      <c r="K1281">
        <v>99</v>
      </c>
      <c r="L1281" s="94">
        <v>300</v>
      </c>
      <c r="M1281" s="11">
        <f t="shared" si="98"/>
        <v>3.0303030303030303</v>
      </c>
      <c r="N1281" s="120">
        <v>1.7749999999999999</v>
      </c>
      <c r="O1281" s="95">
        <f t="shared" si="100"/>
        <v>99</v>
      </c>
      <c r="P1281" s="12">
        <f t="shared" si="96"/>
        <v>3.92</v>
      </c>
      <c r="Q1281" s="104" t="s">
        <v>726</v>
      </c>
      <c r="V1281" s="111">
        <v>0.45833333333333331</v>
      </c>
      <c r="W1281" s="112">
        <v>0.63194444444444442</v>
      </c>
      <c r="X1281" s="115">
        <f t="shared" si="97"/>
        <v>0.1736111111111111</v>
      </c>
    </row>
    <row r="1282" spans="1:24" x14ac:dyDescent="0.3">
      <c r="A1282" s="64" t="s">
        <v>6764</v>
      </c>
      <c r="B1282" s="94" t="s">
        <v>6765</v>
      </c>
      <c r="C1282" s="2" t="s">
        <v>1</v>
      </c>
      <c r="D1282" s="2">
        <v>56</v>
      </c>
      <c r="E1282" s="9">
        <v>23014</v>
      </c>
      <c r="F1282" s="10">
        <v>43815.663090277776</v>
      </c>
      <c r="G1282" s="95" t="s">
        <v>4</v>
      </c>
      <c r="H1282">
        <v>1860</v>
      </c>
      <c r="I1282" s="1">
        <f t="shared" si="95"/>
        <v>18.600000000000001</v>
      </c>
      <c r="J1282" s="118">
        <v>4.1219999999999999</v>
      </c>
      <c r="K1282">
        <v>100</v>
      </c>
      <c r="L1282" s="94">
        <v>335</v>
      </c>
      <c r="M1282" s="11">
        <f t="shared" si="98"/>
        <v>3.35</v>
      </c>
      <c r="N1282" s="120">
        <v>1.7310000000000001</v>
      </c>
      <c r="O1282" s="95">
        <f t="shared" si="100"/>
        <v>100</v>
      </c>
      <c r="P1282" s="12">
        <f t="shared" si="96"/>
        <v>5.5522388059701493</v>
      </c>
      <c r="Q1282" s="104" t="s">
        <v>726</v>
      </c>
      <c r="V1282" s="111">
        <v>0.49444444444444446</v>
      </c>
      <c r="W1282" s="112">
        <v>0.66666666666666663</v>
      </c>
      <c r="X1282" s="115">
        <f t="shared" si="97"/>
        <v>0.17222222222222217</v>
      </c>
    </row>
    <row r="1283" spans="1:24" x14ac:dyDescent="0.3">
      <c r="A1283" s="64" t="s">
        <v>6766</v>
      </c>
      <c r="B1283" s="94" t="s">
        <v>4479</v>
      </c>
      <c r="C1283" s="2" t="s">
        <v>1</v>
      </c>
      <c r="D1283" s="2">
        <v>36</v>
      </c>
      <c r="E1283" s="9">
        <v>30341</v>
      </c>
      <c r="F1283" s="10">
        <v>43815.676134259258</v>
      </c>
      <c r="G1283" s="95" t="s">
        <v>4</v>
      </c>
      <c r="H1283">
        <v>909</v>
      </c>
      <c r="I1283" s="1">
        <f t="shared" ref="I1283:I1346" si="101">H1283/K1283</f>
        <v>9.1818181818181817</v>
      </c>
      <c r="J1283" s="118">
        <v>2.8730000000000002</v>
      </c>
      <c r="K1283">
        <v>99</v>
      </c>
      <c r="L1283" s="94">
        <v>287</v>
      </c>
      <c r="M1283" s="11">
        <f t="shared" si="98"/>
        <v>2.8989898989898988</v>
      </c>
      <c r="N1283" s="120">
        <v>1.663</v>
      </c>
      <c r="O1283" s="95">
        <f t="shared" si="100"/>
        <v>99</v>
      </c>
      <c r="P1283" s="12">
        <f t="shared" ref="P1283:P1346" si="102">I1283/M1283</f>
        <v>3.1672473867595818</v>
      </c>
      <c r="Q1283" s="104" t="s">
        <v>726</v>
      </c>
      <c r="V1283" s="111">
        <v>0.51597222222222217</v>
      </c>
      <c r="W1283" s="112">
        <v>0.68055555555555547</v>
      </c>
      <c r="X1283" s="115">
        <f t="shared" ref="X1283:X1346" si="103">IF(AND(W1283&lt;&gt;0,V1283&lt;&gt;0),W1283-V1283,"No Data")</f>
        <v>0.1645833333333333</v>
      </c>
    </row>
    <row r="1284" spans="1:24" x14ac:dyDescent="0.3">
      <c r="A1284" s="64" t="s">
        <v>6767</v>
      </c>
      <c r="B1284" s="94" t="s">
        <v>6192</v>
      </c>
      <c r="C1284" s="2" t="s">
        <v>1</v>
      </c>
      <c r="D1284" s="2">
        <v>60</v>
      </c>
      <c r="E1284" s="9">
        <v>21857</v>
      </c>
      <c r="F1284" s="10">
        <v>43816.521319444444</v>
      </c>
      <c r="G1284" s="95" t="s">
        <v>4</v>
      </c>
      <c r="H1284">
        <v>2283</v>
      </c>
      <c r="I1284" s="1">
        <f t="shared" si="101"/>
        <v>23.060606060606062</v>
      </c>
      <c r="J1284" s="118">
        <v>5.4210000000000003</v>
      </c>
      <c r="K1284">
        <v>99</v>
      </c>
      <c r="L1284" s="94">
        <v>463</v>
      </c>
      <c r="M1284" s="11">
        <f t="shared" si="98"/>
        <v>4.6767676767676765</v>
      </c>
      <c r="N1284" s="120">
        <v>2.2629999999999999</v>
      </c>
      <c r="O1284" s="95">
        <f t="shared" si="100"/>
        <v>99</v>
      </c>
      <c r="P1284" s="12">
        <f t="shared" si="102"/>
        <v>4.9308855291576679</v>
      </c>
      <c r="Q1284" s="104" t="s">
        <v>726</v>
      </c>
      <c r="V1284" s="111">
        <v>0.37916666666666665</v>
      </c>
      <c r="W1284" s="112">
        <v>0.52083333333333337</v>
      </c>
      <c r="X1284" s="115">
        <f t="shared" si="103"/>
        <v>0.14166666666666672</v>
      </c>
    </row>
    <row r="1285" spans="1:24" x14ac:dyDescent="0.3">
      <c r="A1285" s="64" t="s">
        <v>6768</v>
      </c>
      <c r="B1285" s="94" t="s">
        <v>6769</v>
      </c>
      <c r="C1285" s="2" t="s">
        <v>1</v>
      </c>
      <c r="D1285" s="2">
        <v>48</v>
      </c>
      <c r="E1285" s="9">
        <v>26119</v>
      </c>
      <c r="F1285" s="10">
        <v>43816.533101851855</v>
      </c>
      <c r="G1285" s="95" t="s">
        <v>4</v>
      </c>
      <c r="H1285">
        <v>1533</v>
      </c>
      <c r="I1285" s="1">
        <f t="shared" si="101"/>
        <v>15.484848484848484</v>
      </c>
      <c r="J1285" s="118">
        <v>3.9129999999999998</v>
      </c>
      <c r="K1285">
        <v>99</v>
      </c>
      <c r="L1285" s="94">
        <v>288</v>
      </c>
      <c r="M1285" s="11">
        <f t="shared" si="98"/>
        <v>2.9090909090909092</v>
      </c>
      <c r="N1285" s="120">
        <v>1.673</v>
      </c>
      <c r="O1285" s="95">
        <f t="shared" si="100"/>
        <v>99</v>
      </c>
      <c r="P1285" s="12">
        <f t="shared" si="102"/>
        <v>5.3229166666666661</v>
      </c>
      <c r="Q1285" s="104" t="s">
        <v>726</v>
      </c>
      <c r="V1285" s="111">
        <v>0.39374999999999999</v>
      </c>
      <c r="W1285" s="112">
        <v>0.53472222222222221</v>
      </c>
      <c r="X1285" s="115">
        <f t="shared" si="103"/>
        <v>0.14097222222222222</v>
      </c>
    </row>
    <row r="1286" spans="1:24" x14ac:dyDescent="0.3">
      <c r="A1286" s="64" t="s">
        <v>6770</v>
      </c>
      <c r="B1286" s="94" t="s">
        <v>6771</v>
      </c>
      <c r="C1286" s="2" t="s">
        <v>6</v>
      </c>
      <c r="D1286" s="2">
        <v>63</v>
      </c>
      <c r="E1286" s="9">
        <v>20581</v>
      </c>
      <c r="F1286" s="10">
        <v>43816.558553240742</v>
      </c>
      <c r="G1286" s="95" t="s">
        <v>4</v>
      </c>
      <c r="H1286">
        <v>1295</v>
      </c>
      <c r="I1286" s="1">
        <f t="shared" si="101"/>
        <v>12.95</v>
      </c>
      <c r="J1286" s="118">
        <v>3.8519999999999999</v>
      </c>
      <c r="K1286">
        <v>100</v>
      </c>
      <c r="L1286" s="94">
        <v>703</v>
      </c>
      <c r="M1286" s="11">
        <f t="shared" si="98"/>
        <v>7.03</v>
      </c>
      <c r="N1286" s="120">
        <v>2.548</v>
      </c>
      <c r="O1286" s="95">
        <f t="shared" si="100"/>
        <v>100</v>
      </c>
      <c r="P1286" s="12">
        <f t="shared" si="102"/>
        <v>1.8421052631578945</v>
      </c>
      <c r="Q1286" s="104" t="s">
        <v>726</v>
      </c>
      <c r="V1286" s="111">
        <v>0.3888888888888889</v>
      </c>
      <c r="W1286" s="112">
        <v>0.54861111111111105</v>
      </c>
      <c r="X1286" s="115">
        <f t="shared" si="103"/>
        <v>0.15972222222222215</v>
      </c>
    </row>
    <row r="1287" spans="1:24" x14ac:dyDescent="0.3">
      <c r="A1287" s="64" t="s">
        <v>6772</v>
      </c>
      <c r="B1287" s="94" t="s">
        <v>6773</v>
      </c>
      <c r="C1287" s="2" t="s">
        <v>1</v>
      </c>
      <c r="D1287" s="2">
        <v>55</v>
      </c>
      <c r="E1287" s="9">
        <v>23575</v>
      </c>
      <c r="F1287" s="10">
        <v>43816.573564814818</v>
      </c>
      <c r="G1287" s="95" t="s">
        <v>4</v>
      </c>
      <c r="H1287">
        <v>2157</v>
      </c>
      <c r="I1287" s="1">
        <f t="shared" si="101"/>
        <v>21.787878787878789</v>
      </c>
      <c r="J1287" s="118">
        <v>4.9269999999999996</v>
      </c>
      <c r="K1287">
        <v>99</v>
      </c>
      <c r="L1287" s="94">
        <v>341</v>
      </c>
      <c r="M1287" s="11">
        <f t="shared" si="98"/>
        <v>3.4444444444444446</v>
      </c>
      <c r="N1287" s="120">
        <v>2.1819999999999999</v>
      </c>
      <c r="O1287" s="95">
        <f t="shared" si="100"/>
        <v>99</v>
      </c>
      <c r="P1287" s="12">
        <f t="shared" si="102"/>
        <v>6.3255131964809381</v>
      </c>
      <c r="Q1287" s="104" t="s">
        <v>726</v>
      </c>
      <c r="V1287" s="111">
        <v>0.42222222222222222</v>
      </c>
      <c r="W1287" s="112">
        <v>0.56944444444444442</v>
      </c>
      <c r="X1287" s="115">
        <f t="shared" si="103"/>
        <v>0.1472222222222222</v>
      </c>
    </row>
    <row r="1288" spans="1:24" x14ac:dyDescent="0.3">
      <c r="A1288" s="64" t="s">
        <v>6774</v>
      </c>
      <c r="B1288" s="94" t="s">
        <v>6775</v>
      </c>
      <c r="C1288" s="2" t="s">
        <v>6</v>
      </c>
      <c r="D1288" s="2">
        <v>73</v>
      </c>
      <c r="E1288" s="9">
        <v>17086</v>
      </c>
      <c r="F1288" s="10">
        <v>43816.588958333334</v>
      </c>
      <c r="G1288" s="95" t="s">
        <v>4</v>
      </c>
      <c r="H1288">
        <v>1317</v>
      </c>
      <c r="I1288" s="1">
        <f t="shared" si="101"/>
        <v>13.17</v>
      </c>
      <c r="J1288" s="118">
        <v>3.8010000000000002</v>
      </c>
      <c r="K1288">
        <v>100</v>
      </c>
      <c r="L1288" s="94">
        <v>558</v>
      </c>
      <c r="M1288" s="11">
        <f t="shared" si="98"/>
        <v>5.58</v>
      </c>
      <c r="N1288" s="120">
        <v>2.3490000000000002</v>
      </c>
      <c r="O1288" s="95">
        <f t="shared" si="100"/>
        <v>100</v>
      </c>
      <c r="P1288" s="12">
        <f t="shared" si="102"/>
        <v>2.360215053763441</v>
      </c>
      <c r="Q1288" s="104" t="s">
        <v>726</v>
      </c>
      <c r="V1288" s="111">
        <v>0.42569444444444443</v>
      </c>
      <c r="W1288" s="112">
        <v>0.58333333333333337</v>
      </c>
      <c r="X1288" s="115">
        <f t="shared" si="103"/>
        <v>0.15763888888888894</v>
      </c>
    </row>
    <row r="1289" spans="1:24" x14ac:dyDescent="0.3">
      <c r="A1289" s="64" t="s">
        <v>6776</v>
      </c>
      <c r="B1289" s="94" t="s">
        <v>1088</v>
      </c>
      <c r="C1289" s="2" t="s">
        <v>1</v>
      </c>
      <c r="D1289" s="2">
        <v>48</v>
      </c>
      <c r="E1289" s="9">
        <v>26181</v>
      </c>
      <c r="F1289" s="10">
        <v>43816.601620370369</v>
      </c>
      <c r="G1289" s="95" t="s">
        <v>4</v>
      </c>
      <c r="H1289">
        <v>1082</v>
      </c>
      <c r="I1289" s="1">
        <f t="shared" si="101"/>
        <v>10.82</v>
      </c>
      <c r="J1289" s="118">
        <v>3.1920000000000002</v>
      </c>
      <c r="K1289">
        <v>100</v>
      </c>
      <c r="L1289" s="94">
        <v>244</v>
      </c>
      <c r="M1289" s="11">
        <f t="shared" si="98"/>
        <v>2.44</v>
      </c>
      <c r="N1289" s="120">
        <v>1.623</v>
      </c>
      <c r="O1289" s="95">
        <f t="shared" si="100"/>
        <v>100</v>
      </c>
      <c r="P1289" s="12">
        <f t="shared" si="102"/>
        <v>4.4344262295081966</v>
      </c>
      <c r="Q1289" s="104" t="s">
        <v>726</v>
      </c>
      <c r="V1289" s="111">
        <v>0.43888888888888888</v>
      </c>
      <c r="W1289" s="112">
        <v>0.60069444444444442</v>
      </c>
      <c r="X1289" s="115">
        <f t="shared" si="103"/>
        <v>0.16180555555555554</v>
      </c>
    </row>
    <row r="1290" spans="1:24" x14ac:dyDescent="0.3">
      <c r="A1290" s="64" t="s">
        <v>6777</v>
      </c>
      <c r="B1290" s="94" t="s">
        <v>6778</v>
      </c>
      <c r="C1290" s="2" t="s">
        <v>1</v>
      </c>
      <c r="D1290" s="2">
        <v>56</v>
      </c>
      <c r="E1290" s="9">
        <v>23062</v>
      </c>
      <c r="F1290" s="10">
        <v>43816.613182870373</v>
      </c>
      <c r="G1290" s="95" t="s">
        <v>4</v>
      </c>
      <c r="H1290">
        <v>2002</v>
      </c>
      <c r="I1290" s="1">
        <f t="shared" si="101"/>
        <v>20.222222222222221</v>
      </c>
      <c r="J1290" s="118">
        <v>5.1539999999999999</v>
      </c>
      <c r="K1290">
        <v>99</v>
      </c>
      <c r="L1290" s="94">
        <v>488</v>
      </c>
      <c r="M1290" s="11">
        <f t="shared" si="98"/>
        <v>4.9292929292929291</v>
      </c>
      <c r="N1290" s="120">
        <v>2.2730000000000001</v>
      </c>
      <c r="O1290" s="95">
        <f t="shared" si="100"/>
        <v>99</v>
      </c>
      <c r="P1290" s="12">
        <f t="shared" si="102"/>
        <v>4.1024590163934427</v>
      </c>
      <c r="Q1290" s="104" t="s">
        <v>726</v>
      </c>
      <c r="V1290" s="111">
        <v>0.4597222222222222</v>
      </c>
      <c r="W1290" s="112">
        <v>0.61805555555555558</v>
      </c>
      <c r="X1290" s="115">
        <f t="shared" si="103"/>
        <v>0.15833333333333338</v>
      </c>
    </row>
    <row r="1291" spans="1:24" x14ac:dyDescent="0.3">
      <c r="A1291" s="64" t="s">
        <v>6779</v>
      </c>
      <c r="B1291" s="94" t="s">
        <v>6780</v>
      </c>
      <c r="C1291" s="2" t="s">
        <v>6</v>
      </c>
      <c r="D1291" s="2">
        <v>26</v>
      </c>
      <c r="E1291" s="9">
        <v>34239</v>
      </c>
      <c r="F1291" s="10">
        <v>43816.626620370371</v>
      </c>
      <c r="G1291" s="95" t="s">
        <v>4</v>
      </c>
      <c r="H1291">
        <v>715</v>
      </c>
      <c r="I1291" s="1">
        <f t="shared" si="101"/>
        <v>7.15</v>
      </c>
      <c r="J1291" s="118">
        <v>3.0329999999999999</v>
      </c>
      <c r="K1291">
        <v>100</v>
      </c>
      <c r="L1291" s="94">
        <v>277</v>
      </c>
      <c r="M1291" s="11">
        <f t="shared" si="98"/>
        <v>2.797979797979798</v>
      </c>
      <c r="N1291" s="120">
        <v>1.538</v>
      </c>
      <c r="O1291" s="95">
        <v>99</v>
      </c>
      <c r="P1291" s="12">
        <f t="shared" si="102"/>
        <v>2.5554151624548735</v>
      </c>
      <c r="Q1291" s="104" t="s">
        <v>726</v>
      </c>
      <c r="V1291" s="111">
        <v>0.46319444444444446</v>
      </c>
      <c r="W1291" s="112">
        <v>0.63194444444444442</v>
      </c>
      <c r="X1291" s="115">
        <f t="shared" si="103"/>
        <v>0.16874999999999996</v>
      </c>
    </row>
    <row r="1292" spans="1:24" x14ac:dyDescent="0.3">
      <c r="A1292" s="64" t="s">
        <v>6781</v>
      </c>
      <c r="B1292" s="94" t="s">
        <v>4082</v>
      </c>
      <c r="C1292" s="2" t="s">
        <v>1</v>
      </c>
      <c r="D1292" s="2">
        <v>83</v>
      </c>
      <c r="E1292" s="9">
        <v>13153</v>
      </c>
      <c r="F1292" s="10">
        <v>43816.645231481481</v>
      </c>
      <c r="G1292" s="95" t="s">
        <v>4</v>
      </c>
      <c r="H1292">
        <v>3144</v>
      </c>
      <c r="I1292" s="1">
        <f t="shared" si="101"/>
        <v>31.757575757575758</v>
      </c>
      <c r="J1292" s="118">
        <v>6.0359999999999996</v>
      </c>
      <c r="K1292">
        <v>99</v>
      </c>
      <c r="L1292" s="94">
        <v>705</v>
      </c>
      <c r="M1292" s="11">
        <f t="shared" si="98"/>
        <v>7.1212121212121211</v>
      </c>
      <c r="N1292" s="120">
        <v>3.246</v>
      </c>
      <c r="O1292" s="95">
        <f t="shared" ref="O1292:O1312" si="104">K1292</f>
        <v>99</v>
      </c>
      <c r="P1292" s="12">
        <f t="shared" si="102"/>
        <v>4.4595744680851066</v>
      </c>
      <c r="Q1292" s="104" t="s">
        <v>726</v>
      </c>
      <c r="V1292" s="111">
        <v>0.4916666666666667</v>
      </c>
      <c r="W1292" s="112">
        <v>0.64583333333333337</v>
      </c>
      <c r="X1292" s="115">
        <f t="shared" si="103"/>
        <v>0.15416666666666667</v>
      </c>
    </row>
    <row r="1293" spans="1:24" x14ac:dyDescent="0.3">
      <c r="A1293" s="64" t="s">
        <v>6782</v>
      </c>
      <c r="B1293" s="94" t="s">
        <v>1429</v>
      </c>
      <c r="C1293" s="2" t="s">
        <v>1</v>
      </c>
      <c r="D1293" s="2">
        <v>61</v>
      </c>
      <c r="E1293" s="9">
        <v>21348</v>
      </c>
      <c r="F1293" s="10">
        <v>43816.662754629629</v>
      </c>
      <c r="G1293" s="95" t="s">
        <v>4</v>
      </c>
      <c r="H1293">
        <v>2032</v>
      </c>
      <c r="I1293" s="1">
        <f t="shared" si="101"/>
        <v>20.32</v>
      </c>
      <c r="J1293" s="118">
        <v>5.0030000000000001</v>
      </c>
      <c r="K1293">
        <v>100</v>
      </c>
      <c r="L1293" s="94">
        <v>453</v>
      </c>
      <c r="M1293" s="11">
        <f t="shared" si="98"/>
        <v>4.53</v>
      </c>
      <c r="N1293" s="120">
        <v>2.1480000000000001</v>
      </c>
      <c r="O1293" s="95">
        <f t="shared" si="104"/>
        <v>100</v>
      </c>
      <c r="P1293" s="12">
        <f t="shared" si="102"/>
        <v>4.4856512141280351</v>
      </c>
      <c r="Q1293" s="104" t="s">
        <v>726</v>
      </c>
      <c r="V1293" s="111">
        <v>0.51944444444444449</v>
      </c>
      <c r="W1293" s="112">
        <v>0.66666666666666663</v>
      </c>
      <c r="X1293" s="115">
        <f t="shared" si="103"/>
        <v>0.14722222222222214</v>
      </c>
    </row>
    <row r="1294" spans="1:24" x14ac:dyDescent="0.3">
      <c r="A1294" s="64" t="s">
        <v>2232</v>
      </c>
      <c r="B1294" s="94" t="s">
        <v>1563</v>
      </c>
      <c r="C1294" s="2" t="s">
        <v>6</v>
      </c>
      <c r="D1294" s="2">
        <v>60</v>
      </c>
      <c r="E1294" s="9">
        <v>21777</v>
      </c>
      <c r="F1294" s="10">
        <v>43817.521458333336</v>
      </c>
      <c r="G1294" s="95" t="s">
        <v>4</v>
      </c>
      <c r="H1294">
        <v>1210</v>
      </c>
      <c r="I1294" s="1">
        <f t="shared" si="101"/>
        <v>12.222222222222221</v>
      </c>
      <c r="J1294" s="118">
        <v>3.8290000000000002</v>
      </c>
      <c r="K1294">
        <v>99</v>
      </c>
      <c r="L1294" s="94">
        <v>311</v>
      </c>
      <c r="M1294" s="11">
        <f t="shared" si="98"/>
        <v>3.1414141414141414</v>
      </c>
      <c r="N1294" s="120">
        <v>1.8680000000000001</v>
      </c>
      <c r="O1294" s="95">
        <f t="shared" si="104"/>
        <v>99</v>
      </c>
      <c r="P1294" s="12">
        <f t="shared" si="102"/>
        <v>3.890675241157556</v>
      </c>
      <c r="Q1294" s="104" t="s">
        <v>726</v>
      </c>
      <c r="V1294" s="111">
        <v>0.37013888888888885</v>
      </c>
      <c r="W1294" s="112">
        <v>0.52083333333333337</v>
      </c>
      <c r="X1294" s="115">
        <f t="shared" si="103"/>
        <v>0.15069444444444452</v>
      </c>
    </row>
    <row r="1295" spans="1:24" x14ac:dyDescent="0.3">
      <c r="A1295" s="64" t="s">
        <v>6783</v>
      </c>
      <c r="B1295" s="94" t="s">
        <v>6784</v>
      </c>
      <c r="C1295" s="2" t="s">
        <v>1</v>
      </c>
      <c r="D1295" s="2">
        <v>38</v>
      </c>
      <c r="E1295" s="9">
        <v>29626</v>
      </c>
      <c r="F1295" s="10">
        <v>43817.536504629628</v>
      </c>
      <c r="G1295" s="95" t="s">
        <v>4</v>
      </c>
      <c r="H1295">
        <v>916</v>
      </c>
      <c r="I1295" s="1">
        <f t="shared" si="101"/>
        <v>9.2525252525252526</v>
      </c>
      <c r="J1295" s="118">
        <v>3.0880000000000001</v>
      </c>
      <c r="K1295">
        <v>99</v>
      </c>
      <c r="L1295" s="94">
        <v>343</v>
      </c>
      <c r="M1295" s="11">
        <f t="shared" si="98"/>
        <v>3.4646464646464645</v>
      </c>
      <c r="N1295" s="120">
        <v>2.274</v>
      </c>
      <c r="O1295" s="95">
        <f t="shared" si="104"/>
        <v>99</v>
      </c>
      <c r="P1295" s="12">
        <f t="shared" si="102"/>
        <v>2.6705539358600583</v>
      </c>
      <c r="Q1295" s="104" t="s">
        <v>726</v>
      </c>
      <c r="V1295" s="111">
        <v>0.39097222222222222</v>
      </c>
      <c r="W1295" s="112">
        <v>0.53819444444444442</v>
      </c>
      <c r="X1295" s="115">
        <f t="shared" si="103"/>
        <v>0.1472222222222222</v>
      </c>
    </row>
    <row r="1296" spans="1:24" x14ac:dyDescent="0.3">
      <c r="A1296" s="64" t="s">
        <v>6785</v>
      </c>
      <c r="B1296" s="94" t="s">
        <v>6786</v>
      </c>
      <c r="C1296" s="2" t="s">
        <v>6</v>
      </c>
      <c r="D1296" s="2">
        <v>62</v>
      </c>
      <c r="E1296" s="9">
        <v>20853</v>
      </c>
      <c r="F1296" s="10">
        <v>43817.548645833333</v>
      </c>
      <c r="G1296" s="95" t="s">
        <v>4</v>
      </c>
      <c r="H1296">
        <v>2068</v>
      </c>
      <c r="I1296" s="1">
        <f t="shared" si="101"/>
        <v>20.68</v>
      </c>
      <c r="J1296" s="118">
        <v>4.7460000000000004</v>
      </c>
      <c r="K1296">
        <v>100</v>
      </c>
      <c r="L1296" s="94">
        <v>573</v>
      </c>
      <c r="M1296" s="11">
        <f t="shared" si="98"/>
        <v>5.73</v>
      </c>
      <c r="N1296" s="120">
        <v>2.278</v>
      </c>
      <c r="O1296" s="95">
        <f t="shared" si="104"/>
        <v>100</v>
      </c>
      <c r="P1296" s="12">
        <f t="shared" si="102"/>
        <v>3.6090750436300172</v>
      </c>
      <c r="Q1296" s="104" t="s">
        <v>726</v>
      </c>
      <c r="V1296" s="111">
        <v>0.39444444444444443</v>
      </c>
      <c r="W1296" s="112">
        <v>0.54861111111111105</v>
      </c>
      <c r="X1296" s="115">
        <f t="shared" si="103"/>
        <v>0.15416666666666662</v>
      </c>
    </row>
    <row r="1297" spans="1:24" x14ac:dyDescent="0.3">
      <c r="A1297" s="64" t="s">
        <v>6787</v>
      </c>
      <c r="B1297" s="94" t="s">
        <v>6788</v>
      </c>
      <c r="C1297" s="2" t="s">
        <v>1</v>
      </c>
      <c r="D1297" s="2">
        <v>45</v>
      </c>
      <c r="E1297" s="9">
        <v>27050</v>
      </c>
      <c r="F1297" s="10">
        <v>43817.572592592594</v>
      </c>
      <c r="G1297" s="95" t="s">
        <v>4</v>
      </c>
      <c r="H1297">
        <v>1315</v>
      </c>
      <c r="I1297" s="1">
        <f t="shared" si="101"/>
        <v>13.282828282828282</v>
      </c>
      <c r="J1297" s="118">
        <v>3.9020000000000001</v>
      </c>
      <c r="K1297">
        <v>99</v>
      </c>
      <c r="L1297" s="94">
        <v>290</v>
      </c>
      <c r="M1297" s="11">
        <f t="shared" si="98"/>
        <v>2.9292929292929295</v>
      </c>
      <c r="N1297" s="120">
        <v>1.9650000000000001</v>
      </c>
      <c r="O1297" s="95">
        <f t="shared" si="104"/>
        <v>99</v>
      </c>
      <c r="P1297" s="12">
        <f t="shared" si="102"/>
        <v>4.5344827586206886</v>
      </c>
      <c r="Q1297" s="104" t="s">
        <v>726</v>
      </c>
      <c r="V1297" s="111">
        <v>0.40625</v>
      </c>
      <c r="W1297" s="112">
        <v>0.56944444444444442</v>
      </c>
      <c r="X1297" s="115">
        <f t="shared" si="103"/>
        <v>0.16319444444444442</v>
      </c>
    </row>
    <row r="1298" spans="1:24" x14ac:dyDescent="0.3">
      <c r="A1298" s="64" t="s">
        <v>6789</v>
      </c>
      <c r="B1298" s="94" t="s">
        <v>1949</v>
      </c>
      <c r="C1298" s="2" t="s">
        <v>6</v>
      </c>
      <c r="D1298" s="2">
        <v>69</v>
      </c>
      <c r="E1298" s="9">
        <v>18561</v>
      </c>
      <c r="F1298" s="10">
        <v>43817.584641203706</v>
      </c>
      <c r="G1298" s="95" t="s">
        <v>4</v>
      </c>
      <c r="H1298">
        <v>1158</v>
      </c>
      <c r="I1298" s="1">
        <f t="shared" si="101"/>
        <v>11.696969696969697</v>
      </c>
      <c r="J1298" s="118">
        <v>3.262</v>
      </c>
      <c r="K1298">
        <v>99</v>
      </c>
      <c r="L1298" s="94">
        <v>399</v>
      </c>
      <c r="M1298" s="11">
        <f t="shared" si="98"/>
        <v>4.0303030303030303</v>
      </c>
      <c r="N1298" s="120">
        <v>2.0070000000000001</v>
      </c>
      <c r="O1298" s="95">
        <f t="shared" si="104"/>
        <v>99</v>
      </c>
      <c r="P1298" s="12">
        <f t="shared" si="102"/>
        <v>2.9022556390977443</v>
      </c>
      <c r="Q1298" s="104" t="s">
        <v>726</v>
      </c>
      <c r="V1298" s="111">
        <v>0.42083333333333334</v>
      </c>
      <c r="W1298" s="112">
        <v>0.58333333333333337</v>
      </c>
      <c r="X1298" s="115">
        <f t="shared" si="103"/>
        <v>0.16250000000000003</v>
      </c>
    </row>
    <row r="1299" spans="1:24" x14ac:dyDescent="0.3">
      <c r="A1299" s="64" t="s">
        <v>6790</v>
      </c>
      <c r="B1299" s="94" t="s">
        <v>6791</v>
      </c>
      <c r="C1299" s="2" t="s">
        <v>6</v>
      </c>
      <c r="D1299" s="2">
        <v>66</v>
      </c>
      <c r="E1299" s="9">
        <v>19398</v>
      </c>
      <c r="F1299" s="10">
        <v>43817.596666666665</v>
      </c>
      <c r="G1299" s="95" t="s">
        <v>4</v>
      </c>
      <c r="H1299">
        <v>1476</v>
      </c>
      <c r="I1299" s="1">
        <f t="shared" si="101"/>
        <v>14.909090909090908</v>
      </c>
      <c r="J1299" s="118">
        <v>3.9750000000000001</v>
      </c>
      <c r="K1299">
        <v>99</v>
      </c>
      <c r="L1299" s="94">
        <v>406</v>
      </c>
      <c r="M1299" s="11">
        <f t="shared" si="98"/>
        <v>4.1010101010101012</v>
      </c>
      <c r="N1299" s="120">
        <v>1.6930000000000001</v>
      </c>
      <c r="O1299" s="95">
        <f t="shared" si="104"/>
        <v>99</v>
      </c>
      <c r="P1299" s="12">
        <f t="shared" si="102"/>
        <v>3.6354679802955663</v>
      </c>
      <c r="Q1299" s="104" t="s">
        <v>726</v>
      </c>
      <c r="V1299" s="111">
        <v>0.42638888888888887</v>
      </c>
      <c r="W1299" s="112">
        <v>0.59722222222222221</v>
      </c>
      <c r="X1299" s="115">
        <f t="shared" si="103"/>
        <v>0.17083333333333334</v>
      </c>
    </row>
    <row r="1300" spans="1:24" x14ac:dyDescent="0.3">
      <c r="A1300" s="64" t="s">
        <v>6792</v>
      </c>
      <c r="B1300" s="94" t="s">
        <v>4448</v>
      </c>
      <c r="C1300" s="2" t="s">
        <v>1</v>
      </c>
      <c r="D1300" s="2">
        <v>56</v>
      </c>
      <c r="E1300" s="9">
        <v>23052</v>
      </c>
      <c r="F1300" s="10">
        <v>43817.615474537037</v>
      </c>
      <c r="G1300" s="95" t="s">
        <v>4</v>
      </c>
      <c r="H1300">
        <v>1100</v>
      </c>
      <c r="I1300" s="1">
        <f t="shared" si="101"/>
        <v>11</v>
      </c>
      <c r="J1300" s="118">
        <v>3.484</v>
      </c>
      <c r="K1300">
        <v>100</v>
      </c>
      <c r="L1300" s="94">
        <v>339</v>
      </c>
      <c r="M1300" s="11">
        <f t="shared" si="98"/>
        <v>3.39</v>
      </c>
      <c r="N1300" s="120">
        <v>1.917</v>
      </c>
      <c r="O1300" s="95">
        <f t="shared" si="104"/>
        <v>100</v>
      </c>
      <c r="P1300" s="12">
        <f t="shared" si="102"/>
        <v>3.2448377581120944</v>
      </c>
      <c r="Q1300" s="104" t="s">
        <v>726</v>
      </c>
      <c r="V1300" s="111">
        <v>0.45555555555555555</v>
      </c>
      <c r="W1300" s="112">
        <v>0.61805555555555558</v>
      </c>
      <c r="X1300" s="115">
        <f t="shared" si="103"/>
        <v>0.16250000000000003</v>
      </c>
    </row>
    <row r="1301" spans="1:24" x14ac:dyDescent="0.3">
      <c r="A1301" s="64" t="s">
        <v>6793</v>
      </c>
      <c r="B1301" s="94" t="s">
        <v>6794</v>
      </c>
      <c r="C1301" s="2" t="s">
        <v>1</v>
      </c>
      <c r="D1301" s="2">
        <v>63</v>
      </c>
      <c r="E1301" s="9">
        <v>20674</v>
      </c>
      <c r="F1301" s="10">
        <v>43817.633553240739</v>
      </c>
      <c r="G1301" s="95" t="s">
        <v>4</v>
      </c>
      <c r="H1301">
        <v>1636</v>
      </c>
      <c r="I1301" s="1">
        <f t="shared" si="101"/>
        <v>16.525252525252526</v>
      </c>
      <c r="J1301" s="118">
        <v>4.2169999999999996</v>
      </c>
      <c r="K1301">
        <v>99</v>
      </c>
      <c r="L1301" s="94">
        <v>313</v>
      </c>
      <c r="M1301" s="11">
        <f t="shared" si="98"/>
        <v>3.1616161616161618</v>
      </c>
      <c r="N1301" s="120">
        <v>1.85</v>
      </c>
      <c r="O1301" s="95">
        <f t="shared" si="104"/>
        <v>99</v>
      </c>
      <c r="P1301" s="12">
        <f t="shared" si="102"/>
        <v>5.2268370607028753</v>
      </c>
      <c r="Q1301" s="104" t="s">
        <v>726</v>
      </c>
      <c r="V1301" s="111">
        <v>0.49027777777777781</v>
      </c>
      <c r="W1301" s="112">
        <v>0.63194444444444442</v>
      </c>
      <c r="X1301" s="115">
        <f t="shared" si="103"/>
        <v>0.14166666666666661</v>
      </c>
    </row>
    <row r="1302" spans="1:24" x14ac:dyDescent="0.3">
      <c r="A1302" s="64" t="s">
        <v>6795</v>
      </c>
      <c r="B1302" s="94" t="s">
        <v>4221</v>
      </c>
      <c r="C1302" s="2" t="s">
        <v>1</v>
      </c>
      <c r="D1302" s="2">
        <v>75</v>
      </c>
      <c r="E1302" s="9">
        <v>16120</v>
      </c>
      <c r="F1302" s="10">
        <v>43817.648182870369</v>
      </c>
      <c r="G1302" s="95" t="s">
        <v>4</v>
      </c>
      <c r="H1302">
        <v>1558</v>
      </c>
      <c r="I1302" s="1">
        <f t="shared" si="101"/>
        <v>15.737373737373737</v>
      </c>
      <c r="J1302" s="118">
        <v>3.9529999999999998</v>
      </c>
      <c r="K1302">
        <v>99</v>
      </c>
      <c r="L1302" s="94">
        <v>570</v>
      </c>
      <c r="M1302" s="11">
        <f t="shared" si="98"/>
        <v>5.7575757575757578</v>
      </c>
      <c r="N1302" s="120">
        <v>2.2090000000000001</v>
      </c>
      <c r="O1302" s="95">
        <f t="shared" si="104"/>
        <v>99</v>
      </c>
      <c r="P1302" s="12">
        <f t="shared" si="102"/>
        <v>2.7333333333333329</v>
      </c>
      <c r="Q1302" s="104" t="s">
        <v>726</v>
      </c>
      <c r="V1302" s="111">
        <v>0.49652777777777773</v>
      </c>
      <c r="W1302" s="112">
        <v>0.64930555555555558</v>
      </c>
      <c r="X1302" s="115">
        <f t="shared" si="103"/>
        <v>0.15277777777777785</v>
      </c>
    </row>
    <row r="1303" spans="1:24" x14ac:dyDescent="0.3">
      <c r="A1303" s="64" t="s">
        <v>6796</v>
      </c>
      <c r="B1303" s="94" t="s">
        <v>6797</v>
      </c>
      <c r="C1303" s="2" t="s">
        <v>1</v>
      </c>
      <c r="D1303" s="2">
        <v>41</v>
      </c>
      <c r="E1303" s="9">
        <v>28834</v>
      </c>
      <c r="F1303" s="10">
        <v>43818.519861111112</v>
      </c>
      <c r="G1303" s="95" t="s">
        <v>4</v>
      </c>
      <c r="H1303">
        <v>1566</v>
      </c>
      <c r="I1303" s="1">
        <f t="shared" si="101"/>
        <v>15.818181818181818</v>
      </c>
      <c r="J1303" s="118">
        <v>4.8140000000000001</v>
      </c>
      <c r="K1303">
        <v>99</v>
      </c>
      <c r="L1303" s="94">
        <v>375</v>
      </c>
      <c r="M1303" s="11">
        <f t="shared" si="98"/>
        <v>3.7878787878787881</v>
      </c>
      <c r="N1303" s="120">
        <v>1.786</v>
      </c>
      <c r="O1303" s="95">
        <f t="shared" si="104"/>
        <v>99</v>
      </c>
      <c r="P1303" s="12">
        <f t="shared" si="102"/>
        <v>4.1760000000000002</v>
      </c>
      <c r="Q1303" s="104" t="s">
        <v>726</v>
      </c>
      <c r="V1303" s="111">
        <v>0.37777777777777777</v>
      </c>
      <c r="W1303" s="112">
        <v>0.52083333333333337</v>
      </c>
      <c r="X1303" s="115">
        <f t="shared" si="103"/>
        <v>0.1430555555555556</v>
      </c>
    </row>
    <row r="1304" spans="1:24" x14ac:dyDescent="0.3">
      <c r="A1304" s="64" t="s">
        <v>6798</v>
      </c>
      <c r="B1304" s="94" t="s">
        <v>6799</v>
      </c>
      <c r="C1304" s="2" t="s">
        <v>6</v>
      </c>
      <c r="D1304" s="2">
        <v>80</v>
      </c>
      <c r="E1304" s="9">
        <v>14365</v>
      </c>
      <c r="F1304" s="10">
        <v>43818.531018518515</v>
      </c>
      <c r="G1304" s="95" t="s">
        <v>4</v>
      </c>
      <c r="H1304">
        <v>2085</v>
      </c>
      <c r="I1304" s="1">
        <f t="shared" si="101"/>
        <v>21.060606060606062</v>
      </c>
      <c r="J1304" s="118">
        <v>5.3120000000000003</v>
      </c>
      <c r="K1304">
        <v>99</v>
      </c>
      <c r="L1304" s="94">
        <v>664</v>
      </c>
      <c r="M1304" s="11">
        <f t="shared" si="98"/>
        <v>6.7070707070707067</v>
      </c>
      <c r="N1304" s="120">
        <v>3.1309999999999998</v>
      </c>
      <c r="O1304" s="95">
        <f t="shared" si="104"/>
        <v>99</v>
      </c>
      <c r="P1304" s="12">
        <f t="shared" si="102"/>
        <v>3.1400602409638561</v>
      </c>
      <c r="Q1304" s="104" t="s">
        <v>726</v>
      </c>
      <c r="V1304" s="111">
        <v>0.3972222222222222</v>
      </c>
      <c r="W1304" s="112">
        <v>0.53472222222222221</v>
      </c>
      <c r="X1304" s="115">
        <f t="shared" si="103"/>
        <v>0.13750000000000001</v>
      </c>
    </row>
    <row r="1305" spans="1:24" x14ac:dyDescent="0.3">
      <c r="A1305" s="64" t="s">
        <v>6800</v>
      </c>
      <c r="B1305" s="94" t="s">
        <v>6801</v>
      </c>
      <c r="C1305" s="2" t="s">
        <v>1</v>
      </c>
      <c r="D1305" s="2">
        <v>60</v>
      </c>
      <c r="E1305" s="9">
        <v>21683</v>
      </c>
      <c r="F1305" s="10">
        <v>43818.549687500003</v>
      </c>
      <c r="G1305" s="95" t="s">
        <v>4</v>
      </c>
      <c r="H1305">
        <v>1310</v>
      </c>
      <c r="I1305" s="1">
        <f t="shared" si="101"/>
        <v>13.232323232323232</v>
      </c>
      <c r="J1305" s="118">
        <v>3.21</v>
      </c>
      <c r="K1305">
        <v>99</v>
      </c>
      <c r="L1305" s="94">
        <v>540</v>
      </c>
      <c r="M1305" s="11">
        <f t="shared" si="98"/>
        <v>5.4545454545454541</v>
      </c>
      <c r="N1305" s="120">
        <v>2.4209999999999998</v>
      </c>
      <c r="O1305" s="95">
        <f t="shared" si="104"/>
        <v>99</v>
      </c>
      <c r="P1305" s="12">
        <f t="shared" si="102"/>
        <v>2.425925925925926</v>
      </c>
      <c r="Q1305" s="104" t="s">
        <v>726</v>
      </c>
      <c r="V1305" s="111">
        <v>0.41666666666666669</v>
      </c>
      <c r="W1305" s="112">
        <v>0.54861111111111105</v>
      </c>
      <c r="X1305" s="115">
        <f t="shared" si="103"/>
        <v>0.13194444444444436</v>
      </c>
    </row>
    <row r="1306" spans="1:24" x14ac:dyDescent="0.3">
      <c r="A1306" s="64" t="s">
        <v>6802</v>
      </c>
      <c r="B1306" s="94" t="s">
        <v>6803</v>
      </c>
      <c r="C1306" s="2" t="s">
        <v>1</v>
      </c>
      <c r="D1306" s="2">
        <v>72</v>
      </c>
      <c r="E1306" s="9">
        <v>17285</v>
      </c>
      <c r="F1306" s="10">
        <v>43818.566793981481</v>
      </c>
      <c r="G1306" s="95" t="s">
        <v>4</v>
      </c>
      <c r="H1306">
        <v>1820</v>
      </c>
      <c r="I1306" s="1">
        <f t="shared" si="101"/>
        <v>18.2</v>
      </c>
      <c r="J1306" s="118">
        <v>4.0279999999999996</v>
      </c>
      <c r="K1306">
        <v>100</v>
      </c>
      <c r="L1306" s="94">
        <v>557</v>
      </c>
      <c r="M1306" s="11">
        <f t="shared" si="98"/>
        <v>5.57</v>
      </c>
      <c r="N1306" s="120">
        <v>2.1520000000000001</v>
      </c>
      <c r="O1306" s="95">
        <f t="shared" si="104"/>
        <v>100</v>
      </c>
      <c r="P1306" s="12">
        <f t="shared" si="102"/>
        <v>3.2675044883303408</v>
      </c>
      <c r="Q1306" s="104" t="s">
        <v>726</v>
      </c>
      <c r="V1306" s="111">
        <v>0.4375</v>
      </c>
      <c r="W1306" s="112">
        <v>0.56944444444444442</v>
      </c>
      <c r="X1306" s="115">
        <f t="shared" si="103"/>
        <v>0.13194444444444442</v>
      </c>
    </row>
    <row r="1307" spans="1:24" x14ac:dyDescent="0.3">
      <c r="A1307" s="64" t="s">
        <v>6804</v>
      </c>
      <c r="B1307" s="94" t="s">
        <v>6805</v>
      </c>
      <c r="C1307" s="2" t="s">
        <v>6</v>
      </c>
      <c r="D1307" s="2">
        <v>59</v>
      </c>
      <c r="E1307" s="9">
        <v>21973</v>
      </c>
      <c r="F1307" s="10">
        <v>43818.581180555557</v>
      </c>
      <c r="G1307" s="95" t="s">
        <v>4</v>
      </c>
      <c r="H1307">
        <v>1104</v>
      </c>
      <c r="I1307" s="1">
        <f t="shared" si="101"/>
        <v>11.151515151515152</v>
      </c>
      <c r="J1307" s="118">
        <v>3.2679999999999998</v>
      </c>
      <c r="K1307">
        <v>99</v>
      </c>
      <c r="L1307" s="94">
        <v>423</v>
      </c>
      <c r="M1307" s="11">
        <f t="shared" si="98"/>
        <v>4.2727272727272725</v>
      </c>
      <c r="N1307" s="120">
        <v>2.024</v>
      </c>
      <c r="O1307" s="95">
        <f t="shared" si="104"/>
        <v>99</v>
      </c>
      <c r="P1307" s="12">
        <f t="shared" si="102"/>
        <v>2.6099290780141846</v>
      </c>
      <c r="Q1307" s="104" t="s">
        <v>726</v>
      </c>
      <c r="V1307" s="111">
        <v>0.43194444444444446</v>
      </c>
      <c r="W1307" s="112">
        <v>0.58333333333333337</v>
      </c>
      <c r="X1307" s="115">
        <f t="shared" si="103"/>
        <v>0.15138888888888891</v>
      </c>
    </row>
    <row r="1308" spans="1:24" x14ac:dyDescent="0.3">
      <c r="A1308" s="64" t="s">
        <v>6806</v>
      </c>
      <c r="B1308" s="94" t="s">
        <v>6807</v>
      </c>
      <c r="C1308" s="2" t="s">
        <v>6</v>
      </c>
      <c r="D1308" s="2">
        <v>54</v>
      </c>
      <c r="E1308" s="9">
        <v>23984</v>
      </c>
      <c r="F1308" s="10">
        <v>43818.595416666663</v>
      </c>
      <c r="G1308" s="95" t="s">
        <v>4</v>
      </c>
      <c r="H1308">
        <v>1052</v>
      </c>
      <c r="I1308" s="1">
        <f t="shared" si="101"/>
        <v>10.415841584158416</v>
      </c>
      <c r="J1308" s="118">
        <v>3.4449999999999998</v>
      </c>
      <c r="K1308">
        <v>101</v>
      </c>
      <c r="L1308" s="94">
        <v>601</v>
      </c>
      <c r="M1308" s="11">
        <f t="shared" si="98"/>
        <v>5.9504950495049505</v>
      </c>
      <c r="N1308" s="120">
        <v>2.83</v>
      </c>
      <c r="O1308" s="95">
        <f t="shared" si="104"/>
        <v>101</v>
      </c>
      <c r="P1308" s="12">
        <f t="shared" si="102"/>
        <v>1.7504159733777038</v>
      </c>
      <c r="Q1308" s="104" t="s">
        <v>726</v>
      </c>
      <c r="V1308" s="111">
        <v>0.43263888888888885</v>
      </c>
      <c r="W1308" s="112">
        <v>0.59722222222222221</v>
      </c>
      <c r="X1308" s="115">
        <f t="shared" si="103"/>
        <v>0.16458333333333336</v>
      </c>
    </row>
    <row r="1309" spans="1:24" x14ac:dyDescent="0.3">
      <c r="A1309" s="64" t="s">
        <v>6808</v>
      </c>
      <c r="B1309" s="94" t="s">
        <v>6809</v>
      </c>
      <c r="C1309" s="2" t="s">
        <v>1</v>
      </c>
      <c r="D1309" s="2">
        <v>69</v>
      </c>
      <c r="E1309" s="9">
        <v>18280</v>
      </c>
      <c r="F1309" s="10">
        <v>43818.616215277776</v>
      </c>
      <c r="G1309" s="95" t="s">
        <v>4</v>
      </c>
      <c r="H1309">
        <v>2528</v>
      </c>
      <c r="I1309" s="1">
        <f t="shared" si="101"/>
        <v>25.535353535353536</v>
      </c>
      <c r="J1309" s="118">
        <v>4.7210000000000001</v>
      </c>
      <c r="K1309">
        <v>99</v>
      </c>
      <c r="L1309" s="94">
        <v>600</v>
      </c>
      <c r="M1309" s="11">
        <f t="shared" si="98"/>
        <v>6.0606060606060606</v>
      </c>
      <c r="N1309" s="120">
        <v>2.6869999999999998</v>
      </c>
      <c r="O1309" s="95">
        <f t="shared" si="104"/>
        <v>99</v>
      </c>
      <c r="P1309" s="12">
        <f t="shared" si="102"/>
        <v>4.2133333333333338</v>
      </c>
      <c r="Q1309" s="104" t="s">
        <v>726</v>
      </c>
      <c r="V1309" s="111">
        <v>0.46527777777777773</v>
      </c>
      <c r="W1309" s="112">
        <v>0.61805555555555558</v>
      </c>
      <c r="X1309" s="115">
        <f t="shared" si="103"/>
        <v>0.15277777777777785</v>
      </c>
    </row>
    <row r="1310" spans="1:24" x14ac:dyDescent="0.3">
      <c r="A1310" s="64" t="s">
        <v>6810</v>
      </c>
      <c r="B1310" s="94" t="s">
        <v>6811</v>
      </c>
      <c r="C1310" s="2" t="s">
        <v>1</v>
      </c>
      <c r="D1310" s="2">
        <v>50</v>
      </c>
      <c r="E1310" s="9">
        <v>25356</v>
      </c>
      <c r="F1310" s="10">
        <v>43818.627997685187</v>
      </c>
      <c r="G1310" s="95" t="s">
        <v>4</v>
      </c>
      <c r="H1310">
        <v>1798</v>
      </c>
      <c r="I1310" s="1">
        <f t="shared" si="101"/>
        <v>17.98</v>
      </c>
      <c r="J1310" s="118">
        <v>4.5679999999999996</v>
      </c>
      <c r="K1310">
        <v>100</v>
      </c>
      <c r="L1310" s="94">
        <v>259</v>
      </c>
      <c r="M1310" s="11">
        <f t="shared" si="98"/>
        <v>2.59</v>
      </c>
      <c r="N1310" s="120">
        <v>1.7</v>
      </c>
      <c r="O1310" s="95">
        <f t="shared" si="104"/>
        <v>100</v>
      </c>
      <c r="P1310" s="12">
        <f t="shared" si="102"/>
        <v>6.9420849420849429</v>
      </c>
      <c r="Q1310" s="104" t="s">
        <v>726</v>
      </c>
      <c r="V1310" s="111">
        <v>0.46875</v>
      </c>
      <c r="W1310" s="112">
        <v>0.63194444444444442</v>
      </c>
      <c r="X1310" s="115">
        <f t="shared" si="103"/>
        <v>0.16319444444444442</v>
      </c>
    </row>
    <row r="1311" spans="1:24" x14ac:dyDescent="0.3">
      <c r="A1311" s="64" t="s">
        <v>6812</v>
      </c>
      <c r="B1311" s="94" t="s">
        <v>106</v>
      </c>
      <c r="C1311" s="2" t="s">
        <v>1</v>
      </c>
      <c r="D1311" s="2">
        <v>59</v>
      </c>
      <c r="E1311" s="9">
        <v>22241</v>
      </c>
      <c r="F1311" s="10">
        <v>43818.641932870371</v>
      </c>
      <c r="G1311" s="95" t="s">
        <v>4</v>
      </c>
      <c r="H1311">
        <v>1307</v>
      </c>
      <c r="I1311" s="1">
        <f t="shared" si="101"/>
        <v>13.202020202020202</v>
      </c>
      <c r="J1311" s="118">
        <v>3.7440000000000002</v>
      </c>
      <c r="K1311">
        <v>99</v>
      </c>
      <c r="L1311" s="94">
        <v>490</v>
      </c>
      <c r="M1311" s="11">
        <f t="shared" si="98"/>
        <v>4.9494949494949498</v>
      </c>
      <c r="N1311" s="120">
        <v>2.6320000000000001</v>
      </c>
      <c r="O1311" s="95">
        <f t="shared" si="104"/>
        <v>99</v>
      </c>
      <c r="P1311" s="12">
        <f t="shared" si="102"/>
        <v>2.66734693877551</v>
      </c>
      <c r="Q1311" s="104" t="s">
        <v>726</v>
      </c>
      <c r="V1311" s="111">
        <v>0.51388888888888895</v>
      </c>
      <c r="W1311" s="112">
        <v>0.64583333333333337</v>
      </c>
      <c r="X1311" s="115">
        <f t="shared" si="103"/>
        <v>0.13194444444444442</v>
      </c>
    </row>
    <row r="1312" spans="1:24" x14ac:dyDescent="0.3">
      <c r="A1312" s="64" t="s">
        <v>6813</v>
      </c>
      <c r="B1312" s="94" t="s">
        <v>6814</v>
      </c>
      <c r="C1312" s="2" t="s">
        <v>6</v>
      </c>
      <c r="D1312" s="2">
        <v>78</v>
      </c>
      <c r="E1312" s="9">
        <v>15193</v>
      </c>
      <c r="F1312" s="10">
        <v>43818.662083333336</v>
      </c>
      <c r="G1312" s="95" t="s">
        <v>4</v>
      </c>
      <c r="H1312">
        <v>1893</v>
      </c>
      <c r="I1312" s="1">
        <f t="shared" si="101"/>
        <v>19.121212121212121</v>
      </c>
      <c r="J1312" s="118">
        <v>4.3920000000000003</v>
      </c>
      <c r="K1312">
        <v>99</v>
      </c>
      <c r="L1312" s="94">
        <v>880</v>
      </c>
      <c r="M1312" s="11">
        <f t="shared" si="98"/>
        <v>8.8888888888888893</v>
      </c>
      <c r="N1312" s="120">
        <v>3.1680000000000001</v>
      </c>
      <c r="O1312" s="95">
        <f t="shared" si="104"/>
        <v>99</v>
      </c>
      <c r="P1312" s="12">
        <f t="shared" si="102"/>
        <v>2.1511363636363634</v>
      </c>
      <c r="Q1312" s="104" t="s">
        <v>726</v>
      </c>
      <c r="V1312" s="111">
        <v>0.51666666666666672</v>
      </c>
      <c r="W1312" s="112">
        <v>0.66666666666666663</v>
      </c>
      <c r="X1312" s="115">
        <f t="shared" si="103"/>
        <v>0.14999999999999991</v>
      </c>
    </row>
    <row r="1313" spans="1:24" x14ac:dyDescent="0.3">
      <c r="A1313" s="64" t="s">
        <v>6815</v>
      </c>
      <c r="B1313" s="94" t="s">
        <v>6816</v>
      </c>
      <c r="C1313" s="2" t="s">
        <v>1</v>
      </c>
      <c r="D1313" s="2">
        <v>72</v>
      </c>
      <c r="E1313" s="9">
        <v>17401</v>
      </c>
      <c r="F1313" s="10">
        <v>43818.67863425926</v>
      </c>
      <c r="G1313" s="95" t="s">
        <v>4</v>
      </c>
      <c r="H1313">
        <v>1296</v>
      </c>
      <c r="I1313" s="1">
        <f t="shared" si="101"/>
        <v>13.224489795918368</v>
      </c>
      <c r="J1313" s="118">
        <v>3.6739999999999999</v>
      </c>
      <c r="K1313">
        <v>98</v>
      </c>
      <c r="L1313" s="94">
        <v>340</v>
      </c>
      <c r="M1313" s="11">
        <f t="shared" si="98"/>
        <v>3.4</v>
      </c>
      <c r="N1313" s="120">
        <v>1.9590000000000001</v>
      </c>
      <c r="O1313" s="95">
        <v>100</v>
      </c>
      <c r="P1313" s="12">
        <f t="shared" si="102"/>
        <v>3.8895558223289317</v>
      </c>
      <c r="Q1313" s="104" t="s">
        <v>726</v>
      </c>
      <c r="V1313" s="111">
        <v>0.51041666666666663</v>
      </c>
      <c r="W1313" s="112">
        <v>0.68055555555555547</v>
      </c>
      <c r="X1313" s="115">
        <f t="shared" si="103"/>
        <v>0.17013888888888884</v>
      </c>
    </row>
    <row r="1314" spans="1:24" x14ac:dyDescent="0.3">
      <c r="A1314" s="64" t="s">
        <v>6817</v>
      </c>
      <c r="B1314" s="94" t="s">
        <v>6818</v>
      </c>
      <c r="C1314" s="2" t="s">
        <v>1</v>
      </c>
      <c r="D1314" s="2">
        <v>47</v>
      </c>
      <c r="E1314" s="9">
        <v>26443</v>
      </c>
      <c r="F1314" s="10">
        <v>43819.521574074075</v>
      </c>
      <c r="G1314" s="95" t="s">
        <v>4</v>
      </c>
      <c r="H1314">
        <v>994</v>
      </c>
      <c r="I1314" s="1">
        <f t="shared" si="101"/>
        <v>10.04040404040404</v>
      </c>
      <c r="J1314" s="118">
        <v>2.972</v>
      </c>
      <c r="K1314">
        <v>99</v>
      </c>
      <c r="L1314" s="94">
        <v>343</v>
      </c>
      <c r="M1314" s="11">
        <f t="shared" si="98"/>
        <v>3.4646464646464645</v>
      </c>
      <c r="N1314" s="120">
        <v>2.0070000000000001</v>
      </c>
      <c r="O1314" s="95">
        <f t="shared" ref="O1314:O1338" si="105">K1314</f>
        <v>99</v>
      </c>
      <c r="P1314" s="12">
        <f t="shared" si="102"/>
        <v>2.8979591836734695</v>
      </c>
      <c r="Q1314" s="104" t="s">
        <v>726</v>
      </c>
      <c r="V1314" s="111">
        <v>0.37777777777777777</v>
      </c>
      <c r="W1314" s="112">
        <v>0.52083333333333337</v>
      </c>
      <c r="X1314" s="115">
        <f t="shared" si="103"/>
        <v>0.1430555555555556</v>
      </c>
    </row>
    <row r="1315" spans="1:24" x14ac:dyDescent="0.3">
      <c r="A1315" s="64" t="s">
        <v>2143</v>
      </c>
      <c r="B1315" s="94" t="s">
        <v>1481</v>
      </c>
      <c r="C1315" s="2" t="s">
        <v>1</v>
      </c>
      <c r="D1315" s="2">
        <v>51</v>
      </c>
      <c r="E1315" s="9">
        <v>24848</v>
      </c>
      <c r="F1315" s="10">
        <v>43819.534097222226</v>
      </c>
      <c r="G1315" s="95" t="s">
        <v>4</v>
      </c>
      <c r="H1315">
        <v>1294</v>
      </c>
      <c r="I1315" s="1">
        <f t="shared" si="101"/>
        <v>13.070707070707071</v>
      </c>
      <c r="J1315" s="118">
        <v>3.2210000000000001</v>
      </c>
      <c r="K1315">
        <v>99</v>
      </c>
      <c r="L1315" s="94">
        <v>467</v>
      </c>
      <c r="M1315" s="11">
        <f t="shared" si="98"/>
        <v>4.7171717171717171</v>
      </c>
      <c r="N1315" s="120">
        <v>2.0699999999999998</v>
      </c>
      <c r="O1315" s="95">
        <f t="shared" si="105"/>
        <v>99</v>
      </c>
      <c r="P1315" s="12">
        <f t="shared" si="102"/>
        <v>2.7708779443254818</v>
      </c>
      <c r="Q1315" s="104" t="s">
        <v>726</v>
      </c>
      <c r="V1315" s="111">
        <v>0.38680555555555557</v>
      </c>
      <c r="W1315" s="112">
        <v>0.53472222222222221</v>
      </c>
      <c r="X1315" s="115">
        <f t="shared" si="103"/>
        <v>0.14791666666666664</v>
      </c>
    </row>
    <row r="1316" spans="1:24" x14ac:dyDescent="0.3">
      <c r="A1316" s="64" t="s">
        <v>6819</v>
      </c>
      <c r="B1316" s="94" t="s">
        <v>331</v>
      </c>
      <c r="C1316" s="2" t="s">
        <v>1</v>
      </c>
      <c r="D1316" s="2">
        <v>49</v>
      </c>
      <c r="E1316" s="9">
        <v>25665</v>
      </c>
      <c r="F1316" s="10">
        <v>43819.545891203707</v>
      </c>
      <c r="G1316" s="95" t="s">
        <v>4</v>
      </c>
      <c r="H1316">
        <v>1579</v>
      </c>
      <c r="I1316" s="1">
        <f t="shared" si="101"/>
        <v>15.79</v>
      </c>
      <c r="J1316" s="118">
        <v>3.9929999999999999</v>
      </c>
      <c r="K1316">
        <v>100</v>
      </c>
      <c r="L1316" s="94">
        <v>503</v>
      </c>
      <c r="M1316" s="11">
        <f t="shared" ref="M1316:M1379" si="106">L1316/O1316</f>
        <v>5.03</v>
      </c>
      <c r="N1316" s="120">
        <v>2.3069999999999999</v>
      </c>
      <c r="O1316" s="95">
        <f t="shared" si="105"/>
        <v>100</v>
      </c>
      <c r="P1316" s="12">
        <f t="shared" si="102"/>
        <v>3.1391650099403576</v>
      </c>
      <c r="Q1316" s="104" t="s">
        <v>726</v>
      </c>
      <c r="V1316" s="111">
        <v>0.41666666666666669</v>
      </c>
      <c r="W1316" s="112">
        <v>0.54861111111111105</v>
      </c>
      <c r="X1316" s="115">
        <f t="shared" si="103"/>
        <v>0.13194444444444436</v>
      </c>
    </row>
    <row r="1317" spans="1:24" x14ac:dyDescent="0.3">
      <c r="A1317" s="64" t="s">
        <v>6820</v>
      </c>
      <c r="B1317" s="94" t="s">
        <v>284</v>
      </c>
      <c r="C1317" s="2" t="s">
        <v>1</v>
      </c>
      <c r="D1317" s="2">
        <v>14.5</v>
      </c>
      <c r="E1317" s="9">
        <v>38528</v>
      </c>
      <c r="F1317" s="10">
        <v>43819.56590277778</v>
      </c>
      <c r="G1317" s="95" t="s">
        <v>4</v>
      </c>
      <c r="H1317">
        <v>1078</v>
      </c>
      <c r="I1317" s="1">
        <f t="shared" si="101"/>
        <v>10.888888888888889</v>
      </c>
      <c r="J1317" s="118">
        <v>2.996</v>
      </c>
      <c r="K1317">
        <v>99</v>
      </c>
      <c r="L1317" s="94">
        <v>408</v>
      </c>
      <c r="M1317" s="11">
        <f t="shared" si="106"/>
        <v>4.1212121212121211</v>
      </c>
      <c r="N1317" s="120">
        <v>2.0419999999999998</v>
      </c>
      <c r="O1317" s="95">
        <f t="shared" si="105"/>
        <v>99</v>
      </c>
      <c r="P1317" s="12">
        <f t="shared" si="102"/>
        <v>2.6421568627450984</v>
      </c>
      <c r="Q1317" s="104" t="s">
        <v>726</v>
      </c>
      <c r="V1317" s="111">
        <v>0.40902777777777777</v>
      </c>
      <c r="W1317" s="112">
        <v>0.5625</v>
      </c>
      <c r="X1317" s="115">
        <f t="shared" si="103"/>
        <v>0.15347222222222223</v>
      </c>
    </row>
    <row r="1318" spans="1:24" x14ac:dyDescent="0.3">
      <c r="A1318" s="64" t="s">
        <v>6821</v>
      </c>
      <c r="B1318" s="94" t="s">
        <v>6822</v>
      </c>
      <c r="C1318" s="2" t="s">
        <v>1</v>
      </c>
      <c r="D1318" s="2">
        <v>43</v>
      </c>
      <c r="E1318" s="9">
        <v>28110</v>
      </c>
      <c r="F1318" s="10">
        <v>43819.580694444441</v>
      </c>
      <c r="G1318" s="95" t="s">
        <v>4</v>
      </c>
      <c r="H1318">
        <v>2060</v>
      </c>
      <c r="I1318" s="1">
        <f t="shared" si="101"/>
        <v>20.6</v>
      </c>
      <c r="J1318" s="118">
        <v>4.75</v>
      </c>
      <c r="K1318">
        <v>100</v>
      </c>
      <c r="L1318" s="94">
        <v>421</v>
      </c>
      <c r="M1318" s="11">
        <f t="shared" si="106"/>
        <v>4.21</v>
      </c>
      <c r="N1318" s="120">
        <v>2.1890000000000001</v>
      </c>
      <c r="O1318" s="95">
        <f t="shared" si="105"/>
        <v>100</v>
      </c>
      <c r="P1318" s="12">
        <f t="shared" si="102"/>
        <v>4.8931116389548697</v>
      </c>
      <c r="Q1318" s="104" t="s">
        <v>726</v>
      </c>
      <c r="V1318" s="111">
        <v>0.43055555555555558</v>
      </c>
      <c r="W1318" s="112">
        <v>0.58333333333333337</v>
      </c>
      <c r="X1318" s="115">
        <f t="shared" si="103"/>
        <v>0.15277777777777779</v>
      </c>
    </row>
    <row r="1319" spans="1:24" x14ac:dyDescent="0.3">
      <c r="A1319" s="64" t="s">
        <v>6823</v>
      </c>
      <c r="B1319" s="94" t="s">
        <v>6824</v>
      </c>
      <c r="C1319" s="2" t="s">
        <v>1</v>
      </c>
      <c r="D1319" s="2">
        <v>72</v>
      </c>
      <c r="E1319" s="9">
        <v>17236</v>
      </c>
      <c r="F1319" s="10">
        <v>43819.604502314818</v>
      </c>
      <c r="G1319" s="95" t="s">
        <v>4</v>
      </c>
      <c r="H1319">
        <v>2205</v>
      </c>
      <c r="I1319" s="1">
        <f t="shared" si="101"/>
        <v>22.05</v>
      </c>
      <c r="J1319" s="118">
        <v>4.9020000000000001</v>
      </c>
      <c r="K1319">
        <v>100</v>
      </c>
      <c r="L1319" s="94">
        <v>428</v>
      </c>
      <c r="M1319" s="11">
        <f t="shared" si="106"/>
        <v>4.28</v>
      </c>
      <c r="N1319" s="120">
        <v>2.2250000000000001</v>
      </c>
      <c r="O1319" s="95">
        <f t="shared" si="105"/>
        <v>100</v>
      </c>
      <c r="P1319" s="12">
        <f t="shared" si="102"/>
        <v>5.1518691588785046</v>
      </c>
      <c r="Q1319" s="104" t="s">
        <v>726</v>
      </c>
      <c r="V1319" s="111">
        <v>0.44375000000000003</v>
      </c>
      <c r="W1319" s="112">
        <v>0.60416666666666663</v>
      </c>
      <c r="X1319" s="115">
        <f t="shared" si="103"/>
        <v>0.1604166666666666</v>
      </c>
    </row>
    <row r="1320" spans="1:24" x14ac:dyDescent="0.3">
      <c r="A1320" s="64" t="s">
        <v>6825</v>
      </c>
      <c r="B1320" s="94" t="s">
        <v>1414</v>
      </c>
      <c r="C1320" s="2" t="s">
        <v>1</v>
      </c>
      <c r="D1320" s="2">
        <v>47</v>
      </c>
      <c r="E1320" s="9">
        <v>26341</v>
      </c>
      <c r="F1320" s="10">
        <v>43819.620567129627</v>
      </c>
      <c r="G1320" s="95" t="s">
        <v>4</v>
      </c>
      <c r="H1320">
        <v>1251</v>
      </c>
      <c r="I1320" s="1">
        <f t="shared" si="101"/>
        <v>12.51</v>
      </c>
      <c r="J1320" s="118">
        <v>3.5920000000000001</v>
      </c>
      <c r="K1320">
        <v>100</v>
      </c>
      <c r="L1320" s="94">
        <v>277</v>
      </c>
      <c r="M1320" s="11">
        <f t="shared" si="106"/>
        <v>2.77</v>
      </c>
      <c r="N1320" s="120">
        <v>1.556</v>
      </c>
      <c r="O1320" s="95">
        <f t="shared" si="105"/>
        <v>100</v>
      </c>
      <c r="P1320" s="12">
        <f t="shared" si="102"/>
        <v>4.5162454873646212</v>
      </c>
      <c r="Q1320" s="104" t="s">
        <v>726</v>
      </c>
      <c r="V1320" s="111">
        <v>0.45833333333333331</v>
      </c>
      <c r="W1320" s="112">
        <v>0.61805555555555558</v>
      </c>
      <c r="X1320" s="115">
        <f t="shared" si="103"/>
        <v>0.15972222222222227</v>
      </c>
    </row>
    <row r="1321" spans="1:24" x14ac:dyDescent="0.3">
      <c r="A1321" s="64" t="s">
        <v>6826</v>
      </c>
      <c r="B1321" s="94" t="s">
        <v>317</v>
      </c>
      <c r="C1321" s="2" t="s">
        <v>1</v>
      </c>
      <c r="D1321" s="2">
        <v>45</v>
      </c>
      <c r="E1321" s="9">
        <v>27164</v>
      </c>
      <c r="F1321" s="10">
        <v>43819.633171296293</v>
      </c>
      <c r="G1321" s="95" t="s">
        <v>4</v>
      </c>
      <c r="H1321">
        <v>1839</v>
      </c>
      <c r="I1321" s="1">
        <f t="shared" si="101"/>
        <v>18.39</v>
      </c>
      <c r="J1321" s="118">
        <v>4.6230000000000002</v>
      </c>
      <c r="K1321">
        <v>100</v>
      </c>
      <c r="L1321" s="94">
        <v>369</v>
      </c>
      <c r="M1321" s="11">
        <f t="shared" si="106"/>
        <v>3.69</v>
      </c>
      <c r="N1321" s="120">
        <v>1.764</v>
      </c>
      <c r="O1321" s="95">
        <f t="shared" si="105"/>
        <v>100</v>
      </c>
      <c r="P1321" s="12">
        <f t="shared" si="102"/>
        <v>4.9837398373983746</v>
      </c>
      <c r="Q1321" s="104" t="s">
        <v>726</v>
      </c>
      <c r="V1321" s="111">
        <v>0.46666666666666662</v>
      </c>
      <c r="W1321" s="112">
        <v>0.63194444444444442</v>
      </c>
      <c r="X1321" s="115">
        <f t="shared" si="103"/>
        <v>0.1652777777777778</v>
      </c>
    </row>
    <row r="1322" spans="1:24" x14ac:dyDescent="0.3">
      <c r="A1322" s="64" t="s">
        <v>6827</v>
      </c>
      <c r="B1322" s="94" t="s">
        <v>6828</v>
      </c>
      <c r="C1322" s="2" t="s">
        <v>1</v>
      </c>
      <c r="D1322" s="2">
        <v>53</v>
      </c>
      <c r="E1322" s="9">
        <v>24125</v>
      </c>
      <c r="F1322" s="10">
        <v>43819.65053240741</v>
      </c>
      <c r="G1322" s="95" t="s">
        <v>4</v>
      </c>
      <c r="H1322">
        <v>1813</v>
      </c>
      <c r="I1322" s="1">
        <f t="shared" si="101"/>
        <v>18.313131313131311</v>
      </c>
      <c r="J1322" s="118">
        <v>4.3019999999999996</v>
      </c>
      <c r="K1322">
        <v>99</v>
      </c>
      <c r="L1322" s="94">
        <v>336</v>
      </c>
      <c r="M1322" s="11">
        <f t="shared" si="106"/>
        <v>3.393939393939394</v>
      </c>
      <c r="N1322" s="120">
        <v>1.9610000000000001</v>
      </c>
      <c r="O1322" s="95">
        <f t="shared" si="105"/>
        <v>99</v>
      </c>
      <c r="P1322" s="12">
        <f t="shared" si="102"/>
        <v>5.395833333333333</v>
      </c>
      <c r="Q1322" s="104" t="s">
        <v>726</v>
      </c>
      <c r="V1322" s="111">
        <v>0.49791666666666662</v>
      </c>
      <c r="W1322" s="112">
        <v>0.65277777777777779</v>
      </c>
      <c r="X1322" s="115">
        <f t="shared" si="103"/>
        <v>0.15486111111111117</v>
      </c>
    </row>
    <row r="1323" spans="1:24" x14ac:dyDescent="0.3">
      <c r="A1323" s="64" t="s">
        <v>6829</v>
      </c>
      <c r="B1323" s="94" t="s">
        <v>6830</v>
      </c>
      <c r="C1323" s="2" t="s">
        <v>6</v>
      </c>
      <c r="D1323" s="2">
        <v>58</v>
      </c>
      <c r="E1323" s="9">
        <v>22294</v>
      </c>
      <c r="F1323" s="10">
        <v>43819.667511574073</v>
      </c>
      <c r="G1323" s="95" t="s">
        <v>4</v>
      </c>
      <c r="H1323">
        <v>1334</v>
      </c>
      <c r="I1323" s="1">
        <f t="shared" si="101"/>
        <v>13.474747474747474</v>
      </c>
      <c r="J1323" s="118">
        <v>3.69</v>
      </c>
      <c r="K1323">
        <v>99</v>
      </c>
      <c r="L1323" s="94">
        <v>403</v>
      </c>
      <c r="M1323" s="11">
        <f t="shared" si="106"/>
        <v>4.0707070707070709</v>
      </c>
      <c r="N1323" s="120">
        <v>2.1579999999999999</v>
      </c>
      <c r="O1323" s="95">
        <f t="shared" si="105"/>
        <v>99</v>
      </c>
      <c r="P1323" s="12">
        <f t="shared" si="102"/>
        <v>3.3101736972704709</v>
      </c>
      <c r="Q1323" s="104" t="s">
        <v>726</v>
      </c>
      <c r="V1323" s="111">
        <v>0.50208333333333333</v>
      </c>
      <c r="W1323" s="112">
        <v>0.66666666666666663</v>
      </c>
      <c r="X1323" s="115">
        <f t="shared" si="103"/>
        <v>0.1645833333333333</v>
      </c>
    </row>
    <row r="1324" spans="1:24" x14ac:dyDescent="0.3">
      <c r="A1324" s="64" t="s">
        <v>6831</v>
      </c>
      <c r="B1324" s="94" t="s">
        <v>6832</v>
      </c>
      <c r="C1324" s="2" t="s">
        <v>1</v>
      </c>
      <c r="D1324" s="2">
        <v>50</v>
      </c>
      <c r="E1324" s="9">
        <v>25393</v>
      </c>
      <c r="F1324" s="10">
        <v>43819.679340277777</v>
      </c>
      <c r="G1324" s="95" t="s">
        <v>4</v>
      </c>
      <c r="H1324">
        <v>1839</v>
      </c>
      <c r="I1324" s="1">
        <f t="shared" si="101"/>
        <v>18.575757575757574</v>
      </c>
      <c r="J1324" s="118">
        <v>4.7249999999999996</v>
      </c>
      <c r="K1324">
        <v>99</v>
      </c>
      <c r="L1324" s="94">
        <v>382</v>
      </c>
      <c r="M1324" s="11">
        <f t="shared" si="106"/>
        <v>3.8585858585858586</v>
      </c>
      <c r="N1324" s="120">
        <v>1.9950000000000001</v>
      </c>
      <c r="O1324" s="95">
        <f t="shared" si="105"/>
        <v>99</v>
      </c>
      <c r="P1324" s="12">
        <f t="shared" si="102"/>
        <v>4.8141361256544499</v>
      </c>
      <c r="Q1324" s="104" t="s">
        <v>726</v>
      </c>
      <c r="V1324" s="111">
        <v>0.51250000000000007</v>
      </c>
      <c r="W1324" s="112">
        <v>0.68055555555555547</v>
      </c>
      <c r="X1324" s="115">
        <f t="shared" si="103"/>
        <v>0.1680555555555554</v>
      </c>
    </row>
    <row r="1325" spans="1:24" x14ac:dyDescent="0.3">
      <c r="A1325" s="64" t="s">
        <v>6833</v>
      </c>
      <c r="B1325" s="94" t="s">
        <v>6834</v>
      </c>
      <c r="C1325" s="2" t="s">
        <v>6</v>
      </c>
      <c r="D1325" s="2">
        <v>59</v>
      </c>
      <c r="E1325" s="9">
        <v>22133</v>
      </c>
      <c r="F1325" s="10">
        <v>43822.52003472222</v>
      </c>
      <c r="G1325" s="95" t="s">
        <v>4</v>
      </c>
      <c r="H1325">
        <v>1446</v>
      </c>
      <c r="I1325" s="1">
        <f t="shared" si="101"/>
        <v>14.606060606060606</v>
      </c>
      <c r="J1325" s="118">
        <v>3.9220000000000002</v>
      </c>
      <c r="K1325">
        <v>99</v>
      </c>
      <c r="L1325" s="94">
        <v>413</v>
      </c>
      <c r="M1325" s="11">
        <f t="shared" si="106"/>
        <v>4.1717171717171722</v>
      </c>
      <c r="N1325" s="120">
        <v>2.1339999999999999</v>
      </c>
      <c r="O1325" s="95">
        <f t="shared" si="105"/>
        <v>99</v>
      </c>
      <c r="P1325" s="12">
        <f t="shared" si="102"/>
        <v>3.5012106537530263</v>
      </c>
      <c r="Q1325" s="104" t="s">
        <v>726</v>
      </c>
      <c r="V1325" s="111">
        <v>0.3833333333333333</v>
      </c>
      <c r="W1325" s="112">
        <v>0.52083333333333337</v>
      </c>
      <c r="X1325" s="115">
        <f t="shared" si="103"/>
        <v>0.13750000000000007</v>
      </c>
    </row>
    <row r="1326" spans="1:24" x14ac:dyDescent="0.3">
      <c r="A1326" s="64" t="s">
        <v>6835</v>
      </c>
      <c r="B1326" s="94" t="s">
        <v>2020</v>
      </c>
      <c r="C1326" s="2" t="s">
        <v>1</v>
      </c>
      <c r="D1326" s="2">
        <v>44</v>
      </c>
      <c r="E1326" s="9">
        <v>27515</v>
      </c>
      <c r="F1326" s="10">
        <v>43822.534062500003</v>
      </c>
      <c r="G1326" s="95" t="s">
        <v>4</v>
      </c>
      <c r="H1326">
        <v>1381</v>
      </c>
      <c r="I1326" s="1">
        <f t="shared" si="101"/>
        <v>13.94949494949495</v>
      </c>
      <c r="J1326" s="118">
        <v>4.141</v>
      </c>
      <c r="K1326">
        <v>99</v>
      </c>
      <c r="L1326" s="94">
        <v>413</v>
      </c>
      <c r="M1326" s="11">
        <f t="shared" si="106"/>
        <v>4.1717171717171722</v>
      </c>
      <c r="N1326" s="120">
        <v>2.2410000000000001</v>
      </c>
      <c r="O1326" s="95">
        <f t="shared" si="105"/>
        <v>99</v>
      </c>
      <c r="P1326" s="12">
        <f t="shared" si="102"/>
        <v>3.3438256658595638</v>
      </c>
      <c r="Q1326" s="104" t="s">
        <v>726</v>
      </c>
      <c r="V1326" s="94"/>
      <c r="W1326" s="95"/>
      <c r="X1326" s="115" t="str">
        <f t="shared" si="103"/>
        <v>No Data</v>
      </c>
    </row>
    <row r="1327" spans="1:24" x14ac:dyDescent="0.3">
      <c r="A1327" s="64" t="s">
        <v>6836</v>
      </c>
      <c r="B1327" s="94" t="s">
        <v>115</v>
      </c>
      <c r="C1327" s="2" t="s">
        <v>1</v>
      </c>
      <c r="D1327" s="2">
        <v>57</v>
      </c>
      <c r="E1327" s="9">
        <v>22802</v>
      </c>
      <c r="F1327" s="10">
        <v>43822.545046296298</v>
      </c>
      <c r="G1327" s="95" t="s">
        <v>4</v>
      </c>
      <c r="H1327">
        <v>1627</v>
      </c>
      <c r="I1327" s="1">
        <f t="shared" si="101"/>
        <v>16.27</v>
      </c>
      <c r="J1327" s="118">
        <v>4.8470000000000004</v>
      </c>
      <c r="K1327">
        <v>100</v>
      </c>
      <c r="L1327" s="94">
        <v>474</v>
      </c>
      <c r="M1327" s="11">
        <f t="shared" si="106"/>
        <v>4.74</v>
      </c>
      <c r="N1327" s="120">
        <v>2.468</v>
      </c>
      <c r="O1327" s="95">
        <f t="shared" si="105"/>
        <v>100</v>
      </c>
      <c r="P1327" s="12">
        <f t="shared" si="102"/>
        <v>3.4324894514767932</v>
      </c>
      <c r="Q1327" s="104" t="s">
        <v>726</v>
      </c>
      <c r="V1327" s="111">
        <v>0.40416666666666662</v>
      </c>
      <c r="W1327" s="112">
        <v>0.54861111111111105</v>
      </c>
      <c r="X1327" s="115">
        <f t="shared" si="103"/>
        <v>0.14444444444444443</v>
      </c>
    </row>
    <row r="1328" spans="1:24" x14ac:dyDescent="0.3">
      <c r="A1328" s="64" t="s">
        <v>6837</v>
      </c>
      <c r="B1328" s="94" t="s">
        <v>6838</v>
      </c>
      <c r="C1328" s="2" t="s">
        <v>1</v>
      </c>
      <c r="D1328" s="2">
        <v>56</v>
      </c>
      <c r="E1328" s="9">
        <v>23044</v>
      </c>
      <c r="F1328" s="10">
        <v>43822.567673611113</v>
      </c>
      <c r="G1328" s="95" t="s">
        <v>4</v>
      </c>
      <c r="H1328">
        <v>2412</v>
      </c>
      <c r="I1328" s="1">
        <f t="shared" si="101"/>
        <v>24.12</v>
      </c>
      <c r="J1328" s="118">
        <v>4.7229999999999999</v>
      </c>
      <c r="K1328">
        <v>100</v>
      </c>
      <c r="L1328" s="94">
        <v>515</v>
      </c>
      <c r="M1328" s="11">
        <f t="shared" si="106"/>
        <v>5.15</v>
      </c>
      <c r="N1328" s="120">
        <v>2.3109999999999999</v>
      </c>
      <c r="O1328" s="95">
        <f t="shared" si="105"/>
        <v>100</v>
      </c>
      <c r="P1328" s="12">
        <f t="shared" si="102"/>
        <v>4.6834951456310678</v>
      </c>
      <c r="Q1328" s="104" t="s">
        <v>726</v>
      </c>
      <c r="V1328" s="111">
        <v>0.42499999999999999</v>
      </c>
      <c r="W1328" s="112">
        <v>0.56944444444444442</v>
      </c>
      <c r="X1328" s="115">
        <f t="shared" si="103"/>
        <v>0.14444444444444443</v>
      </c>
    </row>
    <row r="1329" spans="1:24" x14ac:dyDescent="0.3">
      <c r="A1329" s="64" t="s">
        <v>6839</v>
      </c>
      <c r="B1329" s="94" t="s">
        <v>6840</v>
      </c>
      <c r="C1329" s="2" t="s">
        <v>1</v>
      </c>
      <c r="D1329" s="2">
        <v>48</v>
      </c>
      <c r="E1329" s="9">
        <v>26047</v>
      </c>
      <c r="F1329" s="10">
        <v>43822.582800925928</v>
      </c>
      <c r="G1329" s="95" t="s">
        <v>4</v>
      </c>
      <c r="H1329">
        <v>2155</v>
      </c>
      <c r="I1329" s="1">
        <f t="shared" si="101"/>
        <v>21.767676767676768</v>
      </c>
      <c r="J1329" s="118">
        <v>4.7359999999999998</v>
      </c>
      <c r="K1329">
        <v>99</v>
      </c>
      <c r="L1329" s="94">
        <v>491</v>
      </c>
      <c r="M1329" s="11">
        <f t="shared" si="106"/>
        <v>4.9595959595959593</v>
      </c>
      <c r="N1329" s="120">
        <v>2.157</v>
      </c>
      <c r="O1329" s="95">
        <f t="shared" si="105"/>
        <v>99</v>
      </c>
      <c r="P1329" s="12">
        <f t="shared" si="102"/>
        <v>4.3890020366598783</v>
      </c>
      <c r="Q1329" s="104" t="s">
        <v>726</v>
      </c>
      <c r="V1329" s="111">
        <v>0.44375000000000003</v>
      </c>
      <c r="W1329" s="112">
        <v>0.58333333333333337</v>
      </c>
      <c r="X1329" s="115">
        <f t="shared" si="103"/>
        <v>0.13958333333333334</v>
      </c>
    </row>
    <row r="1330" spans="1:24" x14ac:dyDescent="0.3">
      <c r="A1330" s="64" t="s">
        <v>6841</v>
      </c>
      <c r="B1330" s="94" t="s">
        <v>6842</v>
      </c>
      <c r="C1330" s="2" t="s">
        <v>6</v>
      </c>
      <c r="D1330" s="2">
        <v>51</v>
      </c>
      <c r="E1330" s="9">
        <v>25028</v>
      </c>
      <c r="F1330" s="10">
        <v>43822.597696759258</v>
      </c>
      <c r="G1330" s="95" t="s">
        <v>4</v>
      </c>
      <c r="H1330">
        <v>895</v>
      </c>
      <c r="I1330" s="1">
        <f t="shared" si="101"/>
        <v>9.0404040404040398</v>
      </c>
      <c r="J1330" s="118">
        <v>2.6030000000000002</v>
      </c>
      <c r="K1330">
        <v>99</v>
      </c>
      <c r="L1330" s="94">
        <v>543</v>
      </c>
      <c r="M1330" s="11">
        <f t="shared" si="106"/>
        <v>5.4848484848484844</v>
      </c>
      <c r="N1330" s="120">
        <v>2.7120000000000002</v>
      </c>
      <c r="O1330" s="95">
        <f t="shared" si="105"/>
        <v>99</v>
      </c>
      <c r="P1330" s="12">
        <f t="shared" si="102"/>
        <v>1.6482504604051567</v>
      </c>
      <c r="Q1330" s="104" t="s">
        <v>726</v>
      </c>
      <c r="V1330" s="111">
        <v>0.4284722222222222</v>
      </c>
      <c r="W1330" s="112">
        <v>0.59722222222222221</v>
      </c>
      <c r="X1330" s="115">
        <f t="shared" si="103"/>
        <v>0.16875000000000001</v>
      </c>
    </row>
    <row r="1331" spans="1:24" x14ac:dyDescent="0.3">
      <c r="A1331" s="64" t="s">
        <v>6843</v>
      </c>
      <c r="B1331" s="94" t="s">
        <v>6844</v>
      </c>
      <c r="C1331" s="2" t="s">
        <v>6</v>
      </c>
      <c r="D1331" s="2">
        <v>88</v>
      </c>
      <c r="E1331" s="9">
        <v>11574</v>
      </c>
      <c r="F1331" s="10">
        <v>43822.616041666668</v>
      </c>
      <c r="G1331" s="95" t="s">
        <v>4</v>
      </c>
      <c r="H1331">
        <v>2321</v>
      </c>
      <c r="I1331" s="1">
        <f t="shared" si="101"/>
        <v>23.444444444444443</v>
      </c>
      <c r="J1331" s="118">
        <v>4.8789999999999996</v>
      </c>
      <c r="K1331">
        <v>99</v>
      </c>
      <c r="L1331" s="94">
        <v>709</v>
      </c>
      <c r="M1331" s="11">
        <f t="shared" si="106"/>
        <v>7.1616161616161618</v>
      </c>
      <c r="N1331" s="120">
        <v>2.44</v>
      </c>
      <c r="O1331" s="95">
        <f t="shared" si="105"/>
        <v>99</v>
      </c>
      <c r="P1331" s="12">
        <f t="shared" si="102"/>
        <v>3.2736248236953451</v>
      </c>
      <c r="Q1331" s="104" t="s">
        <v>726</v>
      </c>
      <c r="V1331" s="111">
        <v>0.45833333333333331</v>
      </c>
      <c r="W1331" s="112">
        <v>0.53472222222222221</v>
      </c>
      <c r="X1331" s="115">
        <f t="shared" si="103"/>
        <v>7.6388888888888895E-2</v>
      </c>
    </row>
    <row r="1332" spans="1:24" x14ac:dyDescent="0.3">
      <c r="A1332" s="64" t="s">
        <v>6845</v>
      </c>
      <c r="B1332" s="94" t="s">
        <v>6846</v>
      </c>
      <c r="C1332" s="2" t="s">
        <v>1</v>
      </c>
      <c r="D1332" s="2">
        <v>38</v>
      </c>
      <c r="E1332" s="9">
        <v>29691</v>
      </c>
      <c r="F1332" s="10">
        <v>43822.631539351853</v>
      </c>
      <c r="G1332" s="95" t="s">
        <v>4</v>
      </c>
      <c r="H1332">
        <v>1270</v>
      </c>
      <c r="I1332" s="1">
        <f t="shared" si="101"/>
        <v>12.828282828282829</v>
      </c>
      <c r="J1332" s="118">
        <v>3.6589999999999998</v>
      </c>
      <c r="K1332">
        <v>99</v>
      </c>
      <c r="L1332" s="94">
        <v>330</v>
      </c>
      <c r="M1332" s="11">
        <f t="shared" si="106"/>
        <v>3.3333333333333335</v>
      </c>
      <c r="N1332" s="120">
        <v>1.7789999999999999</v>
      </c>
      <c r="O1332" s="95">
        <f t="shared" si="105"/>
        <v>99</v>
      </c>
      <c r="P1332" s="12">
        <f t="shared" si="102"/>
        <v>3.8484848484848486</v>
      </c>
      <c r="Q1332" s="104" t="s">
        <v>726</v>
      </c>
      <c r="V1332" s="111">
        <v>0.47986111111111113</v>
      </c>
      <c r="W1332" s="112">
        <v>0.63194444444444442</v>
      </c>
      <c r="X1332" s="115">
        <f t="shared" si="103"/>
        <v>0.15208333333333329</v>
      </c>
    </row>
    <row r="1333" spans="1:24" x14ac:dyDescent="0.3">
      <c r="A1333" s="64" t="s">
        <v>2193</v>
      </c>
      <c r="B1333" s="94" t="s">
        <v>1528</v>
      </c>
      <c r="C1333" s="2" t="s">
        <v>1</v>
      </c>
      <c r="D1333" s="2">
        <v>76</v>
      </c>
      <c r="E1333" s="9">
        <v>15912</v>
      </c>
      <c r="F1333" s="10">
        <v>43822.645509259259</v>
      </c>
      <c r="G1333" s="95" t="s">
        <v>4</v>
      </c>
      <c r="H1333">
        <v>1831</v>
      </c>
      <c r="I1333" s="1">
        <f t="shared" si="101"/>
        <v>18.494949494949495</v>
      </c>
      <c r="J1333" s="118">
        <v>4.3620000000000001</v>
      </c>
      <c r="K1333">
        <v>99</v>
      </c>
      <c r="L1333" s="94">
        <v>549</v>
      </c>
      <c r="M1333" s="11">
        <f t="shared" si="106"/>
        <v>5.5454545454545459</v>
      </c>
      <c r="N1333" s="120">
        <v>2.4710000000000001</v>
      </c>
      <c r="O1333" s="95">
        <f t="shared" si="105"/>
        <v>99</v>
      </c>
      <c r="P1333" s="12">
        <f t="shared" si="102"/>
        <v>3.3351548269581053</v>
      </c>
      <c r="Q1333" s="104" t="s">
        <v>726</v>
      </c>
      <c r="V1333" s="111">
        <v>0.49513888888888885</v>
      </c>
      <c r="W1333" s="112">
        <v>0.64583333333333337</v>
      </c>
      <c r="X1333" s="115">
        <f t="shared" si="103"/>
        <v>0.15069444444444452</v>
      </c>
    </row>
    <row r="1334" spans="1:24" x14ac:dyDescent="0.3">
      <c r="A1334" s="64" t="s">
        <v>6847</v>
      </c>
      <c r="B1334" s="94" t="s">
        <v>6848</v>
      </c>
      <c r="C1334" s="2" t="s">
        <v>1</v>
      </c>
      <c r="D1334" s="2">
        <v>61</v>
      </c>
      <c r="E1334" s="9">
        <v>21539</v>
      </c>
      <c r="F1334" s="10">
        <v>43822.666701388887</v>
      </c>
      <c r="G1334" s="95" t="s">
        <v>4</v>
      </c>
      <c r="H1334">
        <v>1607</v>
      </c>
      <c r="I1334" s="1">
        <f t="shared" si="101"/>
        <v>16.07</v>
      </c>
      <c r="J1334" s="118">
        <v>4.3159999999999998</v>
      </c>
      <c r="K1334">
        <v>100</v>
      </c>
      <c r="L1334" s="94">
        <v>397</v>
      </c>
      <c r="M1334" s="11">
        <f t="shared" si="106"/>
        <v>3.97</v>
      </c>
      <c r="N1334" s="120">
        <v>2.0569999999999999</v>
      </c>
      <c r="O1334" s="95">
        <f t="shared" si="105"/>
        <v>100</v>
      </c>
      <c r="P1334" s="12">
        <f t="shared" si="102"/>
        <v>4.0478589420654911</v>
      </c>
      <c r="Q1334" s="104" t="s">
        <v>726</v>
      </c>
      <c r="V1334" s="111">
        <v>0.50416666666666665</v>
      </c>
      <c r="W1334" s="112">
        <v>0.66666666666666663</v>
      </c>
      <c r="X1334" s="115">
        <f t="shared" si="103"/>
        <v>0.16249999999999998</v>
      </c>
    </row>
    <row r="1335" spans="1:24" x14ac:dyDescent="0.3">
      <c r="A1335" s="64" t="s">
        <v>6849</v>
      </c>
      <c r="B1335" s="94" t="s">
        <v>6850</v>
      </c>
      <c r="C1335" s="2" t="s">
        <v>6</v>
      </c>
      <c r="D1335" s="2">
        <v>74</v>
      </c>
      <c r="E1335" s="9">
        <v>16656</v>
      </c>
      <c r="F1335" s="10">
        <v>43822.679918981485</v>
      </c>
      <c r="G1335" s="95" t="s">
        <v>4</v>
      </c>
      <c r="H1335">
        <v>1269</v>
      </c>
      <c r="I1335" s="1">
        <f t="shared" si="101"/>
        <v>12.818181818181818</v>
      </c>
      <c r="J1335" s="118">
        <v>3.6960000000000002</v>
      </c>
      <c r="K1335">
        <v>99</v>
      </c>
      <c r="L1335" s="94">
        <v>599</v>
      </c>
      <c r="M1335" s="11">
        <f t="shared" si="106"/>
        <v>6.0505050505050502</v>
      </c>
      <c r="N1335" s="120">
        <v>2.5449999999999999</v>
      </c>
      <c r="O1335" s="95">
        <f t="shared" si="105"/>
        <v>99</v>
      </c>
      <c r="P1335" s="12">
        <f t="shared" si="102"/>
        <v>2.1185308848080133</v>
      </c>
      <c r="Q1335" s="104" t="s">
        <v>726</v>
      </c>
      <c r="V1335" s="111">
        <v>0.50486111111111109</v>
      </c>
      <c r="W1335" s="112">
        <v>0.68055555555555547</v>
      </c>
      <c r="X1335" s="115">
        <f t="shared" si="103"/>
        <v>0.17569444444444438</v>
      </c>
    </row>
    <row r="1336" spans="1:24" x14ac:dyDescent="0.3">
      <c r="A1336" s="64" t="s">
        <v>6851</v>
      </c>
      <c r="B1336" s="94" t="s">
        <v>6852</v>
      </c>
      <c r="C1336" s="2" t="s">
        <v>1</v>
      </c>
      <c r="D1336" s="2">
        <v>64</v>
      </c>
      <c r="E1336" s="9">
        <v>20437</v>
      </c>
      <c r="F1336" s="10">
        <v>43823.381620370368</v>
      </c>
      <c r="G1336" s="95" t="s">
        <v>71</v>
      </c>
      <c r="H1336">
        <v>943</v>
      </c>
      <c r="I1336" s="1">
        <f t="shared" si="101"/>
        <v>9.525252525252526</v>
      </c>
      <c r="J1336" s="118">
        <v>1.2070000000000001</v>
      </c>
      <c r="K1336">
        <v>99</v>
      </c>
      <c r="L1336" s="94">
        <v>428</v>
      </c>
      <c r="M1336" s="11">
        <f t="shared" si="106"/>
        <v>4.3232323232323235</v>
      </c>
      <c r="N1336" s="120">
        <v>0.76700000000000002</v>
      </c>
      <c r="O1336" s="95">
        <f t="shared" si="105"/>
        <v>99</v>
      </c>
      <c r="P1336" s="12">
        <f t="shared" si="102"/>
        <v>2.2032710280373831</v>
      </c>
      <c r="Q1336" s="104" t="s">
        <v>726</v>
      </c>
      <c r="V1336" s="111">
        <v>0.38194444444444442</v>
      </c>
      <c r="W1336" s="112">
        <v>0.52083333333333337</v>
      </c>
      <c r="X1336" s="115">
        <f t="shared" si="103"/>
        <v>0.13888888888888895</v>
      </c>
    </row>
    <row r="1337" spans="1:24" x14ac:dyDescent="0.3">
      <c r="A1337" s="64" t="s">
        <v>6853</v>
      </c>
      <c r="B1337" s="94" t="s">
        <v>6854</v>
      </c>
      <c r="C1337" s="2" t="s">
        <v>1</v>
      </c>
      <c r="D1337" s="2">
        <v>56</v>
      </c>
      <c r="E1337" s="9">
        <v>23289</v>
      </c>
      <c r="F1337" s="10">
        <v>43823.536782407406</v>
      </c>
      <c r="G1337" s="95" t="s">
        <v>4</v>
      </c>
      <c r="H1337">
        <v>2653</v>
      </c>
      <c r="I1337" s="1">
        <f t="shared" si="101"/>
        <v>26.797979797979799</v>
      </c>
      <c r="J1337" s="118">
        <v>5.6189999999999998</v>
      </c>
      <c r="K1337">
        <v>99</v>
      </c>
      <c r="L1337" s="94">
        <v>418</v>
      </c>
      <c r="M1337" s="11">
        <f t="shared" si="106"/>
        <v>4.2222222222222223</v>
      </c>
      <c r="N1337" s="120">
        <v>2.0129999999999999</v>
      </c>
      <c r="O1337" s="95">
        <f t="shared" si="105"/>
        <v>99</v>
      </c>
      <c r="P1337" s="12">
        <f t="shared" si="102"/>
        <v>6.3468899521531101</v>
      </c>
      <c r="Q1337" s="104" t="s">
        <v>726</v>
      </c>
      <c r="V1337" s="94"/>
      <c r="W1337" s="95"/>
      <c r="X1337" s="115" t="str">
        <f t="shared" si="103"/>
        <v>No Data</v>
      </c>
    </row>
    <row r="1338" spans="1:24" x14ac:dyDescent="0.3">
      <c r="A1338" s="64" t="s">
        <v>6855</v>
      </c>
      <c r="B1338" s="94" t="s">
        <v>6856</v>
      </c>
      <c r="C1338" s="2" t="s">
        <v>1</v>
      </c>
      <c r="D1338" s="2">
        <v>49</v>
      </c>
      <c r="E1338" s="9">
        <v>25631</v>
      </c>
      <c r="F1338" s="10">
        <v>43823.548703703702</v>
      </c>
      <c r="G1338" s="95" t="s">
        <v>4</v>
      </c>
      <c r="H1338">
        <v>1018</v>
      </c>
      <c r="I1338" s="1">
        <f t="shared" si="101"/>
        <v>10.282828282828282</v>
      </c>
      <c r="J1338" s="118">
        <v>3.11</v>
      </c>
      <c r="K1338">
        <v>99</v>
      </c>
      <c r="L1338" s="94">
        <v>382</v>
      </c>
      <c r="M1338" s="11">
        <f t="shared" si="106"/>
        <v>3.8585858585858586</v>
      </c>
      <c r="N1338" s="120">
        <v>1.98</v>
      </c>
      <c r="O1338" s="95">
        <f t="shared" si="105"/>
        <v>99</v>
      </c>
      <c r="P1338" s="12">
        <f t="shared" si="102"/>
        <v>2.664921465968586</v>
      </c>
      <c r="Q1338" s="104" t="s">
        <v>726</v>
      </c>
      <c r="V1338" s="111">
        <v>0.39930555555555558</v>
      </c>
      <c r="W1338" s="112">
        <v>0.54861111111111105</v>
      </c>
      <c r="X1338" s="115">
        <f t="shared" si="103"/>
        <v>0.14930555555555547</v>
      </c>
    </row>
    <row r="1339" spans="1:24" x14ac:dyDescent="0.3">
      <c r="A1339" s="64" t="s">
        <v>6857</v>
      </c>
      <c r="B1339" s="94" t="s">
        <v>1154</v>
      </c>
      <c r="C1339" s="2" t="s">
        <v>1</v>
      </c>
      <c r="D1339" s="2">
        <v>49</v>
      </c>
      <c r="E1339" s="9">
        <v>25653</v>
      </c>
      <c r="F1339" s="10">
        <v>43823.562997685185</v>
      </c>
      <c r="G1339" s="95" t="s">
        <v>4</v>
      </c>
      <c r="H1339">
        <v>1175</v>
      </c>
      <c r="I1339" s="1">
        <f t="shared" si="101"/>
        <v>11.75</v>
      </c>
      <c r="J1339" s="118">
        <v>3.94</v>
      </c>
      <c r="K1339">
        <v>100</v>
      </c>
      <c r="L1339" s="94">
        <v>288</v>
      </c>
      <c r="M1339" s="11">
        <f t="shared" si="106"/>
        <v>2.9090909090909092</v>
      </c>
      <c r="N1339" s="120">
        <v>1.738</v>
      </c>
      <c r="O1339" s="95">
        <v>99</v>
      </c>
      <c r="P1339" s="12">
        <f t="shared" si="102"/>
        <v>4.0390625</v>
      </c>
      <c r="Q1339" s="104" t="s">
        <v>726</v>
      </c>
      <c r="V1339" s="111">
        <v>0.4152777777777778</v>
      </c>
      <c r="W1339" s="112">
        <v>0.56944444444444442</v>
      </c>
      <c r="X1339" s="115">
        <f t="shared" si="103"/>
        <v>0.15416666666666662</v>
      </c>
    </row>
    <row r="1340" spans="1:24" x14ac:dyDescent="0.3">
      <c r="A1340" s="64" t="s">
        <v>6858</v>
      </c>
      <c r="B1340" s="94" t="s">
        <v>6859</v>
      </c>
      <c r="C1340" s="2" t="s">
        <v>6</v>
      </c>
      <c r="D1340" s="2">
        <v>60</v>
      </c>
      <c r="E1340" s="9">
        <v>21828</v>
      </c>
      <c r="F1340" s="10">
        <v>43823.580057870371</v>
      </c>
      <c r="G1340" s="95" t="s">
        <v>4</v>
      </c>
      <c r="H1340">
        <v>1599</v>
      </c>
      <c r="I1340" s="1">
        <f t="shared" si="101"/>
        <v>16.151515151515152</v>
      </c>
      <c r="J1340" s="118">
        <v>3.786</v>
      </c>
      <c r="K1340">
        <v>99</v>
      </c>
      <c r="L1340" s="94">
        <v>436</v>
      </c>
      <c r="M1340" s="11">
        <f t="shared" si="106"/>
        <v>4.404040404040404</v>
      </c>
      <c r="N1340" s="120">
        <v>1.8460000000000001</v>
      </c>
      <c r="O1340" s="95">
        <f t="shared" ref="O1340:O1350" si="107">K1340</f>
        <v>99</v>
      </c>
      <c r="P1340" s="12">
        <f t="shared" si="102"/>
        <v>3.6674311926605507</v>
      </c>
      <c r="Q1340" s="104" t="s">
        <v>726</v>
      </c>
      <c r="V1340" s="111">
        <v>0.4236111111111111</v>
      </c>
      <c r="W1340" s="112">
        <v>0.58333333333333337</v>
      </c>
      <c r="X1340" s="115">
        <f t="shared" si="103"/>
        <v>0.15972222222222227</v>
      </c>
    </row>
    <row r="1341" spans="1:24" x14ac:dyDescent="0.3">
      <c r="A1341" s="64" t="s">
        <v>6860</v>
      </c>
      <c r="B1341" s="94" t="s">
        <v>6861</v>
      </c>
      <c r="C1341" s="2" t="s">
        <v>1</v>
      </c>
      <c r="D1341" s="2">
        <v>36</v>
      </c>
      <c r="E1341" s="9">
        <v>30327</v>
      </c>
      <c r="F1341" s="10">
        <v>43823.593159722222</v>
      </c>
      <c r="G1341" s="95" t="s">
        <v>4</v>
      </c>
      <c r="H1341">
        <v>841</v>
      </c>
      <c r="I1341" s="1">
        <f t="shared" si="101"/>
        <v>8.4949494949494948</v>
      </c>
      <c r="J1341" s="118">
        <v>3.0590000000000002</v>
      </c>
      <c r="K1341">
        <v>99</v>
      </c>
      <c r="L1341" s="94">
        <v>292</v>
      </c>
      <c r="M1341" s="11">
        <f t="shared" si="106"/>
        <v>2.9494949494949494</v>
      </c>
      <c r="N1341" s="120">
        <v>1.7809999999999999</v>
      </c>
      <c r="O1341" s="95">
        <f t="shared" si="107"/>
        <v>99</v>
      </c>
      <c r="P1341" s="12">
        <f t="shared" si="102"/>
        <v>2.8801369863013697</v>
      </c>
      <c r="Q1341" s="104" t="s">
        <v>726</v>
      </c>
      <c r="V1341" s="111">
        <v>0.4375</v>
      </c>
      <c r="W1341" s="112">
        <v>0.59722222222222221</v>
      </c>
      <c r="X1341" s="115">
        <f t="shared" si="103"/>
        <v>0.15972222222222221</v>
      </c>
    </row>
    <row r="1342" spans="1:24" x14ac:dyDescent="0.3">
      <c r="A1342" s="64" t="s">
        <v>6862</v>
      </c>
      <c r="B1342" s="94" t="s">
        <v>4952</v>
      </c>
      <c r="C1342" s="2" t="s">
        <v>1</v>
      </c>
      <c r="D1342" s="2">
        <v>61</v>
      </c>
      <c r="E1342" s="9">
        <v>21279</v>
      </c>
      <c r="F1342" s="10">
        <v>43823.615532407406</v>
      </c>
      <c r="G1342" s="95" t="s">
        <v>4</v>
      </c>
      <c r="H1342">
        <v>1348</v>
      </c>
      <c r="I1342" s="1">
        <f t="shared" si="101"/>
        <v>13.616161616161616</v>
      </c>
      <c r="J1342" s="118">
        <v>3.5880000000000001</v>
      </c>
      <c r="K1342">
        <v>99</v>
      </c>
      <c r="L1342" s="94">
        <v>449</v>
      </c>
      <c r="M1342" s="11">
        <f t="shared" si="106"/>
        <v>4.5353535353535355</v>
      </c>
      <c r="N1342" s="120">
        <v>1.9239999999999999</v>
      </c>
      <c r="O1342" s="95">
        <f t="shared" si="107"/>
        <v>99</v>
      </c>
      <c r="P1342" s="12">
        <f t="shared" si="102"/>
        <v>3.0022271714922049</v>
      </c>
      <c r="Q1342" s="104" t="s">
        <v>726</v>
      </c>
      <c r="V1342" s="111">
        <v>0.4604166666666667</v>
      </c>
      <c r="W1342" s="112">
        <v>0.61805555555555558</v>
      </c>
      <c r="X1342" s="115">
        <f t="shared" si="103"/>
        <v>0.15763888888888888</v>
      </c>
    </row>
    <row r="1343" spans="1:24" x14ac:dyDescent="0.3">
      <c r="A1343" s="64" t="s">
        <v>6863</v>
      </c>
      <c r="B1343" s="94" t="s">
        <v>6864</v>
      </c>
      <c r="C1343" s="2" t="s">
        <v>6</v>
      </c>
      <c r="D1343" s="2">
        <v>29</v>
      </c>
      <c r="E1343" s="9">
        <v>33114</v>
      </c>
      <c r="F1343" s="10">
        <v>43823.62773148148</v>
      </c>
      <c r="G1343" s="95" t="s">
        <v>4</v>
      </c>
      <c r="H1343">
        <v>670</v>
      </c>
      <c r="I1343" s="1">
        <f t="shared" si="101"/>
        <v>6.7</v>
      </c>
      <c r="J1343" s="118">
        <v>2.5760000000000001</v>
      </c>
      <c r="K1343">
        <v>100</v>
      </c>
      <c r="L1343" s="94">
        <v>271</v>
      </c>
      <c r="M1343" s="11">
        <f t="shared" si="106"/>
        <v>2.71</v>
      </c>
      <c r="N1343" s="120">
        <v>1.585</v>
      </c>
      <c r="O1343" s="95">
        <f t="shared" si="107"/>
        <v>100</v>
      </c>
      <c r="P1343" s="12">
        <f t="shared" si="102"/>
        <v>2.4723247232472327</v>
      </c>
      <c r="Q1343" s="104" t="s">
        <v>726</v>
      </c>
      <c r="V1343" s="111">
        <v>0.45833333333333331</v>
      </c>
      <c r="W1343" s="112">
        <v>0.63194444444444442</v>
      </c>
      <c r="X1343" s="115">
        <f t="shared" si="103"/>
        <v>0.1736111111111111</v>
      </c>
    </row>
    <row r="1344" spans="1:24" x14ac:dyDescent="0.3">
      <c r="A1344" s="64" t="s">
        <v>6865</v>
      </c>
      <c r="B1344" s="94" t="s">
        <v>6866</v>
      </c>
      <c r="C1344" s="2" t="s">
        <v>1</v>
      </c>
      <c r="D1344" s="2">
        <v>54</v>
      </c>
      <c r="E1344" s="9">
        <v>23771</v>
      </c>
      <c r="F1344" s="10">
        <v>43823.643136574072</v>
      </c>
      <c r="G1344" s="95" t="s">
        <v>4</v>
      </c>
      <c r="H1344">
        <v>2256</v>
      </c>
      <c r="I1344" s="1">
        <f t="shared" si="101"/>
        <v>22.787878787878789</v>
      </c>
      <c r="J1344" s="118">
        <v>5.3040000000000003</v>
      </c>
      <c r="K1344">
        <v>99</v>
      </c>
      <c r="L1344" s="94">
        <v>373</v>
      </c>
      <c r="M1344" s="11">
        <f t="shared" si="106"/>
        <v>3.7676767676767677</v>
      </c>
      <c r="N1344" s="120">
        <v>1.9259999999999999</v>
      </c>
      <c r="O1344" s="95">
        <f t="shared" si="107"/>
        <v>99</v>
      </c>
      <c r="P1344" s="12">
        <f t="shared" si="102"/>
        <v>6.048257372654156</v>
      </c>
      <c r="Q1344" s="104" t="s">
        <v>726</v>
      </c>
      <c r="V1344" s="111">
        <v>0.49513888888888885</v>
      </c>
      <c r="W1344" s="112">
        <v>0.64583333333333337</v>
      </c>
      <c r="X1344" s="115">
        <f t="shared" si="103"/>
        <v>0.15069444444444452</v>
      </c>
    </row>
    <row r="1345" spans="1:24" x14ac:dyDescent="0.3">
      <c r="A1345" s="64" t="s">
        <v>6867</v>
      </c>
      <c r="B1345" s="94" t="s">
        <v>6868</v>
      </c>
      <c r="C1345" s="2" t="s">
        <v>6</v>
      </c>
      <c r="D1345" s="2">
        <v>60</v>
      </c>
      <c r="E1345" s="9">
        <v>21665</v>
      </c>
      <c r="F1345" s="10">
        <v>43823.664317129631</v>
      </c>
      <c r="G1345" s="95" t="s">
        <v>4</v>
      </c>
      <c r="H1345">
        <v>2558</v>
      </c>
      <c r="I1345" s="1">
        <f t="shared" si="101"/>
        <v>25.838383838383837</v>
      </c>
      <c r="J1345" s="118">
        <v>4.8440000000000003</v>
      </c>
      <c r="K1345">
        <v>99</v>
      </c>
      <c r="L1345" s="94">
        <v>836</v>
      </c>
      <c r="M1345" s="11">
        <f t="shared" si="106"/>
        <v>8.4444444444444446</v>
      </c>
      <c r="N1345" s="120">
        <v>3.0779999999999998</v>
      </c>
      <c r="O1345" s="95">
        <f t="shared" si="107"/>
        <v>99</v>
      </c>
      <c r="P1345" s="12">
        <f t="shared" si="102"/>
        <v>3.0598086124401913</v>
      </c>
      <c r="Q1345" s="104" t="s">
        <v>726</v>
      </c>
      <c r="V1345" s="111">
        <v>0.53819444444444442</v>
      </c>
      <c r="W1345" s="112">
        <v>0.66666666666666663</v>
      </c>
      <c r="X1345" s="115">
        <f t="shared" si="103"/>
        <v>0.12847222222222221</v>
      </c>
    </row>
    <row r="1346" spans="1:24" x14ac:dyDescent="0.3">
      <c r="A1346" s="64" t="s">
        <v>6869</v>
      </c>
      <c r="B1346" s="94" t="s">
        <v>6870</v>
      </c>
      <c r="C1346" s="2" t="s">
        <v>6</v>
      </c>
      <c r="D1346" s="2">
        <v>61</v>
      </c>
      <c r="E1346" s="9">
        <v>21398</v>
      </c>
      <c r="F1346" s="10">
        <v>43823.679895833331</v>
      </c>
      <c r="G1346" s="95" t="s">
        <v>4</v>
      </c>
      <c r="H1346">
        <v>1304</v>
      </c>
      <c r="I1346" s="1">
        <f t="shared" si="101"/>
        <v>13.171717171717171</v>
      </c>
      <c r="J1346" s="118">
        <v>3.7549999999999999</v>
      </c>
      <c r="K1346">
        <v>99</v>
      </c>
      <c r="L1346" s="94">
        <v>400</v>
      </c>
      <c r="M1346" s="11">
        <f t="shared" si="106"/>
        <v>4.0404040404040407</v>
      </c>
      <c r="N1346" s="120">
        <v>1.8009999999999999</v>
      </c>
      <c r="O1346" s="95">
        <f t="shared" si="107"/>
        <v>99</v>
      </c>
      <c r="P1346" s="12">
        <f t="shared" si="102"/>
        <v>3.26</v>
      </c>
      <c r="Q1346" s="104" t="s">
        <v>726</v>
      </c>
      <c r="V1346" s="111">
        <v>0.54166666666666663</v>
      </c>
      <c r="W1346" s="112">
        <v>0.68055555555555547</v>
      </c>
      <c r="X1346" s="115">
        <f t="shared" si="103"/>
        <v>0.13888888888888884</v>
      </c>
    </row>
    <row r="1347" spans="1:24" x14ac:dyDescent="0.3">
      <c r="A1347" s="64" t="s">
        <v>6871</v>
      </c>
      <c r="B1347" s="94" t="s">
        <v>6872</v>
      </c>
      <c r="C1347" s="2" t="s">
        <v>1</v>
      </c>
      <c r="D1347" s="2">
        <v>53</v>
      </c>
      <c r="E1347" s="9">
        <v>24166</v>
      </c>
      <c r="F1347" s="10">
        <v>43825.528969907406</v>
      </c>
      <c r="G1347" s="95" t="s">
        <v>4</v>
      </c>
      <c r="H1347">
        <v>2055</v>
      </c>
      <c r="I1347" s="1">
        <f t="shared" ref="I1347:I1410" si="108">H1347/K1347</f>
        <v>20.757575757575758</v>
      </c>
      <c r="J1347" s="118">
        <v>4.1849999999999996</v>
      </c>
      <c r="K1347">
        <v>99</v>
      </c>
      <c r="L1347" s="94">
        <v>477</v>
      </c>
      <c r="M1347" s="11">
        <f t="shared" si="106"/>
        <v>4.8181818181818183</v>
      </c>
      <c r="N1347" s="120">
        <v>2.4009999999999998</v>
      </c>
      <c r="O1347" s="95">
        <f t="shared" si="107"/>
        <v>99</v>
      </c>
      <c r="P1347" s="12">
        <f t="shared" ref="P1347:P1410" si="109">I1347/M1347</f>
        <v>4.3081761006289305</v>
      </c>
      <c r="Q1347" s="104" t="s">
        <v>726</v>
      </c>
      <c r="V1347" s="111">
        <v>0.39583333333333331</v>
      </c>
      <c r="W1347" s="112">
        <v>0.52777777777777779</v>
      </c>
      <c r="X1347" s="115">
        <f t="shared" ref="X1347:X1410" si="110">IF(AND(W1347&lt;&gt;0,V1347&lt;&gt;0),W1347-V1347,"No Data")</f>
        <v>0.13194444444444448</v>
      </c>
    </row>
    <row r="1348" spans="1:24" x14ac:dyDescent="0.3">
      <c r="A1348" s="64" t="s">
        <v>6873</v>
      </c>
      <c r="B1348" s="94" t="s">
        <v>1742</v>
      </c>
      <c r="C1348" s="2" t="s">
        <v>6</v>
      </c>
      <c r="D1348" s="2">
        <v>91</v>
      </c>
      <c r="E1348" s="9">
        <v>10503</v>
      </c>
      <c r="F1348" s="10">
        <v>43825.539305555554</v>
      </c>
      <c r="G1348" s="95" t="s">
        <v>4</v>
      </c>
      <c r="H1348">
        <v>1803</v>
      </c>
      <c r="I1348" s="1">
        <f t="shared" si="108"/>
        <v>18.212121212121211</v>
      </c>
      <c r="J1348" s="118">
        <v>4.5990000000000002</v>
      </c>
      <c r="K1348">
        <v>99</v>
      </c>
      <c r="L1348" s="94">
        <v>758</v>
      </c>
      <c r="M1348" s="11">
        <f t="shared" si="106"/>
        <v>7.6565656565656566</v>
      </c>
      <c r="N1348" s="120">
        <v>3.1659999999999999</v>
      </c>
      <c r="O1348" s="95">
        <f t="shared" si="107"/>
        <v>99</v>
      </c>
      <c r="P1348" s="12">
        <f t="shared" si="109"/>
        <v>2.3786279683377307</v>
      </c>
      <c r="Q1348" s="104" t="s">
        <v>726</v>
      </c>
      <c r="V1348" s="111">
        <v>0.38194444444444442</v>
      </c>
      <c r="W1348" s="112">
        <v>0.53819444444444442</v>
      </c>
      <c r="X1348" s="115">
        <f t="shared" si="110"/>
        <v>0.15625</v>
      </c>
    </row>
    <row r="1349" spans="1:24" x14ac:dyDescent="0.3">
      <c r="A1349" s="64" t="s">
        <v>6874</v>
      </c>
      <c r="B1349" s="94" t="s">
        <v>6875</v>
      </c>
      <c r="C1349" s="2" t="s">
        <v>1</v>
      </c>
      <c r="D1349" s="2">
        <v>51</v>
      </c>
      <c r="E1349" s="9">
        <v>24843</v>
      </c>
      <c r="F1349" s="10">
        <v>43825.55364583333</v>
      </c>
      <c r="G1349" s="95" t="s">
        <v>4</v>
      </c>
      <c r="H1349">
        <v>1629</v>
      </c>
      <c r="I1349" s="1">
        <f t="shared" si="108"/>
        <v>16.454545454545453</v>
      </c>
      <c r="J1349" s="118">
        <v>4.1159999999999997</v>
      </c>
      <c r="K1349">
        <v>99</v>
      </c>
      <c r="L1349" s="94">
        <v>422</v>
      </c>
      <c r="M1349" s="11">
        <f t="shared" si="106"/>
        <v>4.262626262626263</v>
      </c>
      <c r="N1349" s="120">
        <v>2.35</v>
      </c>
      <c r="O1349" s="95">
        <f t="shared" si="107"/>
        <v>99</v>
      </c>
      <c r="P1349" s="12">
        <f t="shared" si="109"/>
        <v>3.8601895734597149</v>
      </c>
      <c r="Q1349" s="104" t="s">
        <v>726</v>
      </c>
      <c r="V1349" s="111">
        <v>0.40277777777777773</v>
      </c>
      <c r="W1349" s="112">
        <v>0.55555555555555558</v>
      </c>
      <c r="X1349" s="115">
        <f t="shared" si="110"/>
        <v>0.15277777777777785</v>
      </c>
    </row>
    <row r="1350" spans="1:24" x14ac:dyDescent="0.3">
      <c r="A1350" s="64" t="s">
        <v>6876</v>
      </c>
      <c r="B1350" s="94" t="s">
        <v>6877</v>
      </c>
      <c r="C1350" s="2" t="s">
        <v>1</v>
      </c>
      <c r="D1350" s="2">
        <v>78</v>
      </c>
      <c r="E1350" s="9">
        <v>15271</v>
      </c>
      <c r="F1350" s="10">
        <v>43825.576284722221</v>
      </c>
      <c r="G1350" s="95" t="s">
        <v>4</v>
      </c>
      <c r="H1350">
        <v>1733</v>
      </c>
      <c r="I1350" s="1">
        <f t="shared" si="108"/>
        <v>17.505050505050505</v>
      </c>
      <c r="J1350" s="118">
        <v>3.988</v>
      </c>
      <c r="K1350">
        <v>99</v>
      </c>
      <c r="L1350" s="94">
        <v>608</v>
      </c>
      <c r="M1350" s="11">
        <f t="shared" si="106"/>
        <v>6.141414141414141</v>
      </c>
      <c r="N1350" s="120">
        <v>2.718</v>
      </c>
      <c r="O1350" s="95">
        <f t="shared" si="107"/>
        <v>99</v>
      </c>
      <c r="P1350" s="12">
        <f t="shared" si="109"/>
        <v>2.8503289473684212</v>
      </c>
      <c r="Q1350" s="104" t="s">
        <v>726</v>
      </c>
      <c r="V1350" s="111">
        <v>0.41666666666666669</v>
      </c>
      <c r="W1350" s="112">
        <v>0.57638888888888895</v>
      </c>
      <c r="X1350" s="115">
        <f t="shared" si="110"/>
        <v>0.15972222222222227</v>
      </c>
    </row>
    <row r="1351" spans="1:24" x14ac:dyDescent="0.3">
      <c r="A1351" s="64" t="s">
        <v>6878</v>
      </c>
      <c r="B1351" s="94" t="s">
        <v>6879</v>
      </c>
      <c r="C1351" s="2" t="s">
        <v>1</v>
      </c>
      <c r="D1351" s="2">
        <v>48</v>
      </c>
      <c r="E1351" s="9">
        <v>26135</v>
      </c>
      <c r="F1351" s="10">
        <v>43825.589317129627</v>
      </c>
      <c r="G1351" s="95" t="s">
        <v>4</v>
      </c>
      <c r="H1351">
        <v>1331</v>
      </c>
      <c r="I1351" s="1">
        <f t="shared" si="108"/>
        <v>13.31</v>
      </c>
      <c r="J1351" s="118">
        <v>4.1210000000000004</v>
      </c>
      <c r="K1351">
        <v>100</v>
      </c>
      <c r="L1351" s="94">
        <v>440</v>
      </c>
      <c r="M1351" s="11">
        <f t="shared" si="106"/>
        <v>4.4444444444444446</v>
      </c>
      <c r="N1351" s="120">
        <v>2.246</v>
      </c>
      <c r="O1351" s="95">
        <v>99</v>
      </c>
      <c r="P1351" s="12">
        <f t="shared" si="109"/>
        <v>2.9947499999999998</v>
      </c>
      <c r="Q1351" s="104" t="s">
        <v>726</v>
      </c>
      <c r="V1351" s="111">
        <v>0.43194444444444446</v>
      </c>
      <c r="W1351" s="112">
        <v>0.59027777777777779</v>
      </c>
      <c r="X1351" s="115">
        <f t="shared" si="110"/>
        <v>0.15833333333333333</v>
      </c>
    </row>
    <row r="1352" spans="1:24" x14ac:dyDescent="0.3">
      <c r="A1352" s="64" t="s">
        <v>6880</v>
      </c>
      <c r="B1352" s="94" t="s">
        <v>6881</v>
      </c>
      <c r="C1352" s="2" t="s">
        <v>1</v>
      </c>
      <c r="D1352" s="2">
        <v>51</v>
      </c>
      <c r="E1352" s="9">
        <v>25022</v>
      </c>
      <c r="F1352" s="10">
        <v>43825.602534722224</v>
      </c>
      <c r="G1352" s="95" t="s">
        <v>4</v>
      </c>
      <c r="H1352">
        <v>997</v>
      </c>
      <c r="I1352" s="1">
        <f t="shared" si="108"/>
        <v>10.070707070707071</v>
      </c>
      <c r="J1352" s="118">
        <v>3.5</v>
      </c>
      <c r="K1352">
        <v>99</v>
      </c>
      <c r="L1352" s="94">
        <v>304</v>
      </c>
      <c r="M1352" s="11">
        <f t="shared" si="106"/>
        <v>3.0707070707070705</v>
      </c>
      <c r="N1352" s="120">
        <v>1.722</v>
      </c>
      <c r="O1352" s="95">
        <f>K1352</f>
        <v>99</v>
      </c>
      <c r="P1352" s="12">
        <f t="shared" si="109"/>
        <v>3.2796052631578951</v>
      </c>
      <c r="Q1352" s="104" t="s">
        <v>726</v>
      </c>
      <c r="V1352" s="111">
        <v>0.4513888888888889</v>
      </c>
      <c r="W1352" s="112">
        <v>0.60416666666666663</v>
      </c>
      <c r="X1352" s="115">
        <f t="shared" si="110"/>
        <v>0.15277777777777773</v>
      </c>
    </row>
    <row r="1353" spans="1:24" x14ac:dyDescent="0.3">
      <c r="A1353" s="64" t="s">
        <v>6882</v>
      </c>
      <c r="B1353" s="94" t="s">
        <v>6883</v>
      </c>
      <c r="C1353" s="2" t="s">
        <v>1</v>
      </c>
      <c r="D1353" s="2">
        <v>49</v>
      </c>
      <c r="E1353" s="9">
        <v>25712</v>
      </c>
      <c r="F1353" s="10">
        <v>43825.617118055554</v>
      </c>
      <c r="G1353" s="95" t="s">
        <v>4</v>
      </c>
      <c r="H1353">
        <v>2152</v>
      </c>
      <c r="I1353" s="1">
        <f t="shared" si="108"/>
        <v>21.737373737373737</v>
      </c>
      <c r="J1353" s="118">
        <v>4.8710000000000004</v>
      </c>
      <c r="K1353">
        <v>99</v>
      </c>
      <c r="L1353" s="94">
        <v>440</v>
      </c>
      <c r="M1353" s="11">
        <f t="shared" si="106"/>
        <v>4.4444444444444446</v>
      </c>
      <c r="N1353" s="120">
        <v>2.101</v>
      </c>
      <c r="O1353" s="95">
        <f>K1353</f>
        <v>99</v>
      </c>
      <c r="P1353" s="12">
        <f t="shared" si="109"/>
        <v>4.8909090909090907</v>
      </c>
      <c r="Q1353" s="104" t="s">
        <v>726</v>
      </c>
      <c r="V1353" s="111">
        <v>0.46875</v>
      </c>
      <c r="W1353" s="112">
        <v>0.61805555555555558</v>
      </c>
      <c r="X1353" s="115">
        <f t="shared" si="110"/>
        <v>0.14930555555555558</v>
      </c>
    </row>
    <row r="1354" spans="1:24" x14ac:dyDescent="0.3">
      <c r="A1354" s="64" t="s">
        <v>6884</v>
      </c>
      <c r="B1354" s="94" t="s">
        <v>6885</v>
      </c>
      <c r="C1354" s="2" t="s">
        <v>1</v>
      </c>
      <c r="D1354" s="2">
        <v>54</v>
      </c>
      <c r="E1354" s="9">
        <v>24040</v>
      </c>
      <c r="F1354" s="10">
        <v>43825.629444444443</v>
      </c>
      <c r="G1354" s="95" t="s">
        <v>4</v>
      </c>
      <c r="H1354">
        <v>1477</v>
      </c>
      <c r="I1354" s="1">
        <f t="shared" si="108"/>
        <v>14.77</v>
      </c>
      <c r="J1354" s="118">
        <v>3.6339999999999999</v>
      </c>
      <c r="K1354">
        <v>100</v>
      </c>
      <c r="L1354" s="94">
        <v>485</v>
      </c>
      <c r="M1354" s="11">
        <f t="shared" si="106"/>
        <v>4.8499999999999996</v>
      </c>
      <c r="N1354" s="120">
        <v>2.3879999999999999</v>
      </c>
      <c r="O1354" s="95">
        <f>K1354</f>
        <v>100</v>
      </c>
      <c r="P1354" s="12">
        <f t="shared" si="109"/>
        <v>3.0453608247422683</v>
      </c>
      <c r="Q1354" s="104" t="s">
        <v>726</v>
      </c>
      <c r="V1354" s="111">
        <v>0.47500000000000003</v>
      </c>
      <c r="W1354" s="112">
        <v>0.63194444444444442</v>
      </c>
      <c r="X1354" s="115">
        <f t="shared" si="110"/>
        <v>0.15694444444444439</v>
      </c>
    </row>
    <row r="1355" spans="1:24" x14ac:dyDescent="0.3">
      <c r="A1355" s="64" t="s">
        <v>6886</v>
      </c>
      <c r="B1355" s="94" t="s">
        <v>6887</v>
      </c>
      <c r="C1355" s="2" t="s">
        <v>1</v>
      </c>
      <c r="D1355" s="2">
        <v>61</v>
      </c>
      <c r="E1355" s="9">
        <v>21264</v>
      </c>
      <c r="F1355" s="10">
        <v>43825.641944444447</v>
      </c>
      <c r="G1355" s="95" t="s">
        <v>4</v>
      </c>
      <c r="H1355">
        <v>2893</v>
      </c>
      <c r="I1355" s="1">
        <f t="shared" si="108"/>
        <v>29.222222222222221</v>
      </c>
      <c r="J1355" s="118">
        <v>5.6070000000000002</v>
      </c>
      <c r="K1355">
        <v>99</v>
      </c>
      <c r="L1355" s="94">
        <v>746</v>
      </c>
      <c r="M1355" s="11">
        <f t="shared" si="106"/>
        <v>7.46</v>
      </c>
      <c r="N1355" s="120">
        <v>2.8370000000000002</v>
      </c>
      <c r="O1355" s="95">
        <v>100</v>
      </c>
      <c r="P1355" s="12">
        <f t="shared" si="109"/>
        <v>3.9171879654453381</v>
      </c>
      <c r="Q1355" s="104" t="s">
        <v>726</v>
      </c>
      <c r="V1355" s="111">
        <v>0.48888888888888887</v>
      </c>
      <c r="W1355" s="112">
        <v>0.64583333333333337</v>
      </c>
      <c r="X1355" s="115">
        <f t="shared" si="110"/>
        <v>0.1569444444444445</v>
      </c>
    </row>
    <row r="1356" spans="1:24" x14ac:dyDescent="0.3">
      <c r="A1356" s="64" t="s">
        <v>6888</v>
      </c>
      <c r="B1356" s="94" t="s">
        <v>6889</v>
      </c>
      <c r="C1356" s="2" t="s">
        <v>6</v>
      </c>
      <c r="D1356" s="2">
        <v>53</v>
      </c>
      <c r="E1356" s="9">
        <v>24252</v>
      </c>
      <c r="F1356" s="10">
        <v>43825.658067129632</v>
      </c>
      <c r="G1356" s="95" t="s">
        <v>4</v>
      </c>
      <c r="H1356">
        <v>1115</v>
      </c>
      <c r="I1356" s="1">
        <f t="shared" si="108"/>
        <v>11.15</v>
      </c>
      <c r="J1356" s="118">
        <v>3.331</v>
      </c>
      <c r="K1356">
        <v>100</v>
      </c>
      <c r="L1356" s="94">
        <v>287</v>
      </c>
      <c r="M1356" s="11">
        <f t="shared" si="106"/>
        <v>2.8415841584158414</v>
      </c>
      <c r="N1356" s="120">
        <v>1.468</v>
      </c>
      <c r="O1356" s="95">
        <v>101</v>
      </c>
      <c r="P1356" s="12">
        <f t="shared" si="109"/>
        <v>3.9238675958188156</v>
      </c>
      <c r="Q1356" s="104" t="s">
        <v>726</v>
      </c>
      <c r="V1356" s="111">
        <v>0.49305555555555558</v>
      </c>
      <c r="W1356" s="112">
        <v>0.65972222222222221</v>
      </c>
      <c r="X1356" s="115">
        <f t="shared" si="110"/>
        <v>0.16666666666666663</v>
      </c>
    </row>
    <row r="1357" spans="1:24" x14ac:dyDescent="0.3">
      <c r="A1357" s="64" t="s">
        <v>6890</v>
      </c>
      <c r="B1357" s="94" t="s">
        <v>6891</v>
      </c>
      <c r="C1357" s="2" t="s">
        <v>1</v>
      </c>
      <c r="D1357" s="2">
        <v>72</v>
      </c>
      <c r="E1357" s="9">
        <v>17419</v>
      </c>
      <c r="F1357" s="10">
        <v>43825.674328703702</v>
      </c>
      <c r="G1357" s="95" t="s">
        <v>4</v>
      </c>
      <c r="H1357">
        <v>1881</v>
      </c>
      <c r="I1357" s="1">
        <f t="shared" si="108"/>
        <v>18.809999999999999</v>
      </c>
      <c r="J1357" s="118">
        <v>3.9820000000000002</v>
      </c>
      <c r="K1357">
        <v>100</v>
      </c>
      <c r="L1357" s="94">
        <v>459</v>
      </c>
      <c r="M1357" s="11">
        <f t="shared" si="106"/>
        <v>4.59</v>
      </c>
      <c r="N1357" s="120">
        <v>2.37</v>
      </c>
      <c r="O1357" s="95">
        <f t="shared" ref="O1357:O1388" si="111">K1357</f>
        <v>100</v>
      </c>
      <c r="P1357" s="12">
        <f t="shared" si="109"/>
        <v>4.0980392156862742</v>
      </c>
      <c r="Q1357" s="104" t="s">
        <v>726</v>
      </c>
      <c r="V1357" s="111">
        <v>0.52083333333333337</v>
      </c>
      <c r="W1357" s="112">
        <v>0.68055555555555547</v>
      </c>
      <c r="X1357" s="115">
        <f t="shared" si="110"/>
        <v>0.1597222222222221</v>
      </c>
    </row>
    <row r="1358" spans="1:24" x14ac:dyDescent="0.3">
      <c r="A1358" s="64" t="s">
        <v>6892</v>
      </c>
      <c r="B1358" s="94" t="s">
        <v>6893</v>
      </c>
      <c r="C1358" s="2" t="s">
        <v>6</v>
      </c>
      <c r="D1358" s="2">
        <v>58</v>
      </c>
      <c r="E1358" s="9">
        <v>22613</v>
      </c>
      <c r="F1358" s="10">
        <v>43826.520648148151</v>
      </c>
      <c r="G1358" s="95" t="s">
        <v>4</v>
      </c>
      <c r="H1358">
        <v>1179</v>
      </c>
      <c r="I1358" s="1">
        <f t="shared" si="108"/>
        <v>11.909090909090908</v>
      </c>
      <c r="J1358" s="118">
        <v>3.7639999999999998</v>
      </c>
      <c r="K1358">
        <v>99</v>
      </c>
      <c r="L1358" s="94">
        <v>264</v>
      </c>
      <c r="M1358" s="11">
        <f t="shared" si="106"/>
        <v>2.6666666666666665</v>
      </c>
      <c r="N1358" s="120">
        <v>1.9430000000000001</v>
      </c>
      <c r="O1358" s="95">
        <f t="shared" si="111"/>
        <v>99</v>
      </c>
      <c r="P1358" s="12">
        <f t="shared" si="109"/>
        <v>4.4659090909090908</v>
      </c>
      <c r="Q1358" s="104" t="s">
        <v>726</v>
      </c>
      <c r="V1358" s="111">
        <v>0.38194444444444442</v>
      </c>
      <c r="W1358" s="112">
        <v>0.52083333333333337</v>
      </c>
      <c r="X1358" s="115">
        <f t="shared" si="110"/>
        <v>0.13888888888888895</v>
      </c>
    </row>
    <row r="1359" spans="1:24" x14ac:dyDescent="0.3">
      <c r="A1359" s="64" t="s">
        <v>6894</v>
      </c>
      <c r="B1359" s="94" t="s">
        <v>77</v>
      </c>
      <c r="C1359" s="2" t="s">
        <v>1</v>
      </c>
      <c r="D1359" s="2">
        <v>46</v>
      </c>
      <c r="E1359" s="9">
        <v>26812</v>
      </c>
      <c r="F1359" s="10">
        <v>43826.532847222225</v>
      </c>
      <c r="G1359" s="95" t="s">
        <v>4</v>
      </c>
      <c r="H1359">
        <v>1247</v>
      </c>
      <c r="I1359" s="1">
        <f t="shared" si="108"/>
        <v>12.595959595959595</v>
      </c>
      <c r="J1359" s="118">
        <v>3.5680000000000001</v>
      </c>
      <c r="K1359">
        <v>99</v>
      </c>
      <c r="L1359" s="94">
        <v>317</v>
      </c>
      <c r="M1359" s="11">
        <f t="shared" si="106"/>
        <v>3.202020202020202</v>
      </c>
      <c r="N1359" s="120">
        <v>1.69</v>
      </c>
      <c r="O1359" s="95">
        <f t="shared" si="111"/>
        <v>99</v>
      </c>
      <c r="P1359" s="12">
        <f t="shared" si="109"/>
        <v>3.9337539432176656</v>
      </c>
      <c r="Q1359" s="104" t="s">
        <v>726</v>
      </c>
      <c r="V1359" s="111">
        <v>0.39583333333333331</v>
      </c>
      <c r="W1359" s="112">
        <v>0.53472222222222221</v>
      </c>
      <c r="X1359" s="115">
        <f t="shared" si="110"/>
        <v>0.1388888888888889</v>
      </c>
    </row>
    <row r="1360" spans="1:24" x14ac:dyDescent="0.3">
      <c r="A1360" s="64" t="s">
        <v>6895</v>
      </c>
      <c r="B1360" s="94" t="s">
        <v>651</v>
      </c>
      <c r="C1360" s="2" t="s">
        <v>1</v>
      </c>
      <c r="D1360" s="2">
        <v>52</v>
      </c>
      <c r="E1360" s="9">
        <v>24738</v>
      </c>
      <c r="F1360" s="10">
        <v>43826.545601851853</v>
      </c>
      <c r="G1360" s="95" t="s">
        <v>4</v>
      </c>
      <c r="H1360">
        <v>1992</v>
      </c>
      <c r="I1360" s="1">
        <f t="shared" si="108"/>
        <v>20.121212121212121</v>
      </c>
      <c r="J1360" s="118">
        <v>4.76</v>
      </c>
      <c r="K1360">
        <v>99</v>
      </c>
      <c r="L1360" s="94">
        <v>702</v>
      </c>
      <c r="M1360" s="11">
        <f t="shared" si="106"/>
        <v>7.0909090909090908</v>
      </c>
      <c r="N1360" s="120">
        <v>2.6150000000000002</v>
      </c>
      <c r="O1360" s="95">
        <f t="shared" si="111"/>
        <v>99</v>
      </c>
      <c r="P1360" s="12">
        <f t="shared" si="109"/>
        <v>2.8376068376068377</v>
      </c>
      <c r="Q1360" s="104" t="s">
        <v>726</v>
      </c>
      <c r="V1360" s="111">
        <v>0.41111111111111115</v>
      </c>
      <c r="W1360" s="112">
        <v>0.54861111111111105</v>
      </c>
      <c r="X1360" s="115">
        <f t="shared" si="110"/>
        <v>0.1374999999999999</v>
      </c>
    </row>
    <row r="1361" spans="1:24" x14ac:dyDescent="0.3">
      <c r="A1361" s="64" t="s">
        <v>6896</v>
      </c>
      <c r="B1361" s="94" t="s">
        <v>6897</v>
      </c>
      <c r="C1361" s="2" t="s">
        <v>1</v>
      </c>
      <c r="D1361" s="2">
        <v>60</v>
      </c>
      <c r="E1361" s="9">
        <v>21726</v>
      </c>
      <c r="F1361" s="10">
        <v>43826.570844907408</v>
      </c>
      <c r="G1361" s="95" t="s">
        <v>4</v>
      </c>
      <c r="H1361">
        <v>1870</v>
      </c>
      <c r="I1361" s="1">
        <f t="shared" si="108"/>
        <v>18.888888888888889</v>
      </c>
      <c r="J1361" s="118">
        <v>4.8380000000000001</v>
      </c>
      <c r="K1361">
        <v>99</v>
      </c>
      <c r="L1361" s="94">
        <v>411</v>
      </c>
      <c r="M1361" s="11">
        <f t="shared" si="106"/>
        <v>4.1515151515151514</v>
      </c>
      <c r="N1361" s="120">
        <v>2.375</v>
      </c>
      <c r="O1361" s="95">
        <f t="shared" si="111"/>
        <v>99</v>
      </c>
      <c r="P1361" s="12">
        <f t="shared" si="109"/>
        <v>4.5498783454987839</v>
      </c>
      <c r="Q1361" s="104" t="s">
        <v>726</v>
      </c>
      <c r="V1361" s="111">
        <v>0.4284722222222222</v>
      </c>
      <c r="W1361" s="112">
        <v>0.56944444444444442</v>
      </c>
      <c r="X1361" s="115">
        <f t="shared" si="110"/>
        <v>0.14097222222222222</v>
      </c>
    </row>
    <row r="1362" spans="1:24" x14ac:dyDescent="0.3">
      <c r="A1362" s="64" t="s">
        <v>6898</v>
      </c>
      <c r="B1362" s="94" t="s">
        <v>6899</v>
      </c>
      <c r="C1362" s="2" t="s">
        <v>1</v>
      </c>
      <c r="D1362" s="2">
        <v>47</v>
      </c>
      <c r="E1362" s="9">
        <v>26589</v>
      </c>
      <c r="F1362" s="10">
        <v>43826.582777777781</v>
      </c>
      <c r="G1362" s="95" t="s">
        <v>4</v>
      </c>
      <c r="H1362">
        <v>1336</v>
      </c>
      <c r="I1362" s="1">
        <f t="shared" si="108"/>
        <v>13.494949494949495</v>
      </c>
      <c r="J1362" s="118">
        <v>3.3050000000000002</v>
      </c>
      <c r="K1362">
        <v>99</v>
      </c>
      <c r="L1362" s="94">
        <v>316</v>
      </c>
      <c r="M1362" s="11">
        <f t="shared" si="106"/>
        <v>3.191919191919192</v>
      </c>
      <c r="N1362" s="120">
        <v>2.024</v>
      </c>
      <c r="O1362" s="95">
        <f t="shared" si="111"/>
        <v>99</v>
      </c>
      <c r="P1362" s="12">
        <f t="shared" si="109"/>
        <v>4.2278481012658222</v>
      </c>
      <c r="Q1362" s="104" t="s">
        <v>726</v>
      </c>
      <c r="V1362" s="111">
        <v>0.44305555555555554</v>
      </c>
      <c r="W1362" s="112">
        <v>0.58333333333333337</v>
      </c>
      <c r="X1362" s="115">
        <f t="shared" si="110"/>
        <v>0.14027777777777783</v>
      </c>
    </row>
    <row r="1363" spans="1:24" x14ac:dyDescent="0.3">
      <c r="A1363" s="64" t="s">
        <v>6900</v>
      </c>
      <c r="B1363" s="94" t="s">
        <v>6901</v>
      </c>
      <c r="C1363" s="2" t="s">
        <v>6</v>
      </c>
      <c r="D1363" s="2">
        <v>71</v>
      </c>
      <c r="E1363" s="9">
        <v>17591</v>
      </c>
      <c r="F1363" s="10">
        <v>43826.596354166664</v>
      </c>
      <c r="G1363" s="95" t="s">
        <v>4</v>
      </c>
      <c r="H1363">
        <v>892</v>
      </c>
      <c r="I1363" s="1">
        <f t="shared" si="108"/>
        <v>8.92</v>
      </c>
      <c r="J1363" s="118">
        <v>2.915</v>
      </c>
      <c r="K1363">
        <v>100</v>
      </c>
      <c r="L1363" s="94">
        <v>467</v>
      </c>
      <c r="M1363" s="11">
        <f t="shared" si="106"/>
        <v>4.67</v>
      </c>
      <c r="N1363" s="120">
        <v>2.1930000000000001</v>
      </c>
      <c r="O1363" s="95">
        <f t="shared" si="111"/>
        <v>100</v>
      </c>
      <c r="P1363" s="12">
        <f t="shared" si="109"/>
        <v>1.9100642398286938</v>
      </c>
      <c r="Q1363" s="104" t="s">
        <v>726</v>
      </c>
      <c r="V1363" s="111">
        <v>0.43194444444444446</v>
      </c>
      <c r="W1363" s="112">
        <v>0.59722222222222221</v>
      </c>
      <c r="X1363" s="115">
        <f t="shared" si="110"/>
        <v>0.16527777777777775</v>
      </c>
    </row>
    <row r="1364" spans="1:24" x14ac:dyDescent="0.3">
      <c r="A1364" s="64" t="s">
        <v>6902</v>
      </c>
      <c r="B1364" s="94" t="s">
        <v>6903</v>
      </c>
      <c r="C1364" s="2" t="s">
        <v>1</v>
      </c>
      <c r="D1364" s="2">
        <v>50</v>
      </c>
      <c r="E1364" s="9">
        <v>25201</v>
      </c>
      <c r="F1364" s="10">
        <v>43826.615578703706</v>
      </c>
      <c r="G1364" s="95" t="s">
        <v>4</v>
      </c>
      <c r="H1364">
        <v>1213</v>
      </c>
      <c r="I1364" s="1">
        <f t="shared" si="108"/>
        <v>12.252525252525253</v>
      </c>
      <c r="J1364" s="118">
        <v>3.89</v>
      </c>
      <c r="K1364">
        <v>99</v>
      </c>
      <c r="L1364" s="94">
        <v>328</v>
      </c>
      <c r="M1364" s="11">
        <f t="shared" si="106"/>
        <v>3.3131313131313131</v>
      </c>
      <c r="N1364" s="120">
        <v>1.909</v>
      </c>
      <c r="O1364" s="95">
        <f t="shared" si="111"/>
        <v>99</v>
      </c>
      <c r="P1364" s="12">
        <f t="shared" si="109"/>
        <v>3.6981707317073171</v>
      </c>
      <c r="Q1364" s="104" t="s">
        <v>726</v>
      </c>
      <c r="V1364" s="111">
        <v>0.46875</v>
      </c>
      <c r="W1364" s="112">
        <v>0.61805555555555558</v>
      </c>
      <c r="X1364" s="115">
        <f t="shared" si="110"/>
        <v>0.14930555555555558</v>
      </c>
    </row>
    <row r="1365" spans="1:24" x14ac:dyDescent="0.3">
      <c r="A1365" s="64" t="s">
        <v>6904</v>
      </c>
      <c r="B1365" s="94" t="s">
        <v>6905</v>
      </c>
      <c r="C1365" s="2" t="s">
        <v>1</v>
      </c>
      <c r="D1365" s="2">
        <v>52</v>
      </c>
      <c r="E1365" s="9">
        <v>24697</v>
      </c>
      <c r="F1365" s="10">
        <v>43826.629108796296</v>
      </c>
      <c r="G1365" s="95" t="s">
        <v>4</v>
      </c>
      <c r="H1365">
        <v>1762</v>
      </c>
      <c r="I1365" s="1">
        <f t="shared" si="108"/>
        <v>17.62</v>
      </c>
      <c r="J1365" s="118">
        <v>4.532</v>
      </c>
      <c r="K1365">
        <v>100</v>
      </c>
      <c r="L1365" s="94">
        <v>492</v>
      </c>
      <c r="M1365" s="11">
        <f t="shared" si="106"/>
        <v>4.92</v>
      </c>
      <c r="N1365" s="120">
        <v>2.286</v>
      </c>
      <c r="O1365" s="95">
        <f t="shared" si="111"/>
        <v>100</v>
      </c>
      <c r="P1365" s="12">
        <f t="shared" si="109"/>
        <v>3.5813008130081303</v>
      </c>
      <c r="Q1365" s="104" t="s">
        <v>726</v>
      </c>
      <c r="V1365" s="111">
        <v>0.47986111111111113</v>
      </c>
      <c r="W1365" s="112">
        <v>0.63194444444444442</v>
      </c>
      <c r="X1365" s="115">
        <f t="shared" si="110"/>
        <v>0.15208333333333329</v>
      </c>
    </row>
    <row r="1366" spans="1:24" x14ac:dyDescent="0.3">
      <c r="A1366" s="64" t="s">
        <v>6906</v>
      </c>
      <c r="B1366" s="94" t="s">
        <v>6907</v>
      </c>
      <c r="C1366" s="2" t="s">
        <v>6</v>
      </c>
      <c r="D1366" s="2">
        <v>62</v>
      </c>
      <c r="E1366" s="9">
        <v>20839</v>
      </c>
      <c r="F1366" s="10">
        <v>43826.649444444447</v>
      </c>
      <c r="G1366" s="95" t="s">
        <v>4</v>
      </c>
      <c r="H1366">
        <v>916</v>
      </c>
      <c r="I1366" s="1">
        <f t="shared" si="108"/>
        <v>9.16</v>
      </c>
      <c r="J1366" s="118">
        <v>3.2029999999999998</v>
      </c>
      <c r="K1366">
        <v>100</v>
      </c>
      <c r="L1366" s="94">
        <v>460</v>
      </c>
      <c r="M1366" s="11">
        <f t="shared" si="106"/>
        <v>4.5999999999999996</v>
      </c>
      <c r="N1366" s="120">
        <v>1.954</v>
      </c>
      <c r="O1366" s="95">
        <f t="shared" si="111"/>
        <v>100</v>
      </c>
      <c r="P1366" s="12">
        <f t="shared" si="109"/>
        <v>1.9913043478260872</v>
      </c>
      <c r="Q1366" s="104" t="s">
        <v>726</v>
      </c>
      <c r="V1366" s="111">
        <v>0.49374999999999997</v>
      </c>
      <c r="W1366" s="112">
        <v>0.64583333333333337</v>
      </c>
      <c r="X1366" s="115">
        <f t="shared" si="110"/>
        <v>0.1520833333333334</v>
      </c>
    </row>
    <row r="1367" spans="1:24" x14ac:dyDescent="0.3">
      <c r="A1367" s="64" t="s">
        <v>6908</v>
      </c>
      <c r="B1367" s="94" t="s">
        <v>217</v>
      </c>
      <c r="C1367" s="2" t="s">
        <v>1</v>
      </c>
      <c r="D1367" s="2">
        <v>45</v>
      </c>
      <c r="E1367" s="9">
        <v>27111</v>
      </c>
      <c r="F1367" s="10">
        <v>43829.522002314814</v>
      </c>
      <c r="G1367" s="95" t="s">
        <v>4</v>
      </c>
      <c r="H1367">
        <v>1545</v>
      </c>
      <c r="I1367" s="1">
        <f t="shared" si="108"/>
        <v>15.45</v>
      </c>
      <c r="J1367" s="118">
        <v>4.3330000000000002</v>
      </c>
      <c r="K1367">
        <v>100</v>
      </c>
      <c r="L1367" s="94">
        <v>322</v>
      </c>
      <c r="M1367" s="11">
        <f t="shared" si="106"/>
        <v>3.22</v>
      </c>
      <c r="N1367" s="120">
        <v>1.931</v>
      </c>
      <c r="O1367" s="95">
        <f t="shared" si="111"/>
        <v>100</v>
      </c>
      <c r="P1367" s="12">
        <f t="shared" si="109"/>
        <v>4.7981366459627326</v>
      </c>
      <c r="Q1367" s="104" t="s">
        <v>726</v>
      </c>
      <c r="V1367" s="111">
        <v>0.36874999999999997</v>
      </c>
      <c r="W1367" s="112">
        <v>0.52083333333333337</v>
      </c>
      <c r="X1367" s="115">
        <f t="shared" si="110"/>
        <v>0.1520833333333334</v>
      </c>
    </row>
    <row r="1368" spans="1:24" x14ac:dyDescent="0.3">
      <c r="A1368" s="64" t="s">
        <v>6909</v>
      </c>
      <c r="B1368" s="94" t="s">
        <v>6910</v>
      </c>
      <c r="C1368" s="2" t="s">
        <v>1</v>
      </c>
      <c r="D1368" s="2">
        <v>63</v>
      </c>
      <c r="E1368" s="9">
        <v>20628</v>
      </c>
      <c r="F1368" s="10">
        <v>43829.536076388889</v>
      </c>
      <c r="G1368" s="95" t="s">
        <v>4</v>
      </c>
      <c r="H1368">
        <v>1610</v>
      </c>
      <c r="I1368" s="1">
        <f t="shared" si="108"/>
        <v>16.100000000000001</v>
      </c>
      <c r="J1368" s="118">
        <v>4.0140000000000002</v>
      </c>
      <c r="K1368">
        <v>100</v>
      </c>
      <c r="L1368" s="94">
        <v>317</v>
      </c>
      <c r="M1368" s="11">
        <f t="shared" si="106"/>
        <v>3.17</v>
      </c>
      <c r="N1368" s="120">
        <v>1.9179999999999999</v>
      </c>
      <c r="O1368" s="95">
        <f t="shared" si="111"/>
        <v>100</v>
      </c>
      <c r="P1368" s="12">
        <f t="shared" si="109"/>
        <v>5.0788643533123032</v>
      </c>
      <c r="Q1368" s="104" t="s">
        <v>726</v>
      </c>
      <c r="V1368" s="111">
        <v>0.38194444444444442</v>
      </c>
      <c r="W1368" s="112">
        <v>0.53472222222222221</v>
      </c>
      <c r="X1368" s="115">
        <f t="shared" si="110"/>
        <v>0.15277777777777779</v>
      </c>
    </row>
    <row r="1369" spans="1:24" x14ac:dyDescent="0.3">
      <c r="A1369" s="64" t="s">
        <v>6911</v>
      </c>
      <c r="B1369" s="94" t="s">
        <v>6912</v>
      </c>
      <c r="C1369" s="2" t="s">
        <v>1</v>
      </c>
      <c r="D1369" s="2">
        <v>46</v>
      </c>
      <c r="E1369" s="9">
        <v>26699</v>
      </c>
      <c r="F1369" s="10">
        <v>43829.547210648147</v>
      </c>
      <c r="G1369" s="95" t="s">
        <v>4</v>
      </c>
      <c r="H1369">
        <v>1463</v>
      </c>
      <c r="I1369" s="1">
        <f t="shared" si="108"/>
        <v>14.63</v>
      </c>
      <c r="J1369" s="118">
        <v>4.2130000000000001</v>
      </c>
      <c r="K1369">
        <v>100</v>
      </c>
      <c r="L1369" s="94">
        <v>275</v>
      </c>
      <c r="M1369" s="11">
        <f t="shared" si="106"/>
        <v>2.75</v>
      </c>
      <c r="N1369" s="120">
        <v>1.5</v>
      </c>
      <c r="O1369" s="95">
        <f t="shared" si="111"/>
        <v>100</v>
      </c>
      <c r="P1369" s="12">
        <f t="shared" si="109"/>
        <v>5.32</v>
      </c>
      <c r="Q1369" s="104" t="s">
        <v>726</v>
      </c>
      <c r="V1369" s="111">
        <v>0.39097222222222222</v>
      </c>
      <c r="W1369" s="112">
        <v>0.54861111111111105</v>
      </c>
      <c r="X1369" s="115">
        <f t="shared" si="110"/>
        <v>0.15763888888888883</v>
      </c>
    </row>
    <row r="1370" spans="1:24" x14ac:dyDescent="0.3">
      <c r="A1370" s="64" t="s">
        <v>6913</v>
      </c>
      <c r="B1370" s="94" t="s">
        <v>6914</v>
      </c>
      <c r="C1370" s="2" t="s">
        <v>6</v>
      </c>
      <c r="D1370" s="2">
        <v>59</v>
      </c>
      <c r="E1370" s="9">
        <v>22080</v>
      </c>
      <c r="F1370" s="10">
        <v>43829.565671296295</v>
      </c>
      <c r="G1370" s="95" t="s">
        <v>4</v>
      </c>
      <c r="H1370">
        <v>1215</v>
      </c>
      <c r="I1370" s="1">
        <f t="shared" si="108"/>
        <v>12.15</v>
      </c>
      <c r="J1370" s="118">
        <v>3.5939999999999999</v>
      </c>
      <c r="K1370">
        <v>100</v>
      </c>
      <c r="L1370" s="94">
        <v>387</v>
      </c>
      <c r="M1370" s="11">
        <f t="shared" si="106"/>
        <v>3.87</v>
      </c>
      <c r="N1370" s="120">
        <v>2.0529999999999999</v>
      </c>
      <c r="O1370" s="95">
        <f t="shared" si="111"/>
        <v>100</v>
      </c>
      <c r="P1370" s="12">
        <f t="shared" si="109"/>
        <v>3.13953488372093</v>
      </c>
      <c r="Q1370" s="104" t="s">
        <v>726</v>
      </c>
      <c r="V1370" s="111">
        <v>0.4069444444444445</v>
      </c>
      <c r="W1370" s="112">
        <v>0.56944444444444442</v>
      </c>
      <c r="X1370" s="115">
        <f t="shared" si="110"/>
        <v>0.16249999999999992</v>
      </c>
    </row>
    <row r="1371" spans="1:24" x14ac:dyDescent="0.3">
      <c r="A1371" s="64" t="s">
        <v>6915</v>
      </c>
      <c r="B1371" s="94" t="s">
        <v>6916</v>
      </c>
      <c r="C1371" s="2" t="s">
        <v>1</v>
      </c>
      <c r="D1371" s="2">
        <v>77</v>
      </c>
      <c r="E1371" s="9">
        <v>15598</v>
      </c>
      <c r="F1371" s="10">
        <v>43829.577743055554</v>
      </c>
      <c r="G1371" s="95" t="s">
        <v>4</v>
      </c>
      <c r="H1371">
        <v>1067</v>
      </c>
      <c r="I1371" s="1">
        <f t="shared" si="108"/>
        <v>10.777777777777779</v>
      </c>
      <c r="J1371" s="118">
        <v>3.2149999999999999</v>
      </c>
      <c r="K1371">
        <v>99</v>
      </c>
      <c r="L1371" s="94">
        <v>381</v>
      </c>
      <c r="M1371" s="11">
        <f t="shared" si="106"/>
        <v>3.8484848484848486</v>
      </c>
      <c r="N1371" s="120">
        <v>1.746</v>
      </c>
      <c r="O1371" s="95">
        <f t="shared" si="111"/>
        <v>99</v>
      </c>
      <c r="P1371" s="12">
        <f t="shared" si="109"/>
        <v>2.8005249343832022</v>
      </c>
      <c r="Q1371" s="104" t="s">
        <v>726</v>
      </c>
      <c r="V1371" s="111">
        <v>0.40972222222222227</v>
      </c>
      <c r="W1371" s="112">
        <v>0.58333333333333337</v>
      </c>
      <c r="X1371" s="115">
        <f t="shared" si="110"/>
        <v>0.1736111111111111</v>
      </c>
    </row>
    <row r="1372" spans="1:24" x14ac:dyDescent="0.3">
      <c r="A1372" s="64" t="s">
        <v>6917</v>
      </c>
      <c r="B1372" s="94" t="s">
        <v>6918</v>
      </c>
      <c r="C1372" s="2" t="s">
        <v>1</v>
      </c>
      <c r="D1372" s="2">
        <v>55</v>
      </c>
      <c r="E1372" s="9">
        <v>23488</v>
      </c>
      <c r="F1372" s="10">
        <v>43829.59033564815</v>
      </c>
      <c r="G1372" s="95" t="s">
        <v>4</v>
      </c>
      <c r="H1372">
        <v>1662</v>
      </c>
      <c r="I1372" s="1">
        <f t="shared" si="108"/>
        <v>16.787878787878789</v>
      </c>
      <c r="J1372" s="118">
        <v>4.0110000000000001</v>
      </c>
      <c r="K1372">
        <v>99</v>
      </c>
      <c r="L1372" s="94">
        <v>389</v>
      </c>
      <c r="M1372" s="11">
        <f t="shared" si="106"/>
        <v>3.9292929292929295</v>
      </c>
      <c r="N1372" s="120">
        <v>2.1389999999999998</v>
      </c>
      <c r="O1372" s="95">
        <f t="shared" si="111"/>
        <v>99</v>
      </c>
      <c r="P1372" s="12">
        <f t="shared" si="109"/>
        <v>4.2724935732647813</v>
      </c>
      <c r="Q1372" s="104" t="s">
        <v>726</v>
      </c>
      <c r="V1372" s="111">
        <v>0.4381944444444445</v>
      </c>
      <c r="W1372" s="112">
        <v>0.59722222222222221</v>
      </c>
      <c r="X1372" s="115">
        <f t="shared" si="110"/>
        <v>0.15902777777777771</v>
      </c>
    </row>
    <row r="1373" spans="1:24" x14ac:dyDescent="0.3">
      <c r="A1373" s="64" t="s">
        <v>6919</v>
      </c>
      <c r="B1373" s="94" t="s">
        <v>6920</v>
      </c>
      <c r="C1373" s="2" t="s">
        <v>1</v>
      </c>
      <c r="D1373" s="2">
        <v>57</v>
      </c>
      <c r="E1373" s="9">
        <v>22972</v>
      </c>
      <c r="F1373" s="10">
        <v>43829.603807870371</v>
      </c>
      <c r="G1373" s="95" t="s">
        <v>4</v>
      </c>
      <c r="H1373">
        <v>1137</v>
      </c>
      <c r="I1373" s="1">
        <f t="shared" si="108"/>
        <v>11.484848484848484</v>
      </c>
      <c r="J1373" s="118">
        <v>3.4209999999999998</v>
      </c>
      <c r="K1373">
        <v>99</v>
      </c>
      <c r="L1373" s="94">
        <v>274</v>
      </c>
      <c r="M1373" s="11">
        <f t="shared" si="106"/>
        <v>2.7676767676767677</v>
      </c>
      <c r="N1373" s="120">
        <v>1.754</v>
      </c>
      <c r="O1373" s="95">
        <f t="shared" si="111"/>
        <v>99</v>
      </c>
      <c r="P1373" s="12">
        <f t="shared" si="109"/>
        <v>4.1496350364963499</v>
      </c>
      <c r="Q1373" s="104" t="s">
        <v>726</v>
      </c>
      <c r="V1373" s="111">
        <v>0.45</v>
      </c>
      <c r="W1373" s="112">
        <v>0.61805555555555558</v>
      </c>
      <c r="X1373" s="115">
        <f t="shared" si="110"/>
        <v>0.16805555555555557</v>
      </c>
    </row>
    <row r="1374" spans="1:24" x14ac:dyDescent="0.3">
      <c r="A1374" s="64" t="s">
        <v>6921</v>
      </c>
      <c r="B1374" s="94" t="s">
        <v>6922</v>
      </c>
      <c r="C1374" s="2" t="s">
        <v>1</v>
      </c>
      <c r="D1374" s="2">
        <v>73</v>
      </c>
      <c r="E1374" s="9">
        <v>17137</v>
      </c>
      <c r="F1374" s="10">
        <v>43829.614108796297</v>
      </c>
      <c r="G1374" s="95" t="s">
        <v>4</v>
      </c>
      <c r="H1374">
        <v>1942</v>
      </c>
      <c r="I1374" s="1">
        <f t="shared" si="108"/>
        <v>19.616161616161616</v>
      </c>
      <c r="J1374" s="118">
        <v>4.1980000000000004</v>
      </c>
      <c r="K1374">
        <v>99</v>
      </c>
      <c r="L1374" s="94">
        <v>627</v>
      </c>
      <c r="M1374" s="11">
        <f t="shared" si="106"/>
        <v>6.333333333333333</v>
      </c>
      <c r="N1374" s="120">
        <v>2.5950000000000002</v>
      </c>
      <c r="O1374" s="95">
        <f t="shared" si="111"/>
        <v>99</v>
      </c>
      <c r="P1374" s="12">
        <f t="shared" si="109"/>
        <v>3.0972886762360448</v>
      </c>
      <c r="Q1374" s="104" t="s">
        <v>726</v>
      </c>
      <c r="V1374" s="111">
        <v>0.46527777777777773</v>
      </c>
      <c r="W1374" s="112">
        <v>0.63194444444444442</v>
      </c>
      <c r="X1374" s="115">
        <f t="shared" si="110"/>
        <v>0.16666666666666669</v>
      </c>
    </row>
    <row r="1375" spans="1:24" x14ac:dyDescent="0.3">
      <c r="A1375" s="64" t="s">
        <v>6923</v>
      </c>
      <c r="B1375" s="94" t="s">
        <v>6924</v>
      </c>
      <c r="C1375" s="2" t="s">
        <v>1</v>
      </c>
      <c r="D1375" s="2">
        <v>51</v>
      </c>
      <c r="E1375" s="9">
        <v>25027</v>
      </c>
      <c r="F1375" s="10">
        <v>43829.636793981481</v>
      </c>
      <c r="G1375" s="95" t="s">
        <v>4</v>
      </c>
      <c r="H1375">
        <v>1076</v>
      </c>
      <c r="I1375" s="1">
        <f t="shared" si="108"/>
        <v>10.76</v>
      </c>
      <c r="J1375" s="118">
        <v>3.085</v>
      </c>
      <c r="K1375">
        <v>100</v>
      </c>
      <c r="L1375" s="94">
        <v>304</v>
      </c>
      <c r="M1375" s="11">
        <f t="shared" si="106"/>
        <v>3.04</v>
      </c>
      <c r="N1375" s="120">
        <v>1.639</v>
      </c>
      <c r="O1375" s="95">
        <f t="shared" si="111"/>
        <v>100</v>
      </c>
      <c r="P1375" s="12">
        <f t="shared" si="109"/>
        <v>3.5394736842105261</v>
      </c>
      <c r="Q1375" s="104" t="s">
        <v>726</v>
      </c>
      <c r="V1375" s="111">
        <v>0.48194444444444445</v>
      </c>
      <c r="W1375" s="112">
        <v>0.64583333333333337</v>
      </c>
      <c r="X1375" s="115">
        <f t="shared" si="110"/>
        <v>0.16388888888888892</v>
      </c>
    </row>
    <row r="1376" spans="1:24" x14ac:dyDescent="0.3">
      <c r="A1376" s="64" t="s">
        <v>6925</v>
      </c>
      <c r="B1376" s="94" t="s">
        <v>6926</v>
      </c>
      <c r="C1376" s="2" t="s">
        <v>1</v>
      </c>
      <c r="D1376" s="2">
        <v>52</v>
      </c>
      <c r="E1376" s="9">
        <v>24799</v>
      </c>
      <c r="F1376" s="10">
        <v>43829.663900462961</v>
      </c>
      <c r="G1376" s="95" t="s">
        <v>4</v>
      </c>
      <c r="H1376">
        <v>905</v>
      </c>
      <c r="I1376" s="1">
        <f t="shared" si="108"/>
        <v>9.0500000000000007</v>
      </c>
      <c r="J1376" s="118">
        <v>2.819</v>
      </c>
      <c r="K1376">
        <v>100</v>
      </c>
      <c r="L1376" s="94">
        <v>392</v>
      </c>
      <c r="M1376" s="11">
        <f t="shared" si="106"/>
        <v>3.92</v>
      </c>
      <c r="N1376" s="120">
        <v>1.911</v>
      </c>
      <c r="O1376" s="95">
        <f t="shared" si="111"/>
        <v>100</v>
      </c>
      <c r="P1376" s="12">
        <f t="shared" si="109"/>
        <v>2.3086734693877555</v>
      </c>
      <c r="Q1376" s="104" t="s">
        <v>726</v>
      </c>
      <c r="V1376" s="111">
        <v>0.5083333333333333</v>
      </c>
      <c r="W1376" s="112">
        <v>0.66666666666666663</v>
      </c>
      <c r="X1376" s="115">
        <f t="shared" si="110"/>
        <v>0.15833333333333333</v>
      </c>
    </row>
    <row r="1377" spans="1:24" x14ac:dyDescent="0.3">
      <c r="A1377" s="64" t="s">
        <v>6927</v>
      </c>
      <c r="B1377" s="94" t="s">
        <v>6928</v>
      </c>
      <c r="C1377" s="2" t="s">
        <v>6</v>
      </c>
      <c r="D1377" s="2">
        <v>57</v>
      </c>
      <c r="E1377" s="9">
        <v>22846</v>
      </c>
      <c r="F1377" s="10">
        <v>43829.67597222222</v>
      </c>
      <c r="G1377" s="95" t="s">
        <v>4</v>
      </c>
      <c r="H1377">
        <v>718</v>
      </c>
      <c r="I1377" s="1">
        <f t="shared" si="108"/>
        <v>7.2525252525252526</v>
      </c>
      <c r="J1377" s="118">
        <v>2.7530000000000001</v>
      </c>
      <c r="K1377">
        <v>99</v>
      </c>
      <c r="L1377" s="94">
        <v>242</v>
      </c>
      <c r="M1377" s="11">
        <f t="shared" si="106"/>
        <v>2.4444444444444446</v>
      </c>
      <c r="N1377" s="120">
        <v>1.4510000000000001</v>
      </c>
      <c r="O1377" s="95">
        <f t="shared" si="111"/>
        <v>99</v>
      </c>
      <c r="P1377" s="12">
        <f t="shared" si="109"/>
        <v>2.9669421487603302</v>
      </c>
      <c r="Q1377" s="104" t="s">
        <v>726</v>
      </c>
      <c r="V1377" s="111">
        <v>0.50763888888888886</v>
      </c>
      <c r="W1377" s="112">
        <v>0.67361111111111116</v>
      </c>
      <c r="X1377" s="115">
        <f t="shared" si="110"/>
        <v>0.1659722222222223</v>
      </c>
    </row>
    <row r="1378" spans="1:24" x14ac:dyDescent="0.3">
      <c r="A1378" s="64" t="s">
        <v>6929</v>
      </c>
      <c r="B1378" s="94" t="s">
        <v>23</v>
      </c>
      <c r="C1378" s="2" t="s">
        <v>1</v>
      </c>
      <c r="D1378" s="2">
        <v>61</v>
      </c>
      <c r="E1378" s="9">
        <v>21186</v>
      </c>
      <c r="F1378" s="10">
        <v>43830.518020833333</v>
      </c>
      <c r="G1378" s="95" t="s">
        <v>4</v>
      </c>
      <c r="H1378">
        <v>1761</v>
      </c>
      <c r="I1378" s="1">
        <f t="shared" si="108"/>
        <v>17.787878787878789</v>
      </c>
      <c r="J1378" s="118">
        <v>4.3360000000000003</v>
      </c>
      <c r="K1378">
        <v>99</v>
      </c>
      <c r="L1378" s="94">
        <v>620</v>
      </c>
      <c r="M1378" s="11">
        <f t="shared" si="106"/>
        <v>6.262626262626263</v>
      </c>
      <c r="N1378" s="120">
        <v>2.7309999999999999</v>
      </c>
      <c r="O1378" s="95">
        <f t="shared" si="111"/>
        <v>99</v>
      </c>
      <c r="P1378" s="12">
        <f t="shared" si="109"/>
        <v>2.8403225806451613</v>
      </c>
      <c r="Q1378" s="104" t="s">
        <v>726</v>
      </c>
      <c r="V1378" s="111">
        <v>0.37986111111111115</v>
      </c>
      <c r="W1378" s="112">
        <v>0.52083333333333337</v>
      </c>
      <c r="X1378" s="115">
        <f t="shared" si="110"/>
        <v>0.14097222222222222</v>
      </c>
    </row>
    <row r="1379" spans="1:24" x14ac:dyDescent="0.3">
      <c r="A1379" s="64" t="s">
        <v>6930</v>
      </c>
      <c r="B1379" s="94" t="s">
        <v>262</v>
      </c>
      <c r="C1379" s="2" t="s">
        <v>1</v>
      </c>
      <c r="D1379" s="2">
        <v>48</v>
      </c>
      <c r="E1379" s="9">
        <v>26104</v>
      </c>
      <c r="F1379" s="10">
        <v>43830.531168981484</v>
      </c>
      <c r="G1379" s="95" t="s">
        <v>4</v>
      </c>
      <c r="H1379">
        <v>1196</v>
      </c>
      <c r="I1379" s="1">
        <f t="shared" si="108"/>
        <v>12.080808080808081</v>
      </c>
      <c r="J1379" s="118">
        <v>3.206</v>
      </c>
      <c r="K1379">
        <v>99</v>
      </c>
      <c r="L1379" s="94">
        <v>430</v>
      </c>
      <c r="M1379" s="11">
        <f t="shared" si="106"/>
        <v>4.3434343434343434</v>
      </c>
      <c r="N1379" s="120">
        <v>2.3130000000000002</v>
      </c>
      <c r="O1379" s="95">
        <f t="shared" si="111"/>
        <v>99</v>
      </c>
      <c r="P1379" s="12">
        <f t="shared" si="109"/>
        <v>2.7813953488372096</v>
      </c>
      <c r="Q1379" s="104" t="s">
        <v>726</v>
      </c>
      <c r="V1379" s="111">
        <v>0.39305555555555555</v>
      </c>
      <c r="W1379" s="112">
        <v>0.53472222222222221</v>
      </c>
      <c r="X1379" s="115">
        <f t="shared" si="110"/>
        <v>0.14166666666666666</v>
      </c>
    </row>
    <row r="1380" spans="1:24" x14ac:dyDescent="0.3">
      <c r="A1380" s="64" t="s">
        <v>6931</v>
      </c>
      <c r="B1380" s="94" t="s">
        <v>6932</v>
      </c>
      <c r="C1380" s="2" t="s">
        <v>6</v>
      </c>
      <c r="D1380" s="2">
        <v>48</v>
      </c>
      <c r="E1380" s="9">
        <v>26193</v>
      </c>
      <c r="F1380" s="10">
        <v>43830.557152777779</v>
      </c>
      <c r="G1380" s="95" t="s">
        <v>4</v>
      </c>
      <c r="H1380">
        <v>775</v>
      </c>
      <c r="I1380" s="1">
        <f t="shared" si="108"/>
        <v>7.8282828282828278</v>
      </c>
      <c r="J1380" s="118">
        <v>2.778</v>
      </c>
      <c r="K1380">
        <v>99</v>
      </c>
      <c r="L1380" s="94">
        <v>204</v>
      </c>
      <c r="M1380" s="11">
        <f t="shared" ref="M1380:M1443" si="112">L1380/O1380</f>
        <v>2.0606060606060606</v>
      </c>
      <c r="N1380" s="120">
        <v>1.524</v>
      </c>
      <c r="O1380" s="95">
        <f t="shared" si="111"/>
        <v>99</v>
      </c>
      <c r="P1380" s="12">
        <f t="shared" si="109"/>
        <v>3.7990196078431371</v>
      </c>
      <c r="Q1380" s="104" t="s">
        <v>726</v>
      </c>
      <c r="V1380" s="111">
        <v>0.39583333333333331</v>
      </c>
      <c r="W1380" s="112">
        <v>0.54861111111111105</v>
      </c>
      <c r="X1380" s="115">
        <f t="shared" si="110"/>
        <v>0.15277777777777773</v>
      </c>
    </row>
    <row r="1381" spans="1:24" x14ac:dyDescent="0.3">
      <c r="A1381" s="64" t="s">
        <v>6933</v>
      </c>
      <c r="B1381" s="94" t="s">
        <v>6934</v>
      </c>
      <c r="C1381" s="2" t="s">
        <v>1</v>
      </c>
      <c r="D1381" s="2">
        <v>49</v>
      </c>
      <c r="E1381" s="9">
        <v>25813</v>
      </c>
      <c r="F1381" s="10">
        <v>43830.569282407407</v>
      </c>
      <c r="G1381" s="95" t="s">
        <v>4</v>
      </c>
      <c r="H1381">
        <v>1282</v>
      </c>
      <c r="I1381" s="1">
        <f t="shared" si="108"/>
        <v>12.94949494949495</v>
      </c>
      <c r="J1381" s="118">
        <v>3.6040000000000001</v>
      </c>
      <c r="K1381">
        <v>99</v>
      </c>
      <c r="L1381" s="94">
        <v>430</v>
      </c>
      <c r="M1381" s="11">
        <f t="shared" si="112"/>
        <v>4.3434343434343434</v>
      </c>
      <c r="N1381" s="120">
        <v>2.1909999999999998</v>
      </c>
      <c r="O1381" s="95">
        <f t="shared" si="111"/>
        <v>99</v>
      </c>
      <c r="P1381" s="12">
        <f t="shared" si="109"/>
        <v>2.9813953488372094</v>
      </c>
      <c r="Q1381" s="104" t="s">
        <v>726</v>
      </c>
      <c r="V1381" s="111">
        <v>0.41805555555555557</v>
      </c>
      <c r="W1381" s="112">
        <v>0.56944444444444442</v>
      </c>
      <c r="X1381" s="115">
        <f t="shared" si="110"/>
        <v>0.15138888888888885</v>
      </c>
    </row>
    <row r="1382" spans="1:24" x14ac:dyDescent="0.3">
      <c r="A1382" s="64" t="s">
        <v>6935</v>
      </c>
      <c r="B1382" s="94" t="s">
        <v>6936</v>
      </c>
      <c r="C1382" s="2" t="s">
        <v>1</v>
      </c>
      <c r="D1382" s="2">
        <v>52</v>
      </c>
      <c r="E1382" s="9">
        <v>24500</v>
      </c>
      <c r="F1382" s="10">
        <v>43830.583993055552</v>
      </c>
      <c r="G1382" s="95" t="s">
        <v>4</v>
      </c>
      <c r="H1382">
        <v>2455</v>
      </c>
      <c r="I1382" s="1">
        <f t="shared" si="108"/>
        <v>24.55</v>
      </c>
      <c r="J1382" s="118">
        <v>4.9260000000000002</v>
      </c>
      <c r="K1382">
        <v>100</v>
      </c>
      <c r="L1382" s="94">
        <v>365</v>
      </c>
      <c r="M1382" s="11">
        <f t="shared" si="112"/>
        <v>3.65</v>
      </c>
      <c r="N1382" s="120">
        <v>1.978</v>
      </c>
      <c r="O1382" s="95">
        <f t="shared" si="111"/>
        <v>100</v>
      </c>
      <c r="P1382" s="12">
        <f t="shared" si="109"/>
        <v>6.7260273972602747</v>
      </c>
      <c r="Q1382" s="104" t="s">
        <v>726</v>
      </c>
      <c r="V1382" s="111">
        <v>0.43263888888888885</v>
      </c>
      <c r="W1382" s="112">
        <v>0.58333333333333337</v>
      </c>
      <c r="X1382" s="115">
        <f t="shared" si="110"/>
        <v>0.15069444444444452</v>
      </c>
    </row>
    <row r="1383" spans="1:24" x14ac:dyDescent="0.3">
      <c r="A1383" s="64" t="s">
        <v>6937</v>
      </c>
      <c r="B1383" s="94" t="s">
        <v>6938</v>
      </c>
      <c r="C1383" s="2" t="s">
        <v>1</v>
      </c>
      <c r="D1383" s="2">
        <v>59</v>
      </c>
      <c r="E1383" s="9">
        <v>22034</v>
      </c>
      <c r="F1383" s="10">
        <v>43830.597719907404</v>
      </c>
      <c r="G1383" s="95" t="s">
        <v>4</v>
      </c>
      <c r="H1383">
        <v>1921</v>
      </c>
      <c r="I1383" s="1">
        <f t="shared" si="108"/>
        <v>19.404040404040405</v>
      </c>
      <c r="J1383" s="118">
        <v>4.3159999999999998</v>
      </c>
      <c r="K1383">
        <v>99</v>
      </c>
      <c r="L1383" s="94">
        <v>437</v>
      </c>
      <c r="M1383" s="11">
        <f t="shared" si="112"/>
        <v>4.4141414141414144</v>
      </c>
      <c r="N1383" s="120">
        <v>2.5270000000000001</v>
      </c>
      <c r="O1383" s="95">
        <f t="shared" si="111"/>
        <v>99</v>
      </c>
      <c r="P1383" s="12">
        <f t="shared" si="109"/>
        <v>4.3958810068649887</v>
      </c>
      <c r="Q1383" s="104" t="s">
        <v>726</v>
      </c>
      <c r="V1383" s="111">
        <v>0.44513888888888892</v>
      </c>
      <c r="W1383" s="112">
        <v>0.59722222222222221</v>
      </c>
      <c r="X1383" s="115">
        <f t="shared" si="110"/>
        <v>0.15208333333333329</v>
      </c>
    </row>
    <row r="1384" spans="1:24" x14ac:dyDescent="0.3">
      <c r="A1384" s="64" t="s">
        <v>6939</v>
      </c>
      <c r="B1384" s="94" t="s">
        <v>6940</v>
      </c>
      <c r="C1384" s="2" t="s">
        <v>1</v>
      </c>
      <c r="D1384" s="2">
        <v>44</v>
      </c>
      <c r="E1384" s="9">
        <v>27461</v>
      </c>
      <c r="F1384" s="10">
        <v>43830.613067129627</v>
      </c>
      <c r="G1384" s="95" t="s">
        <v>4</v>
      </c>
      <c r="H1384">
        <v>1458</v>
      </c>
      <c r="I1384" s="1">
        <f t="shared" si="108"/>
        <v>14.727272727272727</v>
      </c>
      <c r="J1384" s="118">
        <v>4.1280000000000001</v>
      </c>
      <c r="K1384">
        <v>99</v>
      </c>
      <c r="L1384" s="94">
        <v>323</v>
      </c>
      <c r="M1384" s="11">
        <f t="shared" si="112"/>
        <v>3.2626262626262625</v>
      </c>
      <c r="N1384" s="120">
        <v>1.8819999999999999</v>
      </c>
      <c r="O1384" s="95">
        <f t="shared" si="111"/>
        <v>99</v>
      </c>
      <c r="P1384" s="12">
        <f t="shared" si="109"/>
        <v>4.5139318885448914</v>
      </c>
      <c r="Q1384" s="104" t="s">
        <v>726</v>
      </c>
      <c r="V1384" s="111">
        <v>0.46666666666666662</v>
      </c>
      <c r="W1384" s="112">
        <v>0.61805555555555558</v>
      </c>
      <c r="X1384" s="115">
        <f t="shared" si="110"/>
        <v>0.15138888888888896</v>
      </c>
    </row>
    <row r="1385" spans="1:24" x14ac:dyDescent="0.3">
      <c r="A1385" s="64" t="s">
        <v>6941</v>
      </c>
      <c r="B1385" s="94" t="s">
        <v>6942</v>
      </c>
      <c r="C1385" s="2" t="s">
        <v>1</v>
      </c>
      <c r="D1385" s="2">
        <v>39</v>
      </c>
      <c r="E1385" s="9">
        <v>29349</v>
      </c>
      <c r="F1385" s="10">
        <v>43830.626134259262</v>
      </c>
      <c r="G1385" s="95" t="s">
        <v>4</v>
      </c>
      <c r="H1385">
        <v>1081</v>
      </c>
      <c r="I1385" s="1">
        <f t="shared" si="108"/>
        <v>10.919191919191919</v>
      </c>
      <c r="J1385" s="118">
        <v>3.1120000000000001</v>
      </c>
      <c r="K1385">
        <v>99</v>
      </c>
      <c r="L1385" s="94">
        <v>354</v>
      </c>
      <c r="M1385" s="11">
        <f t="shared" si="112"/>
        <v>3.5757575757575757</v>
      </c>
      <c r="N1385" s="120">
        <v>2.1429999999999998</v>
      </c>
      <c r="O1385" s="95">
        <f t="shared" si="111"/>
        <v>99</v>
      </c>
      <c r="P1385" s="12">
        <f t="shared" si="109"/>
        <v>3.0536723163841808</v>
      </c>
      <c r="Q1385" s="104" t="s">
        <v>726</v>
      </c>
      <c r="V1385" s="111">
        <v>0.47013888888888888</v>
      </c>
      <c r="W1385" s="112">
        <v>0.63194444444444442</v>
      </c>
      <c r="X1385" s="115">
        <f t="shared" si="110"/>
        <v>0.16180555555555554</v>
      </c>
    </row>
    <row r="1386" spans="1:24" x14ac:dyDescent="0.3">
      <c r="A1386" s="64" t="s">
        <v>6943</v>
      </c>
      <c r="B1386" s="94" t="s">
        <v>6944</v>
      </c>
      <c r="C1386" s="2" t="s">
        <v>1</v>
      </c>
      <c r="D1386" s="2">
        <v>39</v>
      </c>
      <c r="E1386" s="9">
        <v>29566</v>
      </c>
      <c r="F1386" s="10">
        <v>43830.643726851849</v>
      </c>
      <c r="G1386" s="95" t="s">
        <v>4</v>
      </c>
      <c r="H1386">
        <v>779</v>
      </c>
      <c r="I1386" s="1">
        <f t="shared" si="108"/>
        <v>7.8686868686868685</v>
      </c>
      <c r="J1386" s="118">
        <v>3.0790000000000002</v>
      </c>
      <c r="K1386">
        <v>99</v>
      </c>
      <c r="L1386" s="94">
        <v>223</v>
      </c>
      <c r="M1386" s="11">
        <f t="shared" si="112"/>
        <v>2.2525252525252526</v>
      </c>
      <c r="N1386" s="120">
        <v>1.5209999999999999</v>
      </c>
      <c r="O1386" s="95">
        <f t="shared" si="111"/>
        <v>99</v>
      </c>
      <c r="P1386" s="12">
        <f t="shared" si="109"/>
        <v>3.4932735426008965</v>
      </c>
      <c r="Q1386" s="104" t="s">
        <v>726</v>
      </c>
      <c r="V1386" s="111">
        <v>0.48055555555555557</v>
      </c>
      <c r="W1386" s="112">
        <v>0.64583333333333337</v>
      </c>
      <c r="X1386" s="115">
        <f t="shared" si="110"/>
        <v>0.1652777777777778</v>
      </c>
    </row>
    <row r="1387" spans="1:24" x14ac:dyDescent="0.3">
      <c r="A1387" s="63" t="s">
        <v>6945</v>
      </c>
      <c r="B1387" s="94" t="s">
        <v>6946</v>
      </c>
      <c r="C1387" s="2" t="s">
        <v>6</v>
      </c>
      <c r="D1387" s="2">
        <v>54</v>
      </c>
      <c r="E1387" s="9">
        <v>23912</v>
      </c>
      <c r="F1387" s="10">
        <v>43830.65828703704</v>
      </c>
      <c r="G1387" s="95" t="s">
        <v>4</v>
      </c>
      <c r="H1387">
        <v>2079</v>
      </c>
      <c r="I1387" s="1">
        <f t="shared" si="108"/>
        <v>21</v>
      </c>
      <c r="J1387" s="118">
        <v>4.9960000000000004</v>
      </c>
      <c r="K1387">
        <v>99</v>
      </c>
      <c r="L1387" s="94">
        <v>562</v>
      </c>
      <c r="M1387" s="11">
        <f t="shared" si="112"/>
        <v>5.6767676767676765</v>
      </c>
      <c r="N1387" s="120">
        <v>2.3940000000000001</v>
      </c>
      <c r="O1387" s="95">
        <f t="shared" si="111"/>
        <v>99</v>
      </c>
      <c r="P1387" s="12">
        <f t="shared" si="109"/>
        <v>3.6992882562277583</v>
      </c>
      <c r="Q1387" s="104" t="s">
        <v>726</v>
      </c>
      <c r="V1387" s="111">
        <v>0.52222222222222225</v>
      </c>
      <c r="W1387" s="112">
        <v>0.66666666666666663</v>
      </c>
      <c r="X1387" s="115">
        <f t="shared" si="110"/>
        <v>0.14444444444444438</v>
      </c>
    </row>
    <row r="1388" spans="1:24" x14ac:dyDescent="0.3">
      <c r="A1388" s="63" t="s">
        <v>6947</v>
      </c>
      <c r="B1388" s="94" t="s">
        <v>6948</v>
      </c>
      <c r="C1388" s="2" t="s">
        <v>1</v>
      </c>
      <c r="D1388" s="2">
        <v>40</v>
      </c>
      <c r="E1388" s="9">
        <v>29016</v>
      </c>
      <c r="F1388" s="10">
        <v>43830.682534722226</v>
      </c>
      <c r="G1388" s="95" t="s">
        <v>4</v>
      </c>
      <c r="H1388" s="2">
        <v>1265</v>
      </c>
      <c r="I1388" s="11">
        <f t="shared" si="108"/>
        <v>12.65</v>
      </c>
      <c r="J1388" s="120">
        <v>3.7509999999999999</v>
      </c>
      <c r="K1388" s="2">
        <v>100</v>
      </c>
      <c r="L1388" s="94">
        <v>370</v>
      </c>
      <c r="M1388" s="11">
        <f t="shared" si="112"/>
        <v>3.7</v>
      </c>
      <c r="N1388" s="120">
        <v>1.9970000000000001</v>
      </c>
      <c r="O1388" s="95">
        <f t="shared" si="111"/>
        <v>100</v>
      </c>
      <c r="P1388" s="12">
        <f t="shared" si="109"/>
        <v>3.4189189189189189</v>
      </c>
      <c r="Q1388" s="104" t="s">
        <v>726</v>
      </c>
      <c r="R1388" s="2"/>
      <c r="S1388" s="2"/>
      <c r="T1388" s="2"/>
      <c r="U1388" s="2"/>
      <c r="V1388" s="111">
        <v>0.53402777777777777</v>
      </c>
      <c r="W1388" s="112">
        <v>0.68055555555555547</v>
      </c>
      <c r="X1388" s="115">
        <f t="shared" si="110"/>
        <v>0.1465277777777777</v>
      </c>
    </row>
    <row r="1389" spans="1:24" x14ac:dyDescent="0.3">
      <c r="A1389" s="64" t="s">
        <v>2150</v>
      </c>
      <c r="B1389" s="94" t="s">
        <v>1488</v>
      </c>
      <c r="C1389" s="2" t="s">
        <v>1</v>
      </c>
      <c r="D1389" s="2">
        <v>67</v>
      </c>
      <c r="E1389" s="9">
        <v>19020</v>
      </c>
      <c r="F1389" s="10">
        <v>43832.51767361111</v>
      </c>
      <c r="G1389" s="95" t="s">
        <v>4</v>
      </c>
      <c r="H1389">
        <v>1549</v>
      </c>
      <c r="I1389" s="1">
        <f t="shared" si="108"/>
        <v>15.646464646464647</v>
      </c>
      <c r="J1389" s="122">
        <v>4.3620000000000001</v>
      </c>
      <c r="K1389">
        <v>99</v>
      </c>
      <c r="L1389" s="94">
        <v>517</v>
      </c>
      <c r="M1389" s="11">
        <f t="shared" si="112"/>
        <v>5.2222222222222223</v>
      </c>
      <c r="N1389" s="125">
        <v>2.3929999999999998</v>
      </c>
      <c r="O1389" s="95">
        <f t="shared" ref="O1389:O1409" si="113">K1389</f>
        <v>99</v>
      </c>
      <c r="P1389" s="12">
        <f t="shared" si="109"/>
        <v>2.9961315280464218</v>
      </c>
      <c r="Q1389" s="104" t="s">
        <v>726</v>
      </c>
      <c r="V1389" s="111">
        <v>0.37847222222222227</v>
      </c>
      <c r="W1389" s="112">
        <v>0.52083333333333337</v>
      </c>
      <c r="X1389" s="115">
        <f t="shared" si="110"/>
        <v>0.1423611111111111</v>
      </c>
    </row>
    <row r="1390" spans="1:24" x14ac:dyDescent="0.3">
      <c r="A1390" s="64" t="s">
        <v>7771</v>
      </c>
      <c r="B1390" s="94" t="s">
        <v>7772</v>
      </c>
      <c r="C1390" s="2" t="s">
        <v>6</v>
      </c>
      <c r="D1390" s="2">
        <v>48</v>
      </c>
      <c r="E1390" s="9">
        <v>26133</v>
      </c>
      <c r="F1390" s="10">
        <v>43832.529421296298</v>
      </c>
      <c r="G1390" s="95" t="s">
        <v>4</v>
      </c>
      <c r="H1390">
        <v>1019</v>
      </c>
      <c r="I1390" s="1">
        <f t="shared" si="108"/>
        <v>10.19</v>
      </c>
      <c r="J1390" s="122">
        <v>3.4980000000000002</v>
      </c>
      <c r="K1390">
        <v>100</v>
      </c>
      <c r="L1390" s="94">
        <v>372</v>
      </c>
      <c r="M1390" s="11">
        <f t="shared" si="112"/>
        <v>3.72</v>
      </c>
      <c r="N1390" s="125">
        <v>1.7</v>
      </c>
      <c r="O1390" s="95">
        <f t="shared" si="113"/>
        <v>100</v>
      </c>
      <c r="P1390" s="12">
        <f t="shared" si="109"/>
        <v>2.7392473118279566</v>
      </c>
      <c r="Q1390" s="104" t="s">
        <v>726</v>
      </c>
      <c r="V1390" s="111">
        <v>0.39444444444444443</v>
      </c>
      <c r="W1390" s="112">
        <v>0.53472222222222221</v>
      </c>
      <c r="X1390" s="115">
        <f t="shared" si="110"/>
        <v>0.14027777777777778</v>
      </c>
    </row>
    <row r="1391" spans="1:24" x14ac:dyDescent="0.3">
      <c r="A1391" s="64" t="s">
        <v>7773</v>
      </c>
      <c r="B1391" s="94" t="s">
        <v>7774</v>
      </c>
      <c r="C1391" s="2" t="s">
        <v>1</v>
      </c>
      <c r="D1391" s="2">
        <v>70</v>
      </c>
      <c r="E1391" s="9">
        <v>18050</v>
      </c>
      <c r="F1391" s="10">
        <v>43832.5544212963</v>
      </c>
      <c r="G1391" s="95" t="s">
        <v>4</v>
      </c>
      <c r="H1391">
        <v>2188</v>
      </c>
      <c r="I1391" s="1">
        <f t="shared" si="108"/>
        <v>21.88</v>
      </c>
      <c r="J1391" s="122">
        <v>4.43</v>
      </c>
      <c r="K1391">
        <v>100</v>
      </c>
      <c r="L1391" s="94">
        <v>804</v>
      </c>
      <c r="M1391" s="11">
        <f t="shared" si="112"/>
        <v>8.0399999999999991</v>
      </c>
      <c r="N1391" s="125">
        <v>3.028</v>
      </c>
      <c r="O1391" s="95">
        <f t="shared" si="113"/>
        <v>100</v>
      </c>
      <c r="P1391" s="12">
        <f t="shared" si="109"/>
        <v>2.721393034825871</v>
      </c>
      <c r="Q1391" s="104" t="s">
        <v>7775</v>
      </c>
      <c r="V1391" s="111">
        <v>0.41250000000000003</v>
      </c>
      <c r="W1391" s="112">
        <v>0.55555555555555558</v>
      </c>
      <c r="X1391" s="115">
        <f t="shared" si="110"/>
        <v>0.14305555555555555</v>
      </c>
    </row>
    <row r="1392" spans="1:24" x14ac:dyDescent="0.3">
      <c r="A1392" s="64" t="s">
        <v>7776</v>
      </c>
      <c r="B1392" s="94" t="s">
        <v>7777</v>
      </c>
      <c r="C1392" s="2" t="s">
        <v>1</v>
      </c>
      <c r="D1392" s="2">
        <v>78</v>
      </c>
      <c r="E1392" s="9">
        <v>15035</v>
      </c>
      <c r="F1392" s="10">
        <v>43832.569097222222</v>
      </c>
      <c r="G1392" s="95" t="s">
        <v>4</v>
      </c>
      <c r="H1392">
        <v>1904</v>
      </c>
      <c r="I1392" s="1">
        <f t="shared" si="108"/>
        <v>19.04</v>
      </c>
      <c r="J1392" s="122">
        <v>4.3319999999999999</v>
      </c>
      <c r="K1392">
        <v>100</v>
      </c>
      <c r="L1392" s="94">
        <v>596</v>
      </c>
      <c r="M1392" s="11">
        <f t="shared" si="112"/>
        <v>5.96</v>
      </c>
      <c r="N1392" s="125">
        <v>2.403</v>
      </c>
      <c r="O1392" s="95">
        <f t="shared" si="113"/>
        <v>100</v>
      </c>
      <c r="P1392" s="12">
        <f t="shared" si="109"/>
        <v>3.1946308724832213</v>
      </c>
      <c r="Q1392" s="104" t="s">
        <v>726</v>
      </c>
      <c r="V1392" s="111">
        <v>0.42569444444444443</v>
      </c>
      <c r="W1392" s="112">
        <v>0.56944444444444442</v>
      </c>
      <c r="X1392" s="115">
        <f t="shared" si="110"/>
        <v>0.14374999999999999</v>
      </c>
    </row>
    <row r="1393" spans="1:24" x14ac:dyDescent="0.3">
      <c r="A1393" s="64" t="s">
        <v>7778</v>
      </c>
      <c r="B1393" s="94" t="s">
        <v>7779</v>
      </c>
      <c r="C1393" s="2" t="s">
        <v>1</v>
      </c>
      <c r="D1393" s="2">
        <v>50</v>
      </c>
      <c r="E1393" s="9">
        <v>25308</v>
      </c>
      <c r="F1393" s="10">
        <v>43832.58625</v>
      </c>
      <c r="G1393" s="95" t="s">
        <v>4</v>
      </c>
      <c r="H1393">
        <v>1573</v>
      </c>
      <c r="I1393" s="1">
        <f t="shared" si="108"/>
        <v>15.888888888888889</v>
      </c>
      <c r="J1393" s="122">
        <v>3.9540000000000002</v>
      </c>
      <c r="K1393">
        <v>99</v>
      </c>
      <c r="L1393" s="94">
        <v>486</v>
      </c>
      <c r="M1393" s="11">
        <f t="shared" si="112"/>
        <v>4.9090909090909092</v>
      </c>
      <c r="N1393" s="125">
        <v>2.1190000000000002</v>
      </c>
      <c r="O1393" s="95">
        <f t="shared" si="113"/>
        <v>99</v>
      </c>
      <c r="P1393" s="12">
        <f t="shared" si="109"/>
        <v>3.236625514403292</v>
      </c>
      <c r="Q1393" s="104" t="s">
        <v>726</v>
      </c>
      <c r="V1393" s="111">
        <v>0.44166666666666665</v>
      </c>
      <c r="W1393" s="112">
        <v>0.58333333333333337</v>
      </c>
      <c r="X1393" s="115">
        <f t="shared" si="110"/>
        <v>0.14166666666666672</v>
      </c>
    </row>
    <row r="1394" spans="1:24" x14ac:dyDescent="0.3">
      <c r="A1394" s="64" t="s">
        <v>7780</v>
      </c>
      <c r="B1394" s="94" t="s">
        <v>7781</v>
      </c>
      <c r="C1394" s="2" t="s">
        <v>1</v>
      </c>
      <c r="D1394" s="2">
        <v>61</v>
      </c>
      <c r="E1394" s="9">
        <v>21223</v>
      </c>
      <c r="F1394" s="10">
        <v>43832.605810185189</v>
      </c>
      <c r="G1394" s="95" t="s">
        <v>4</v>
      </c>
      <c r="H1394">
        <v>1745</v>
      </c>
      <c r="I1394" s="1">
        <f t="shared" si="108"/>
        <v>17.45</v>
      </c>
      <c r="J1394" s="122">
        <v>4.4390000000000001</v>
      </c>
      <c r="K1394">
        <v>100</v>
      </c>
      <c r="L1394" s="94">
        <v>446</v>
      </c>
      <c r="M1394" s="11">
        <f t="shared" si="112"/>
        <v>4.46</v>
      </c>
      <c r="N1394" s="125">
        <v>2.294</v>
      </c>
      <c r="O1394" s="95">
        <f t="shared" si="113"/>
        <v>100</v>
      </c>
      <c r="P1394" s="12">
        <f t="shared" si="109"/>
        <v>3.9125560538116591</v>
      </c>
      <c r="Q1394" s="104" t="s">
        <v>726</v>
      </c>
      <c r="V1394" s="111">
        <v>0.46875</v>
      </c>
      <c r="W1394" s="112">
        <v>0.60416666666666663</v>
      </c>
      <c r="X1394" s="115">
        <f t="shared" si="110"/>
        <v>0.13541666666666663</v>
      </c>
    </row>
    <row r="1395" spans="1:24" x14ac:dyDescent="0.3">
      <c r="A1395" s="64" t="s">
        <v>7782</v>
      </c>
      <c r="B1395" s="94" t="s">
        <v>5484</v>
      </c>
      <c r="C1395" s="2" t="s">
        <v>1</v>
      </c>
      <c r="D1395" s="2">
        <v>39</v>
      </c>
      <c r="E1395" s="9">
        <v>29314</v>
      </c>
      <c r="F1395" s="10">
        <v>43832.61824074074</v>
      </c>
      <c r="G1395" s="95" t="s">
        <v>4</v>
      </c>
      <c r="H1395">
        <v>1312</v>
      </c>
      <c r="I1395" s="1">
        <f t="shared" si="108"/>
        <v>13.252525252525253</v>
      </c>
      <c r="J1395" s="122">
        <v>3.9340000000000002</v>
      </c>
      <c r="K1395">
        <v>99</v>
      </c>
      <c r="L1395" s="94">
        <v>398</v>
      </c>
      <c r="M1395" s="11">
        <f t="shared" si="112"/>
        <v>4.0202020202020199</v>
      </c>
      <c r="N1395" s="125">
        <v>1.974</v>
      </c>
      <c r="O1395" s="95">
        <f t="shared" si="113"/>
        <v>99</v>
      </c>
      <c r="P1395" s="12">
        <f t="shared" si="109"/>
        <v>3.2964824120603016</v>
      </c>
      <c r="Q1395" s="104" t="s">
        <v>726</v>
      </c>
      <c r="V1395" s="111">
        <v>0.47361111111111115</v>
      </c>
      <c r="W1395" s="112">
        <v>0.61805555555555558</v>
      </c>
      <c r="X1395" s="115">
        <f t="shared" si="110"/>
        <v>0.14444444444444443</v>
      </c>
    </row>
    <row r="1396" spans="1:24" x14ac:dyDescent="0.3">
      <c r="A1396" s="64" t="s">
        <v>7783</v>
      </c>
      <c r="B1396" s="94" t="s">
        <v>7784</v>
      </c>
      <c r="C1396" s="2" t="s">
        <v>1</v>
      </c>
      <c r="D1396" s="2">
        <v>60</v>
      </c>
      <c r="E1396" s="9">
        <v>21870</v>
      </c>
      <c r="F1396" s="10">
        <v>43832.631932870368</v>
      </c>
      <c r="G1396" s="95" t="s">
        <v>4</v>
      </c>
      <c r="H1396">
        <v>2686</v>
      </c>
      <c r="I1396" s="1">
        <f t="shared" si="108"/>
        <v>27.131313131313131</v>
      </c>
      <c r="J1396" s="122">
        <v>5.8650000000000002</v>
      </c>
      <c r="K1396">
        <v>99</v>
      </c>
      <c r="L1396" s="94">
        <v>857</v>
      </c>
      <c r="M1396" s="11">
        <f t="shared" si="112"/>
        <v>8.6565656565656557</v>
      </c>
      <c r="N1396" s="125">
        <v>3.0510000000000002</v>
      </c>
      <c r="O1396" s="95">
        <f t="shared" si="113"/>
        <v>99</v>
      </c>
      <c r="P1396" s="12">
        <f t="shared" si="109"/>
        <v>3.1341890315052514</v>
      </c>
      <c r="Q1396" s="104" t="s">
        <v>726</v>
      </c>
      <c r="V1396" s="111">
        <v>0.48958333333333331</v>
      </c>
      <c r="W1396" s="112">
        <v>0.63194444444444442</v>
      </c>
      <c r="X1396" s="115">
        <f t="shared" si="110"/>
        <v>0.1423611111111111</v>
      </c>
    </row>
    <row r="1397" spans="1:24" x14ac:dyDescent="0.3">
      <c r="A1397" s="64" t="s">
        <v>7785</v>
      </c>
      <c r="B1397" s="94" t="s">
        <v>7786</v>
      </c>
      <c r="C1397" s="2" t="s">
        <v>1</v>
      </c>
      <c r="D1397" s="2">
        <v>52</v>
      </c>
      <c r="E1397" s="9">
        <v>24497</v>
      </c>
      <c r="F1397" s="10">
        <v>43832.65320601852</v>
      </c>
      <c r="G1397" s="95" t="s">
        <v>4</v>
      </c>
      <c r="H1397">
        <v>929</v>
      </c>
      <c r="I1397" s="1">
        <f t="shared" si="108"/>
        <v>9.3838383838383841</v>
      </c>
      <c r="J1397" s="122">
        <v>3.2189999999999999</v>
      </c>
      <c r="K1397">
        <v>99</v>
      </c>
      <c r="L1397" s="94">
        <v>278</v>
      </c>
      <c r="M1397" s="11">
        <f t="shared" si="112"/>
        <v>2.808080808080808</v>
      </c>
      <c r="N1397" s="125">
        <v>1.748</v>
      </c>
      <c r="O1397" s="95">
        <f t="shared" si="113"/>
        <v>99</v>
      </c>
      <c r="P1397" s="12">
        <f t="shared" si="109"/>
        <v>3.3417266187050361</v>
      </c>
      <c r="Q1397" s="104" t="s">
        <v>726</v>
      </c>
      <c r="V1397" s="111">
        <v>0.49374999999999997</v>
      </c>
      <c r="W1397" s="112">
        <v>0.65277777777777779</v>
      </c>
      <c r="X1397" s="115">
        <f t="shared" si="110"/>
        <v>0.15902777777777782</v>
      </c>
    </row>
    <row r="1398" spans="1:24" x14ac:dyDescent="0.3">
      <c r="A1398" s="64" t="s">
        <v>7787</v>
      </c>
      <c r="B1398" s="94" t="s">
        <v>5197</v>
      </c>
      <c r="C1398" s="2" t="s">
        <v>1</v>
      </c>
      <c r="D1398" s="2">
        <v>50</v>
      </c>
      <c r="E1398" s="9">
        <v>25547</v>
      </c>
      <c r="F1398" s="10">
        <v>43832.664120370369</v>
      </c>
      <c r="G1398" s="95" t="s">
        <v>4</v>
      </c>
      <c r="H1398">
        <v>1233</v>
      </c>
      <c r="I1398" s="1">
        <f t="shared" si="108"/>
        <v>12.454545454545455</v>
      </c>
      <c r="J1398" s="122">
        <v>3.4260000000000002</v>
      </c>
      <c r="K1398">
        <v>99</v>
      </c>
      <c r="L1398" s="94">
        <v>534</v>
      </c>
      <c r="M1398" s="11">
        <f t="shared" si="112"/>
        <v>5.3939393939393936</v>
      </c>
      <c r="N1398" s="125">
        <v>2.347</v>
      </c>
      <c r="O1398" s="95">
        <f t="shared" si="113"/>
        <v>99</v>
      </c>
      <c r="P1398" s="12">
        <f t="shared" si="109"/>
        <v>2.308988764044944</v>
      </c>
      <c r="Q1398" s="104" t="s">
        <v>7788</v>
      </c>
      <c r="V1398" s="111">
        <v>0.50486111111111109</v>
      </c>
      <c r="W1398" s="112">
        <v>0.66666666666666663</v>
      </c>
      <c r="X1398" s="115">
        <f t="shared" si="110"/>
        <v>0.16180555555555554</v>
      </c>
    </row>
    <row r="1399" spans="1:24" x14ac:dyDescent="0.3">
      <c r="A1399" s="64" t="s">
        <v>7789</v>
      </c>
      <c r="B1399" s="94" t="s">
        <v>7790</v>
      </c>
      <c r="C1399" s="2" t="s">
        <v>6</v>
      </c>
      <c r="D1399" s="2">
        <v>64</v>
      </c>
      <c r="E1399" s="9">
        <v>20260</v>
      </c>
      <c r="F1399" s="10">
        <v>43832.688460648147</v>
      </c>
      <c r="G1399" s="95" t="s">
        <v>4</v>
      </c>
      <c r="H1399">
        <v>1243</v>
      </c>
      <c r="I1399" s="1">
        <f t="shared" si="108"/>
        <v>12.555555555555555</v>
      </c>
      <c r="J1399" s="122">
        <v>3.5409999999999999</v>
      </c>
      <c r="K1399">
        <v>99</v>
      </c>
      <c r="L1399" s="94">
        <v>658</v>
      </c>
      <c r="M1399" s="11">
        <f t="shared" si="112"/>
        <v>6.6464646464646462</v>
      </c>
      <c r="N1399" s="125">
        <v>2.2999999999999998</v>
      </c>
      <c r="O1399" s="95">
        <f t="shared" si="113"/>
        <v>99</v>
      </c>
      <c r="P1399" s="12">
        <f t="shared" si="109"/>
        <v>1.8890577507598785</v>
      </c>
      <c r="Q1399" s="104" t="s">
        <v>726</v>
      </c>
      <c r="V1399" s="111">
        <v>0.50694444444444442</v>
      </c>
      <c r="W1399" s="112">
        <v>0.68055555555555547</v>
      </c>
      <c r="X1399" s="115">
        <f t="shared" si="110"/>
        <v>0.17361111111111105</v>
      </c>
    </row>
    <row r="1400" spans="1:24" x14ac:dyDescent="0.3">
      <c r="A1400" s="64" t="s">
        <v>7791</v>
      </c>
      <c r="B1400" s="94" t="s">
        <v>1819</v>
      </c>
      <c r="C1400" s="2" t="s">
        <v>1</v>
      </c>
      <c r="D1400" s="2">
        <v>43</v>
      </c>
      <c r="E1400" s="9">
        <v>27863</v>
      </c>
      <c r="F1400" s="10">
        <v>43833.521249999998</v>
      </c>
      <c r="G1400" s="95" t="s">
        <v>4</v>
      </c>
      <c r="H1400">
        <v>1366</v>
      </c>
      <c r="I1400" s="1">
        <f t="shared" si="108"/>
        <v>13.797979797979798</v>
      </c>
      <c r="J1400" s="122">
        <v>4.24</v>
      </c>
      <c r="K1400">
        <v>99</v>
      </c>
      <c r="L1400" s="94">
        <v>349</v>
      </c>
      <c r="M1400" s="11">
        <f t="shared" si="112"/>
        <v>3.5252525252525251</v>
      </c>
      <c r="N1400" s="125">
        <v>1.792</v>
      </c>
      <c r="O1400" s="95">
        <f t="shared" si="113"/>
        <v>99</v>
      </c>
      <c r="P1400" s="12">
        <f t="shared" si="109"/>
        <v>3.9140401146131807</v>
      </c>
      <c r="Q1400" s="104" t="s">
        <v>726</v>
      </c>
      <c r="V1400" s="111">
        <v>0.38055555555555554</v>
      </c>
      <c r="W1400" s="112">
        <v>0.52083333333333337</v>
      </c>
      <c r="X1400" s="115">
        <f t="shared" si="110"/>
        <v>0.14027777777777783</v>
      </c>
    </row>
    <row r="1401" spans="1:24" x14ac:dyDescent="0.3">
      <c r="A1401" s="64" t="s">
        <v>7792</v>
      </c>
      <c r="B1401" s="94" t="s">
        <v>5516</v>
      </c>
      <c r="C1401" s="2" t="s">
        <v>1</v>
      </c>
      <c r="D1401" s="2">
        <v>47</v>
      </c>
      <c r="E1401" s="9">
        <v>26320</v>
      </c>
      <c r="F1401" s="10">
        <v>43833.536203703705</v>
      </c>
      <c r="G1401" s="95" t="s">
        <v>4</v>
      </c>
      <c r="H1401">
        <v>1818</v>
      </c>
      <c r="I1401" s="1">
        <f t="shared" si="108"/>
        <v>18.363636363636363</v>
      </c>
      <c r="J1401" s="122">
        <v>4.4710000000000001</v>
      </c>
      <c r="K1401">
        <v>99</v>
      </c>
      <c r="L1401" s="94">
        <v>548</v>
      </c>
      <c r="M1401" s="11">
        <f t="shared" si="112"/>
        <v>5.5353535353535355</v>
      </c>
      <c r="N1401" s="125">
        <v>2.2330000000000001</v>
      </c>
      <c r="O1401" s="95">
        <f t="shared" si="113"/>
        <v>99</v>
      </c>
      <c r="P1401" s="12">
        <f t="shared" si="109"/>
        <v>3.3175182481751824</v>
      </c>
      <c r="Q1401" s="104" t="s">
        <v>726</v>
      </c>
      <c r="V1401" s="111">
        <v>0.39097222222222222</v>
      </c>
      <c r="W1401" s="112">
        <v>0.53472222222222221</v>
      </c>
      <c r="X1401" s="115">
        <f t="shared" si="110"/>
        <v>0.14374999999999999</v>
      </c>
    </row>
    <row r="1402" spans="1:24" x14ac:dyDescent="0.3">
      <c r="A1402" s="64" t="s">
        <v>7793</v>
      </c>
      <c r="B1402" s="94" t="s">
        <v>7794</v>
      </c>
      <c r="C1402" s="2" t="s">
        <v>1</v>
      </c>
      <c r="D1402" s="2">
        <v>53</v>
      </c>
      <c r="E1402" s="9">
        <v>24355</v>
      </c>
      <c r="F1402" s="10">
        <v>43833.550983796296</v>
      </c>
      <c r="G1402" s="95" t="s">
        <v>4</v>
      </c>
      <c r="H1402">
        <v>1438</v>
      </c>
      <c r="I1402" s="1">
        <f t="shared" si="108"/>
        <v>14.525252525252526</v>
      </c>
      <c r="J1402" s="122">
        <v>3.5409999999999999</v>
      </c>
      <c r="K1402">
        <v>99</v>
      </c>
      <c r="L1402" s="94">
        <v>298</v>
      </c>
      <c r="M1402" s="11">
        <f t="shared" si="112"/>
        <v>3.0101010101010099</v>
      </c>
      <c r="N1402" s="125">
        <v>1.619</v>
      </c>
      <c r="O1402" s="95">
        <f t="shared" si="113"/>
        <v>99</v>
      </c>
      <c r="P1402" s="12">
        <f t="shared" si="109"/>
        <v>4.8255033557046989</v>
      </c>
      <c r="Q1402" s="104" t="s">
        <v>726</v>
      </c>
      <c r="V1402" s="111">
        <v>0.40902777777777777</v>
      </c>
      <c r="W1402" s="112">
        <v>0.54861111111111105</v>
      </c>
      <c r="X1402" s="115">
        <f t="shared" si="110"/>
        <v>0.13958333333333328</v>
      </c>
    </row>
    <row r="1403" spans="1:24" x14ac:dyDescent="0.3">
      <c r="A1403" s="64" t="s">
        <v>7795</v>
      </c>
      <c r="B1403" s="94" t="s">
        <v>7796</v>
      </c>
      <c r="C1403" s="2" t="s">
        <v>6</v>
      </c>
      <c r="D1403" s="2">
        <v>42</v>
      </c>
      <c r="E1403" s="9">
        <v>28455</v>
      </c>
      <c r="F1403" s="10">
        <v>43833.568923611114</v>
      </c>
      <c r="G1403" s="95" t="s">
        <v>4</v>
      </c>
      <c r="H1403">
        <v>736</v>
      </c>
      <c r="I1403" s="1">
        <f t="shared" si="108"/>
        <v>7.4343434343434343</v>
      </c>
      <c r="J1403" s="122">
        <v>2.6429999999999998</v>
      </c>
      <c r="K1403">
        <v>99</v>
      </c>
      <c r="L1403" s="94">
        <v>220</v>
      </c>
      <c r="M1403" s="11">
        <f t="shared" si="112"/>
        <v>2.2222222222222223</v>
      </c>
      <c r="N1403" s="125">
        <v>1.522</v>
      </c>
      <c r="O1403" s="95">
        <f t="shared" si="113"/>
        <v>99</v>
      </c>
      <c r="P1403" s="12">
        <f t="shared" si="109"/>
        <v>3.3454545454545452</v>
      </c>
      <c r="Q1403" s="104" t="s">
        <v>726</v>
      </c>
      <c r="V1403" s="111">
        <v>0.40972222222222227</v>
      </c>
      <c r="W1403" s="112">
        <v>0.56944444444444442</v>
      </c>
      <c r="X1403" s="115">
        <f t="shared" si="110"/>
        <v>0.15972222222222215</v>
      </c>
    </row>
    <row r="1404" spans="1:24" x14ac:dyDescent="0.3">
      <c r="A1404" s="64" t="s">
        <v>7797</v>
      </c>
      <c r="B1404" s="94" t="s">
        <v>7798</v>
      </c>
      <c r="C1404" s="2" t="s">
        <v>1</v>
      </c>
      <c r="D1404" s="2">
        <v>50</v>
      </c>
      <c r="E1404" s="9">
        <v>25517</v>
      </c>
      <c r="F1404" s="10">
        <v>43833.58520833333</v>
      </c>
      <c r="G1404" s="95" t="s">
        <v>4</v>
      </c>
      <c r="H1404">
        <v>2004</v>
      </c>
      <c r="I1404" s="1">
        <f t="shared" si="108"/>
        <v>20.242424242424242</v>
      </c>
      <c r="J1404" s="122">
        <v>4.1849999999999996</v>
      </c>
      <c r="K1404">
        <v>99</v>
      </c>
      <c r="L1404" s="94">
        <v>328</v>
      </c>
      <c r="M1404" s="11">
        <f t="shared" si="112"/>
        <v>3.3131313131313131</v>
      </c>
      <c r="N1404" s="125">
        <v>1.8660000000000001</v>
      </c>
      <c r="O1404" s="95">
        <f t="shared" si="113"/>
        <v>99</v>
      </c>
      <c r="P1404" s="12">
        <f t="shared" si="109"/>
        <v>6.1097560975609753</v>
      </c>
      <c r="Q1404" s="104" t="s">
        <v>726</v>
      </c>
      <c r="V1404" s="111">
        <v>0.42152777777777778</v>
      </c>
      <c r="W1404" s="112">
        <v>0.58333333333333337</v>
      </c>
      <c r="X1404" s="115">
        <f t="shared" si="110"/>
        <v>0.16180555555555559</v>
      </c>
    </row>
    <row r="1405" spans="1:24" x14ac:dyDescent="0.3">
      <c r="A1405" s="64" t="s">
        <v>7799</v>
      </c>
      <c r="B1405" s="94" t="s">
        <v>7800</v>
      </c>
      <c r="C1405" s="2" t="s">
        <v>1</v>
      </c>
      <c r="D1405" s="2">
        <v>48</v>
      </c>
      <c r="E1405" s="9">
        <v>26044</v>
      </c>
      <c r="F1405" s="10">
        <v>43833.599108796298</v>
      </c>
      <c r="G1405" s="95" t="s">
        <v>4</v>
      </c>
      <c r="H1405">
        <v>1451</v>
      </c>
      <c r="I1405" s="1">
        <f t="shared" si="108"/>
        <v>14.656565656565656</v>
      </c>
      <c r="J1405" s="122">
        <v>4.5359999999999996</v>
      </c>
      <c r="K1405">
        <v>99</v>
      </c>
      <c r="L1405" s="94">
        <v>368</v>
      </c>
      <c r="M1405" s="11">
        <f t="shared" si="112"/>
        <v>3.7171717171717171</v>
      </c>
      <c r="N1405" s="125">
        <v>1.9059999999999999</v>
      </c>
      <c r="O1405" s="95">
        <f t="shared" si="113"/>
        <v>99</v>
      </c>
      <c r="P1405" s="12">
        <f t="shared" si="109"/>
        <v>3.9429347826086953</v>
      </c>
      <c r="Q1405" s="104" t="s">
        <v>7775</v>
      </c>
      <c r="V1405" s="111">
        <v>0.44236111111111115</v>
      </c>
      <c r="W1405" s="112">
        <v>0.59722222222222221</v>
      </c>
      <c r="X1405" s="115">
        <f t="shared" si="110"/>
        <v>0.15486111111111106</v>
      </c>
    </row>
    <row r="1406" spans="1:24" x14ac:dyDescent="0.3">
      <c r="A1406" s="64" t="s">
        <v>7801</v>
      </c>
      <c r="B1406" s="94" t="s">
        <v>7802</v>
      </c>
      <c r="C1406" s="2" t="s">
        <v>1</v>
      </c>
      <c r="D1406" s="2">
        <v>44</v>
      </c>
      <c r="E1406" s="9">
        <v>27417</v>
      </c>
      <c r="F1406" s="10">
        <v>43833.616805555554</v>
      </c>
      <c r="G1406" s="95" t="s">
        <v>4</v>
      </c>
      <c r="H1406">
        <v>1741</v>
      </c>
      <c r="I1406" s="1">
        <f t="shared" si="108"/>
        <v>17.41</v>
      </c>
      <c r="J1406" s="122">
        <v>4.7910000000000004</v>
      </c>
      <c r="K1406">
        <v>100</v>
      </c>
      <c r="L1406" s="94">
        <v>526</v>
      </c>
      <c r="M1406" s="11">
        <f t="shared" si="112"/>
        <v>5.26</v>
      </c>
      <c r="N1406" s="125">
        <v>2.3029999999999999</v>
      </c>
      <c r="O1406" s="95">
        <f t="shared" si="113"/>
        <v>100</v>
      </c>
      <c r="P1406" s="12">
        <f t="shared" si="109"/>
        <v>3.3098859315589357</v>
      </c>
      <c r="Q1406" s="104" t="s">
        <v>7775</v>
      </c>
      <c r="V1406" s="111">
        <v>0.45624999999999999</v>
      </c>
      <c r="W1406" s="112">
        <v>0.61805555555555558</v>
      </c>
      <c r="X1406" s="115">
        <f t="shared" si="110"/>
        <v>0.16180555555555559</v>
      </c>
    </row>
    <row r="1407" spans="1:24" x14ac:dyDescent="0.3">
      <c r="A1407" s="64" t="s">
        <v>7803</v>
      </c>
      <c r="B1407" s="94" t="s">
        <v>7804</v>
      </c>
      <c r="C1407" s="2" t="s">
        <v>1</v>
      </c>
      <c r="D1407" s="2">
        <v>44</v>
      </c>
      <c r="E1407" s="9">
        <v>27616</v>
      </c>
      <c r="F1407" s="10">
        <v>43833.630254629628</v>
      </c>
      <c r="G1407" s="95" t="s">
        <v>4</v>
      </c>
      <c r="H1407">
        <v>1222</v>
      </c>
      <c r="I1407" s="1">
        <f t="shared" si="108"/>
        <v>12.343434343434344</v>
      </c>
      <c r="J1407" s="122">
        <v>3.532</v>
      </c>
      <c r="K1407">
        <v>99</v>
      </c>
      <c r="L1407" s="94">
        <v>305</v>
      </c>
      <c r="M1407" s="11">
        <f t="shared" si="112"/>
        <v>3.0808080808080809</v>
      </c>
      <c r="N1407" s="125">
        <v>1.8220000000000001</v>
      </c>
      <c r="O1407" s="95">
        <f t="shared" si="113"/>
        <v>99</v>
      </c>
      <c r="P1407" s="12">
        <f t="shared" si="109"/>
        <v>4.0065573770491802</v>
      </c>
      <c r="Q1407" s="104" t="s">
        <v>726</v>
      </c>
      <c r="V1407" s="111">
        <v>0.48749999999999999</v>
      </c>
      <c r="W1407" s="112">
        <v>0.63194444444444442</v>
      </c>
      <c r="X1407" s="115">
        <f t="shared" si="110"/>
        <v>0.14444444444444443</v>
      </c>
    </row>
    <row r="1408" spans="1:24" x14ac:dyDescent="0.3">
      <c r="A1408" s="64" t="s">
        <v>7805</v>
      </c>
      <c r="B1408" s="94" t="s">
        <v>7806</v>
      </c>
      <c r="C1408" s="2" t="s">
        <v>1</v>
      </c>
      <c r="D1408" s="2">
        <v>31</v>
      </c>
      <c r="E1408" s="9">
        <v>32407</v>
      </c>
      <c r="F1408" s="10">
        <v>43833.646145833336</v>
      </c>
      <c r="G1408" s="95" t="s">
        <v>4</v>
      </c>
      <c r="H1408">
        <v>1043</v>
      </c>
      <c r="I1408" s="1">
        <f t="shared" si="108"/>
        <v>10.43</v>
      </c>
      <c r="J1408" s="122">
        <v>3.1120000000000001</v>
      </c>
      <c r="K1408">
        <v>100</v>
      </c>
      <c r="L1408" s="94">
        <v>855</v>
      </c>
      <c r="M1408" s="11">
        <f t="shared" si="112"/>
        <v>8.5500000000000007</v>
      </c>
      <c r="N1408" s="125">
        <v>2.7090000000000001</v>
      </c>
      <c r="O1408" s="95">
        <f t="shared" si="113"/>
        <v>100</v>
      </c>
      <c r="P1408" s="12">
        <f t="shared" si="109"/>
        <v>1.2198830409356725</v>
      </c>
      <c r="Q1408" s="104" t="s">
        <v>726</v>
      </c>
      <c r="V1408" s="111">
        <v>0.47569444444444442</v>
      </c>
      <c r="W1408" s="112">
        <v>0.64583333333333337</v>
      </c>
      <c r="X1408" s="115">
        <f t="shared" si="110"/>
        <v>0.17013888888888895</v>
      </c>
    </row>
    <row r="1409" spans="1:24" x14ac:dyDescent="0.3">
      <c r="A1409" s="64" t="s">
        <v>7807</v>
      </c>
      <c r="B1409" s="94" t="s">
        <v>47</v>
      </c>
      <c r="C1409" s="2" t="s">
        <v>1</v>
      </c>
      <c r="D1409" s="2">
        <v>44</v>
      </c>
      <c r="E1409" s="9">
        <v>27487</v>
      </c>
      <c r="F1409" s="10">
        <v>43833.664560185185</v>
      </c>
      <c r="G1409" s="95" t="s">
        <v>4</v>
      </c>
      <c r="H1409">
        <v>1427</v>
      </c>
      <c r="I1409" s="1">
        <f t="shared" si="108"/>
        <v>14.27</v>
      </c>
      <c r="J1409" s="122">
        <v>3.8839999999999999</v>
      </c>
      <c r="K1409">
        <v>100</v>
      </c>
      <c r="L1409" s="94">
        <v>412</v>
      </c>
      <c r="M1409" s="11">
        <f t="shared" si="112"/>
        <v>4.12</v>
      </c>
      <c r="N1409" s="125">
        <v>2.194</v>
      </c>
      <c r="O1409" s="95">
        <f t="shared" si="113"/>
        <v>100</v>
      </c>
      <c r="P1409" s="12">
        <f t="shared" si="109"/>
        <v>3.4635922330097086</v>
      </c>
      <c r="Q1409" s="104" t="s">
        <v>726</v>
      </c>
      <c r="V1409" s="111">
        <v>0.51388888888888895</v>
      </c>
      <c r="W1409" s="112">
        <v>0.66666666666666663</v>
      </c>
      <c r="X1409" s="115">
        <f t="shared" si="110"/>
        <v>0.15277777777777768</v>
      </c>
    </row>
    <row r="1410" spans="1:24" x14ac:dyDescent="0.3">
      <c r="A1410" s="64" t="s">
        <v>7808</v>
      </c>
      <c r="B1410" s="94" t="s">
        <v>7809</v>
      </c>
      <c r="C1410" s="2" t="s">
        <v>1</v>
      </c>
      <c r="D1410" s="2">
        <v>41</v>
      </c>
      <c r="E1410" s="9">
        <v>28734</v>
      </c>
      <c r="F1410" s="10">
        <v>43833.678101851852</v>
      </c>
      <c r="G1410" s="95" t="s">
        <v>4</v>
      </c>
      <c r="H1410">
        <v>1031</v>
      </c>
      <c r="I1410" s="1">
        <f t="shared" si="108"/>
        <v>10.414141414141413</v>
      </c>
      <c r="J1410" s="122">
        <v>3.4289999999999998</v>
      </c>
      <c r="K1410">
        <v>99</v>
      </c>
      <c r="L1410" s="94">
        <v>352</v>
      </c>
      <c r="M1410" s="11">
        <f t="shared" si="112"/>
        <v>3.52</v>
      </c>
      <c r="N1410" s="125">
        <v>1.85</v>
      </c>
      <c r="O1410" s="95">
        <v>100</v>
      </c>
      <c r="P1410" s="12">
        <f t="shared" si="109"/>
        <v>2.9585629017447199</v>
      </c>
      <c r="Q1410" s="104" t="s">
        <v>726</v>
      </c>
      <c r="V1410" s="111">
        <v>0.51666666666666672</v>
      </c>
      <c r="W1410" s="112">
        <v>0.68055555555555547</v>
      </c>
      <c r="X1410" s="115">
        <f t="shared" si="110"/>
        <v>0.16388888888888875</v>
      </c>
    </row>
    <row r="1411" spans="1:24" x14ac:dyDescent="0.3">
      <c r="A1411" s="64" t="s">
        <v>7810</v>
      </c>
      <c r="B1411" s="94" t="s">
        <v>208</v>
      </c>
      <c r="C1411" s="2" t="s">
        <v>1</v>
      </c>
      <c r="D1411" s="2">
        <v>45</v>
      </c>
      <c r="E1411" s="9">
        <v>27204</v>
      </c>
      <c r="F1411" s="10">
        <v>43836.52076388889</v>
      </c>
      <c r="G1411" s="95" t="s">
        <v>4</v>
      </c>
      <c r="H1411">
        <v>1472</v>
      </c>
      <c r="I1411" s="1">
        <f t="shared" ref="I1411:I1474" si="114">H1411/K1411</f>
        <v>14.72</v>
      </c>
      <c r="J1411" s="122">
        <v>3.8479999999999999</v>
      </c>
      <c r="K1411">
        <v>100</v>
      </c>
      <c r="L1411" s="94">
        <v>319</v>
      </c>
      <c r="M1411" s="11">
        <f t="shared" si="112"/>
        <v>3.19</v>
      </c>
      <c r="N1411" s="125">
        <v>1.7330000000000001</v>
      </c>
      <c r="O1411" s="95">
        <f t="shared" ref="O1411:O1439" si="115">K1411</f>
        <v>100</v>
      </c>
      <c r="P1411" s="12">
        <f t="shared" ref="P1411:P1474" si="116">I1411/M1411</f>
        <v>4.6144200626959249</v>
      </c>
      <c r="Q1411" s="104" t="s">
        <v>726</v>
      </c>
      <c r="V1411" s="111">
        <v>0.375</v>
      </c>
      <c r="W1411" s="112">
        <v>0.52083333333333337</v>
      </c>
      <c r="X1411" s="115">
        <f t="shared" ref="X1411:X1474" si="117">IF(AND(W1411&lt;&gt;0,V1411&lt;&gt;0),W1411-V1411,"No Data")</f>
        <v>0.14583333333333337</v>
      </c>
    </row>
    <row r="1412" spans="1:24" x14ac:dyDescent="0.3">
      <c r="A1412" s="64" t="s">
        <v>7811</v>
      </c>
      <c r="B1412" s="94" t="s">
        <v>1857</v>
      </c>
      <c r="C1412" s="2" t="s">
        <v>1</v>
      </c>
      <c r="D1412" s="2">
        <v>62</v>
      </c>
      <c r="E1412" s="9">
        <v>21053</v>
      </c>
      <c r="F1412" s="10">
        <v>43836.536736111113</v>
      </c>
      <c r="G1412" s="95" t="s">
        <v>4</v>
      </c>
      <c r="H1412">
        <v>1771</v>
      </c>
      <c r="I1412" s="1">
        <f t="shared" si="114"/>
        <v>17.71</v>
      </c>
      <c r="J1412" s="122">
        <v>4.2859999999999996</v>
      </c>
      <c r="K1412">
        <v>100</v>
      </c>
      <c r="L1412" s="94">
        <v>358</v>
      </c>
      <c r="M1412" s="11">
        <f t="shared" si="112"/>
        <v>3.58</v>
      </c>
      <c r="N1412" s="125">
        <v>1.9179999999999999</v>
      </c>
      <c r="O1412" s="95">
        <f t="shared" si="115"/>
        <v>100</v>
      </c>
      <c r="P1412" s="12">
        <f t="shared" si="116"/>
        <v>4.9469273743016764</v>
      </c>
      <c r="Q1412" s="104" t="s">
        <v>726</v>
      </c>
      <c r="V1412" s="111">
        <v>0.3979166666666667</v>
      </c>
      <c r="W1412" s="112">
        <v>0.53472222222222221</v>
      </c>
      <c r="X1412" s="115">
        <f t="shared" si="117"/>
        <v>0.13680555555555551</v>
      </c>
    </row>
    <row r="1413" spans="1:24" x14ac:dyDescent="0.3">
      <c r="A1413" s="64" t="s">
        <v>7812</v>
      </c>
      <c r="B1413" s="94" t="s">
        <v>7471</v>
      </c>
      <c r="C1413" s="2" t="s">
        <v>1</v>
      </c>
      <c r="D1413" s="2">
        <v>64</v>
      </c>
      <c r="E1413" s="9">
        <v>20135</v>
      </c>
      <c r="F1413" s="10">
        <v>43836.555567129632</v>
      </c>
      <c r="G1413" s="95" t="s">
        <v>4</v>
      </c>
      <c r="H1413">
        <v>903</v>
      </c>
      <c r="I1413" s="1">
        <f t="shared" si="114"/>
        <v>9.1212121212121211</v>
      </c>
      <c r="J1413" s="122">
        <v>3.0950000000000002</v>
      </c>
      <c r="K1413">
        <v>99</v>
      </c>
      <c r="L1413" s="94">
        <v>327</v>
      </c>
      <c r="M1413" s="11">
        <f t="shared" si="112"/>
        <v>3.3030303030303032</v>
      </c>
      <c r="N1413" s="125">
        <v>1.843</v>
      </c>
      <c r="O1413" s="95">
        <f t="shared" si="115"/>
        <v>99</v>
      </c>
      <c r="P1413" s="12">
        <f t="shared" si="116"/>
        <v>2.7614678899082565</v>
      </c>
      <c r="Q1413" s="104" t="s">
        <v>7788</v>
      </c>
      <c r="V1413" s="111">
        <v>0.4055555555555555</v>
      </c>
      <c r="W1413" s="112">
        <v>0.55555555555555558</v>
      </c>
      <c r="X1413" s="115">
        <f t="shared" si="117"/>
        <v>0.15000000000000008</v>
      </c>
    </row>
    <row r="1414" spans="1:24" x14ac:dyDescent="0.3">
      <c r="A1414" s="64" t="s">
        <v>7813</v>
      </c>
      <c r="B1414" s="94" t="s">
        <v>7814</v>
      </c>
      <c r="C1414" s="2" t="s">
        <v>1</v>
      </c>
      <c r="D1414" s="2">
        <v>66</v>
      </c>
      <c r="E1414" s="9">
        <v>19626</v>
      </c>
      <c r="F1414" s="10">
        <v>43836.569282407407</v>
      </c>
      <c r="G1414" s="95" t="s">
        <v>4</v>
      </c>
      <c r="H1414">
        <v>1850</v>
      </c>
      <c r="I1414" s="1">
        <f t="shared" si="114"/>
        <v>18.686868686868689</v>
      </c>
      <c r="J1414" s="122">
        <v>4.157</v>
      </c>
      <c r="K1414">
        <v>99</v>
      </c>
      <c r="L1414" s="94">
        <v>394</v>
      </c>
      <c r="M1414" s="11">
        <f t="shared" si="112"/>
        <v>3.9797979797979797</v>
      </c>
      <c r="N1414" s="125">
        <v>1.974</v>
      </c>
      <c r="O1414" s="95">
        <f t="shared" si="115"/>
        <v>99</v>
      </c>
      <c r="P1414" s="12">
        <f t="shared" si="116"/>
        <v>4.6954314720812187</v>
      </c>
      <c r="Q1414" s="104" t="s">
        <v>726</v>
      </c>
      <c r="V1414" s="111">
        <v>0.42569444444444443</v>
      </c>
      <c r="W1414" s="112">
        <v>0.56944444444444442</v>
      </c>
      <c r="X1414" s="115">
        <f t="shared" si="117"/>
        <v>0.14374999999999999</v>
      </c>
    </row>
    <row r="1415" spans="1:24" x14ac:dyDescent="0.3">
      <c r="A1415" s="64" t="s">
        <v>7815</v>
      </c>
      <c r="B1415" s="94" t="s">
        <v>7816</v>
      </c>
      <c r="C1415" s="2" t="s">
        <v>1</v>
      </c>
      <c r="D1415" s="2">
        <v>61</v>
      </c>
      <c r="E1415" s="9">
        <v>21418</v>
      </c>
      <c r="F1415" s="10">
        <v>43836.582187499997</v>
      </c>
      <c r="G1415" s="95" t="s">
        <v>4</v>
      </c>
      <c r="H1415">
        <v>1413</v>
      </c>
      <c r="I1415" s="1">
        <f t="shared" si="114"/>
        <v>14.13</v>
      </c>
      <c r="J1415" s="122">
        <v>3.9350000000000001</v>
      </c>
      <c r="K1415">
        <v>100</v>
      </c>
      <c r="L1415" s="94">
        <v>698</v>
      </c>
      <c r="M1415" s="11">
        <f t="shared" si="112"/>
        <v>6.98</v>
      </c>
      <c r="N1415" s="125">
        <v>2.59</v>
      </c>
      <c r="O1415" s="95">
        <f t="shared" si="115"/>
        <v>100</v>
      </c>
      <c r="P1415" s="12">
        <f t="shared" si="116"/>
        <v>2.0243553008595989</v>
      </c>
      <c r="Q1415" s="104" t="s">
        <v>726</v>
      </c>
      <c r="V1415" s="111">
        <v>0.4375</v>
      </c>
      <c r="W1415" s="112">
        <v>0.58333333333333337</v>
      </c>
      <c r="X1415" s="115">
        <f t="shared" si="117"/>
        <v>0.14583333333333337</v>
      </c>
    </row>
    <row r="1416" spans="1:24" x14ac:dyDescent="0.3">
      <c r="A1416" s="64" t="s">
        <v>7817</v>
      </c>
      <c r="B1416" s="94" t="s">
        <v>458</v>
      </c>
      <c r="C1416" s="2" t="s">
        <v>1</v>
      </c>
      <c r="D1416" s="2">
        <v>55</v>
      </c>
      <c r="E1416" s="9">
        <v>23580</v>
      </c>
      <c r="F1416" s="10">
        <v>43836.595520833333</v>
      </c>
      <c r="G1416" s="95" t="s">
        <v>4</v>
      </c>
      <c r="H1416">
        <v>1353</v>
      </c>
      <c r="I1416" s="1">
        <f t="shared" si="114"/>
        <v>13.666666666666666</v>
      </c>
      <c r="J1416" s="122">
        <v>3.782</v>
      </c>
      <c r="K1416">
        <v>99</v>
      </c>
      <c r="L1416" s="94">
        <v>296</v>
      </c>
      <c r="M1416" s="11">
        <f t="shared" si="112"/>
        <v>2.9898989898989901</v>
      </c>
      <c r="N1416" s="125">
        <v>1.7350000000000001</v>
      </c>
      <c r="O1416" s="95">
        <f t="shared" si="115"/>
        <v>99</v>
      </c>
      <c r="P1416" s="12">
        <f t="shared" si="116"/>
        <v>4.5709459459459456</v>
      </c>
      <c r="Q1416" s="104" t="s">
        <v>726</v>
      </c>
      <c r="V1416" s="111">
        <v>0.45555555555555555</v>
      </c>
      <c r="W1416" s="112">
        <v>0.59722222222222221</v>
      </c>
      <c r="X1416" s="115">
        <f t="shared" si="117"/>
        <v>0.14166666666666666</v>
      </c>
    </row>
    <row r="1417" spans="1:24" x14ac:dyDescent="0.3">
      <c r="A1417" s="64" t="s">
        <v>7818</v>
      </c>
      <c r="B1417" s="94" t="s">
        <v>1067</v>
      </c>
      <c r="C1417" s="2" t="s">
        <v>1</v>
      </c>
      <c r="D1417" s="2">
        <v>62</v>
      </c>
      <c r="E1417" s="9">
        <v>20924</v>
      </c>
      <c r="F1417" s="10">
        <v>43836.616076388891</v>
      </c>
      <c r="G1417" s="95" t="s">
        <v>4</v>
      </c>
      <c r="H1417">
        <v>1587</v>
      </c>
      <c r="I1417" s="1">
        <f t="shared" si="114"/>
        <v>16.030303030303031</v>
      </c>
      <c r="J1417" s="122">
        <v>4.548</v>
      </c>
      <c r="K1417">
        <v>99</v>
      </c>
      <c r="L1417" s="94">
        <v>416</v>
      </c>
      <c r="M1417" s="11">
        <f t="shared" si="112"/>
        <v>4.2020202020202024</v>
      </c>
      <c r="N1417" s="125">
        <v>2.0099999999999998</v>
      </c>
      <c r="O1417" s="95">
        <f t="shared" si="115"/>
        <v>99</v>
      </c>
      <c r="P1417" s="12">
        <f t="shared" si="116"/>
        <v>3.8149038461538458</v>
      </c>
      <c r="Q1417" s="104" t="s">
        <v>726</v>
      </c>
      <c r="V1417" s="111">
        <v>0.47430555555555554</v>
      </c>
      <c r="W1417" s="112">
        <v>0.61805555555555558</v>
      </c>
      <c r="X1417" s="115">
        <f t="shared" si="117"/>
        <v>0.14375000000000004</v>
      </c>
    </row>
    <row r="1418" spans="1:24" x14ac:dyDescent="0.3">
      <c r="A1418" s="64" t="s">
        <v>7819</v>
      </c>
      <c r="B1418" s="94" t="s">
        <v>7820</v>
      </c>
      <c r="C1418" s="2" t="s">
        <v>6</v>
      </c>
      <c r="D1418" s="2">
        <v>62</v>
      </c>
      <c r="E1418" s="9">
        <v>21121</v>
      </c>
      <c r="F1418" s="10">
        <v>43836.631909722222</v>
      </c>
      <c r="G1418" s="95" t="s">
        <v>4</v>
      </c>
      <c r="H1418">
        <v>1170</v>
      </c>
      <c r="I1418" s="1">
        <f t="shared" si="114"/>
        <v>11.818181818181818</v>
      </c>
      <c r="J1418" s="122">
        <v>3.6629999999999998</v>
      </c>
      <c r="K1418">
        <v>99</v>
      </c>
      <c r="L1418" s="94">
        <v>343</v>
      </c>
      <c r="M1418" s="11">
        <f t="shared" si="112"/>
        <v>3.4646464646464645</v>
      </c>
      <c r="N1418" s="125">
        <v>1.7969999999999999</v>
      </c>
      <c r="O1418" s="95">
        <f t="shared" si="115"/>
        <v>99</v>
      </c>
      <c r="P1418" s="12">
        <f t="shared" si="116"/>
        <v>3.4110787172011663</v>
      </c>
      <c r="Q1418" s="104" t="s">
        <v>726</v>
      </c>
      <c r="V1418" s="111">
        <v>0.4777777777777778</v>
      </c>
      <c r="W1418" s="112">
        <v>0.63194444444444442</v>
      </c>
      <c r="X1418" s="115">
        <f t="shared" si="117"/>
        <v>0.15416666666666662</v>
      </c>
    </row>
    <row r="1419" spans="1:24" x14ac:dyDescent="0.3">
      <c r="A1419" s="64" t="s">
        <v>7821</v>
      </c>
      <c r="B1419" s="94" t="s">
        <v>7822</v>
      </c>
      <c r="C1419" s="2" t="s">
        <v>1</v>
      </c>
      <c r="D1419" s="2">
        <v>62</v>
      </c>
      <c r="E1419" s="9">
        <v>20950</v>
      </c>
      <c r="F1419" s="10">
        <v>43836.631909722222</v>
      </c>
      <c r="G1419" s="95" t="s">
        <v>4</v>
      </c>
      <c r="H1419">
        <v>2367</v>
      </c>
      <c r="I1419" s="1">
        <f t="shared" si="114"/>
        <v>23.90909090909091</v>
      </c>
      <c r="J1419" s="122">
        <v>5.492</v>
      </c>
      <c r="K1419">
        <v>99</v>
      </c>
      <c r="L1419" s="94">
        <v>410</v>
      </c>
      <c r="M1419" s="11">
        <f t="shared" si="112"/>
        <v>4.141414141414141</v>
      </c>
      <c r="N1419" s="125">
        <v>1.841</v>
      </c>
      <c r="O1419" s="95">
        <f t="shared" si="115"/>
        <v>99</v>
      </c>
      <c r="P1419" s="12">
        <f t="shared" si="116"/>
        <v>5.7731707317073182</v>
      </c>
      <c r="Q1419" s="104" t="s">
        <v>7775</v>
      </c>
      <c r="V1419" s="111">
        <v>0.52013888888888882</v>
      </c>
      <c r="W1419" s="112">
        <v>0.66666666666666663</v>
      </c>
      <c r="X1419" s="115">
        <f t="shared" si="117"/>
        <v>0.14652777777777781</v>
      </c>
    </row>
    <row r="1420" spans="1:24" x14ac:dyDescent="0.3">
      <c r="A1420" s="64" t="s">
        <v>7823</v>
      </c>
      <c r="B1420" s="94" t="s">
        <v>7824</v>
      </c>
      <c r="C1420" s="2" t="s">
        <v>1</v>
      </c>
      <c r="D1420" s="2">
        <v>53</v>
      </c>
      <c r="E1420" s="9">
        <v>24365</v>
      </c>
      <c r="F1420" s="10">
        <v>43836.645486111112</v>
      </c>
      <c r="G1420" s="95" t="s">
        <v>4</v>
      </c>
      <c r="H1420">
        <v>1302</v>
      </c>
      <c r="I1420" s="1">
        <f t="shared" si="114"/>
        <v>13.151515151515152</v>
      </c>
      <c r="J1420" s="122">
        <v>3.4470000000000001</v>
      </c>
      <c r="K1420">
        <v>99</v>
      </c>
      <c r="L1420" s="94">
        <v>291</v>
      </c>
      <c r="M1420" s="11">
        <f t="shared" si="112"/>
        <v>2.9393939393939394</v>
      </c>
      <c r="N1420" s="125">
        <v>1.84</v>
      </c>
      <c r="O1420" s="95">
        <f t="shared" si="115"/>
        <v>99</v>
      </c>
      <c r="P1420" s="12">
        <f t="shared" si="116"/>
        <v>4.4742268041237114</v>
      </c>
      <c r="Q1420" s="104" t="s">
        <v>726</v>
      </c>
      <c r="V1420" s="111">
        <v>0.48819444444444443</v>
      </c>
      <c r="W1420" s="112">
        <v>0.64583333333333337</v>
      </c>
      <c r="X1420" s="115">
        <f t="shared" si="117"/>
        <v>0.15763888888888894</v>
      </c>
    </row>
    <row r="1421" spans="1:24" x14ac:dyDescent="0.3">
      <c r="A1421" s="64" t="s">
        <v>7825</v>
      </c>
      <c r="B1421" s="94" t="s">
        <v>7826</v>
      </c>
      <c r="C1421" s="2" t="s">
        <v>6</v>
      </c>
      <c r="D1421" s="2">
        <v>56</v>
      </c>
      <c r="E1421" s="9">
        <v>23073</v>
      </c>
      <c r="F1421" s="10">
        <v>43836.665231481478</v>
      </c>
      <c r="G1421" s="95" t="s">
        <v>4</v>
      </c>
      <c r="H1421">
        <v>671</v>
      </c>
      <c r="I1421" s="1">
        <f t="shared" si="114"/>
        <v>6.71</v>
      </c>
      <c r="J1421" s="122">
        <v>2.4750000000000001</v>
      </c>
      <c r="K1421">
        <v>100</v>
      </c>
      <c r="L1421" s="94">
        <v>294</v>
      </c>
      <c r="M1421" s="11">
        <f t="shared" si="112"/>
        <v>2.94</v>
      </c>
      <c r="N1421" s="125">
        <v>1.663</v>
      </c>
      <c r="O1421" s="95">
        <f t="shared" si="115"/>
        <v>100</v>
      </c>
      <c r="P1421" s="12">
        <f t="shared" si="116"/>
        <v>2.2823129251700682</v>
      </c>
      <c r="Q1421" s="104" t="s">
        <v>726</v>
      </c>
      <c r="V1421" s="111">
        <v>0.50277777777777777</v>
      </c>
      <c r="W1421" s="112">
        <v>0.68055555555555547</v>
      </c>
      <c r="X1421" s="115">
        <f t="shared" si="117"/>
        <v>0.1777777777777777</v>
      </c>
    </row>
    <row r="1422" spans="1:24" x14ac:dyDescent="0.3">
      <c r="A1422" s="64" t="s">
        <v>7827</v>
      </c>
      <c r="B1422" s="94" t="s">
        <v>1946</v>
      </c>
      <c r="C1422" s="2" t="s">
        <v>1</v>
      </c>
      <c r="D1422" s="2">
        <v>48</v>
      </c>
      <c r="E1422" s="9">
        <v>26224</v>
      </c>
      <c r="F1422" s="10">
        <v>43836.681006944447</v>
      </c>
      <c r="G1422" s="95" t="s">
        <v>4</v>
      </c>
      <c r="H1422">
        <v>1228</v>
      </c>
      <c r="I1422" s="1">
        <f t="shared" si="114"/>
        <v>12.404040404040405</v>
      </c>
      <c r="J1422" s="122">
        <v>3.766</v>
      </c>
      <c r="K1422">
        <v>99</v>
      </c>
      <c r="L1422" s="94">
        <v>267</v>
      </c>
      <c r="M1422" s="11">
        <f t="shared" si="112"/>
        <v>2.6969696969696968</v>
      </c>
      <c r="N1422" s="125">
        <v>1.6870000000000001</v>
      </c>
      <c r="O1422" s="95">
        <f t="shared" si="115"/>
        <v>99</v>
      </c>
      <c r="P1422" s="12">
        <f t="shared" si="116"/>
        <v>4.5992509363295886</v>
      </c>
      <c r="Q1422" s="104" t="s">
        <v>726</v>
      </c>
      <c r="V1422" s="111">
        <v>0.49861111111111112</v>
      </c>
      <c r="W1422" s="112">
        <v>0.6875</v>
      </c>
      <c r="X1422" s="115">
        <f t="shared" si="117"/>
        <v>0.18888888888888888</v>
      </c>
    </row>
    <row r="1423" spans="1:24" x14ac:dyDescent="0.3">
      <c r="A1423" s="64" t="s">
        <v>7828</v>
      </c>
      <c r="B1423" s="94" t="s">
        <v>2007</v>
      </c>
      <c r="C1423" s="2" t="s">
        <v>6</v>
      </c>
      <c r="D1423" s="2">
        <v>42</v>
      </c>
      <c r="E1423" s="9">
        <v>28415</v>
      </c>
      <c r="F1423" s="10">
        <v>43837.405034722222</v>
      </c>
      <c r="G1423" s="95" t="s">
        <v>71</v>
      </c>
      <c r="H1423">
        <v>701</v>
      </c>
      <c r="I1423" s="1">
        <f t="shared" si="114"/>
        <v>7.0808080808080804</v>
      </c>
      <c r="J1423" s="122">
        <v>2.4359999999999999</v>
      </c>
      <c r="K1423">
        <v>99</v>
      </c>
      <c r="L1423" s="94">
        <v>154</v>
      </c>
      <c r="M1423" s="11">
        <f t="shared" si="112"/>
        <v>1.5555555555555556</v>
      </c>
      <c r="N1423" s="125">
        <v>1.2390000000000001</v>
      </c>
      <c r="O1423" s="95">
        <f t="shared" si="115"/>
        <v>99</v>
      </c>
      <c r="P1423" s="12">
        <f t="shared" si="116"/>
        <v>4.5519480519480515</v>
      </c>
      <c r="Q1423" s="104" t="s">
        <v>726</v>
      </c>
      <c r="V1423" s="111">
        <v>0.40625</v>
      </c>
      <c r="W1423" s="112">
        <v>0.56944444444444442</v>
      </c>
      <c r="X1423" s="115">
        <f t="shared" si="117"/>
        <v>0.16319444444444442</v>
      </c>
    </row>
    <row r="1424" spans="1:24" x14ac:dyDescent="0.3">
      <c r="A1424" s="64" t="s">
        <v>7829</v>
      </c>
      <c r="B1424" s="94" t="s">
        <v>7830</v>
      </c>
      <c r="C1424" s="2" t="s">
        <v>1</v>
      </c>
      <c r="D1424" s="2">
        <v>44</v>
      </c>
      <c r="E1424" s="9">
        <v>27664</v>
      </c>
      <c r="F1424" s="10">
        <v>43837.520833333336</v>
      </c>
      <c r="G1424" s="95" t="s">
        <v>4</v>
      </c>
      <c r="H1424">
        <v>1278</v>
      </c>
      <c r="I1424" s="1">
        <f t="shared" si="114"/>
        <v>12.78</v>
      </c>
      <c r="J1424" s="122">
        <v>3.3679999999999999</v>
      </c>
      <c r="K1424">
        <v>100</v>
      </c>
      <c r="L1424" s="94">
        <v>342</v>
      </c>
      <c r="M1424" s="11">
        <f t="shared" si="112"/>
        <v>3.42</v>
      </c>
      <c r="N1424" s="125">
        <v>1.748</v>
      </c>
      <c r="O1424" s="95">
        <f t="shared" si="115"/>
        <v>100</v>
      </c>
      <c r="P1424" s="12">
        <f t="shared" si="116"/>
        <v>3.736842105263158</v>
      </c>
      <c r="Q1424" s="104" t="s">
        <v>726</v>
      </c>
      <c r="V1424" s="111">
        <v>0.37013888888888885</v>
      </c>
      <c r="W1424" s="112">
        <v>0.52083333333333337</v>
      </c>
      <c r="X1424" s="115">
        <f t="shared" si="117"/>
        <v>0.15069444444444452</v>
      </c>
    </row>
    <row r="1425" spans="1:24" x14ac:dyDescent="0.3">
      <c r="A1425" s="64" t="s">
        <v>7831</v>
      </c>
      <c r="B1425" s="94" t="s">
        <v>235</v>
      </c>
      <c r="C1425" s="2" t="s">
        <v>1</v>
      </c>
      <c r="D1425" s="2">
        <v>47</v>
      </c>
      <c r="E1425" s="9">
        <v>26604</v>
      </c>
      <c r="F1425" s="10">
        <v>43837.535057870373</v>
      </c>
      <c r="G1425" s="95" t="s">
        <v>4</v>
      </c>
      <c r="H1425">
        <v>1438</v>
      </c>
      <c r="I1425" s="1">
        <f t="shared" si="114"/>
        <v>14.525252525252526</v>
      </c>
      <c r="J1425" s="122">
        <v>3.6739999999999999</v>
      </c>
      <c r="K1425">
        <v>99</v>
      </c>
      <c r="L1425" s="94">
        <v>782</v>
      </c>
      <c r="M1425" s="11">
        <f t="shared" si="112"/>
        <v>7.8989898989898988</v>
      </c>
      <c r="N1425" s="125">
        <v>2.8370000000000002</v>
      </c>
      <c r="O1425" s="95">
        <f t="shared" si="115"/>
        <v>99</v>
      </c>
      <c r="P1425" s="12">
        <f t="shared" si="116"/>
        <v>1.8388746803069056</v>
      </c>
      <c r="Q1425" s="104" t="s">
        <v>726</v>
      </c>
      <c r="V1425" s="111">
        <v>0.3923611111111111</v>
      </c>
      <c r="W1425" s="112">
        <v>0.53472222222222221</v>
      </c>
      <c r="X1425" s="115">
        <f t="shared" si="117"/>
        <v>0.1423611111111111</v>
      </c>
    </row>
    <row r="1426" spans="1:24" x14ac:dyDescent="0.3">
      <c r="A1426" s="64" t="s">
        <v>7832</v>
      </c>
      <c r="B1426" s="94" t="s">
        <v>7833</v>
      </c>
      <c r="C1426" s="2" t="s">
        <v>6</v>
      </c>
      <c r="D1426" s="2">
        <v>60</v>
      </c>
      <c r="E1426" s="9">
        <v>21650</v>
      </c>
      <c r="F1426" s="10">
        <v>43837.549490740741</v>
      </c>
      <c r="G1426" s="95" t="s">
        <v>4</v>
      </c>
      <c r="H1426">
        <v>1370</v>
      </c>
      <c r="I1426" s="1">
        <f t="shared" si="114"/>
        <v>13.7</v>
      </c>
      <c r="J1426" s="122">
        <v>3.7810000000000001</v>
      </c>
      <c r="K1426">
        <v>100</v>
      </c>
      <c r="L1426" s="94">
        <v>316</v>
      </c>
      <c r="M1426" s="11">
        <f t="shared" si="112"/>
        <v>3.16</v>
      </c>
      <c r="N1426" s="125">
        <v>1.8460000000000001</v>
      </c>
      <c r="O1426" s="95">
        <f t="shared" si="115"/>
        <v>100</v>
      </c>
      <c r="P1426" s="12">
        <f t="shared" si="116"/>
        <v>4.3354430379746836</v>
      </c>
      <c r="Q1426" s="104" t="s">
        <v>726</v>
      </c>
      <c r="V1426" s="111">
        <v>0.40208333333333335</v>
      </c>
      <c r="W1426" s="112">
        <v>0.54861111111111105</v>
      </c>
      <c r="X1426" s="115">
        <f t="shared" si="117"/>
        <v>0.1465277777777777</v>
      </c>
    </row>
    <row r="1427" spans="1:24" x14ac:dyDescent="0.3">
      <c r="A1427" s="64" t="s">
        <v>7834</v>
      </c>
      <c r="B1427" s="94" t="s">
        <v>7835</v>
      </c>
      <c r="C1427" s="2" t="s">
        <v>6</v>
      </c>
      <c r="D1427" s="2">
        <v>18</v>
      </c>
      <c r="E1427" s="9">
        <v>37233</v>
      </c>
      <c r="F1427" s="10">
        <v>43837.586481481485</v>
      </c>
      <c r="G1427" s="95" t="s">
        <v>557</v>
      </c>
      <c r="H1427">
        <v>613</v>
      </c>
      <c r="I1427" s="1">
        <f t="shared" si="114"/>
        <v>6.191919191919192</v>
      </c>
      <c r="J1427" s="122">
        <v>2.444</v>
      </c>
      <c r="K1427">
        <v>99</v>
      </c>
      <c r="L1427" s="94">
        <v>224</v>
      </c>
      <c r="M1427" s="11">
        <f t="shared" si="112"/>
        <v>2.2626262626262625</v>
      </c>
      <c r="N1427" s="125">
        <v>1.375</v>
      </c>
      <c r="O1427" s="95">
        <f t="shared" si="115"/>
        <v>99</v>
      </c>
      <c r="P1427" s="12">
        <f t="shared" si="116"/>
        <v>2.7366071428571428</v>
      </c>
      <c r="Q1427" s="104" t="s">
        <v>726</v>
      </c>
      <c r="V1427" s="111">
        <v>0.43055555555555558</v>
      </c>
      <c r="W1427" s="112">
        <v>0.58333333333333337</v>
      </c>
      <c r="X1427" s="115">
        <f t="shared" si="117"/>
        <v>0.15277777777777779</v>
      </c>
    </row>
    <row r="1428" spans="1:24" x14ac:dyDescent="0.3">
      <c r="A1428" s="64" t="s">
        <v>7836</v>
      </c>
      <c r="B1428" s="94" t="s">
        <v>7837</v>
      </c>
      <c r="C1428" s="2" t="s">
        <v>6</v>
      </c>
      <c r="D1428" s="2">
        <v>50</v>
      </c>
      <c r="E1428" s="9">
        <v>25491</v>
      </c>
      <c r="F1428" s="10">
        <v>43837.603333333333</v>
      </c>
      <c r="G1428" s="95" t="s">
        <v>4</v>
      </c>
      <c r="H1428">
        <v>778</v>
      </c>
      <c r="I1428" s="1">
        <f t="shared" si="114"/>
        <v>7.78</v>
      </c>
      <c r="J1428" s="122">
        <v>2.8410000000000002</v>
      </c>
      <c r="K1428">
        <v>100</v>
      </c>
      <c r="L1428" s="94">
        <v>237</v>
      </c>
      <c r="M1428" s="11">
        <f t="shared" si="112"/>
        <v>2.37</v>
      </c>
      <c r="N1428" s="125">
        <v>1.3759999999999999</v>
      </c>
      <c r="O1428" s="95">
        <f t="shared" si="115"/>
        <v>100</v>
      </c>
      <c r="P1428" s="12">
        <f t="shared" si="116"/>
        <v>3.2827004219409281</v>
      </c>
      <c r="Q1428" s="104" t="s">
        <v>7788</v>
      </c>
      <c r="V1428" s="111">
        <v>0.4375</v>
      </c>
      <c r="W1428" s="112">
        <v>0.59722222222222221</v>
      </c>
      <c r="X1428" s="115">
        <f t="shared" si="117"/>
        <v>0.15972222222222221</v>
      </c>
    </row>
    <row r="1429" spans="1:24" x14ac:dyDescent="0.3">
      <c r="A1429" s="64" t="s">
        <v>7838</v>
      </c>
      <c r="B1429" s="94" t="s">
        <v>7839</v>
      </c>
      <c r="C1429" s="2" t="s">
        <v>1</v>
      </c>
      <c r="D1429" s="2">
        <v>58</v>
      </c>
      <c r="E1429" s="9">
        <v>22391</v>
      </c>
      <c r="F1429" s="10">
        <v>43837.619976851849</v>
      </c>
      <c r="G1429" s="95" t="s">
        <v>4</v>
      </c>
      <c r="H1429">
        <v>1781</v>
      </c>
      <c r="I1429" s="1">
        <f t="shared" si="114"/>
        <v>17.98989898989899</v>
      </c>
      <c r="J1429" s="122">
        <v>3.95</v>
      </c>
      <c r="K1429">
        <v>99</v>
      </c>
      <c r="L1429" s="94">
        <v>375</v>
      </c>
      <c r="M1429" s="11">
        <f t="shared" si="112"/>
        <v>3.7878787878787881</v>
      </c>
      <c r="N1429" s="125">
        <v>1.8640000000000001</v>
      </c>
      <c r="O1429" s="95">
        <f t="shared" si="115"/>
        <v>99</v>
      </c>
      <c r="P1429" s="12">
        <f t="shared" si="116"/>
        <v>4.7493333333333334</v>
      </c>
      <c r="Q1429" s="104" t="s">
        <v>726</v>
      </c>
      <c r="V1429" s="111">
        <v>0.46666666666666662</v>
      </c>
      <c r="W1429" s="112">
        <v>0.61805555555555558</v>
      </c>
      <c r="X1429" s="115">
        <f t="shared" si="117"/>
        <v>0.15138888888888896</v>
      </c>
    </row>
    <row r="1430" spans="1:24" x14ac:dyDescent="0.3">
      <c r="A1430" s="64" t="s">
        <v>7840</v>
      </c>
      <c r="B1430" s="94" t="s">
        <v>7841</v>
      </c>
      <c r="C1430" s="2" t="s">
        <v>6</v>
      </c>
      <c r="D1430" s="2">
        <v>9.4166666666666661</v>
      </c>
      <c r="E1430" s="9">
        <v>40387</v>
      </c>
      <c r="F1430" s="10">
        <v>43837.634942129633</v>
      </c>
      <c r="G1430" s="95" t="s">
        <v>4</v>
      </c>
      <c r="H1430">
        <v>1061</v>
      </c>
      <c r="I1430" s="1">
        <f t="shared" si="114"/>
        <v>10.717171717171718</v>
      </c>
      <c r="J1430" s="122">
        <v>3.3570000000000002</v>
      </c>
      <c r="K1430">
        <v>99</v>
      </c>
      <c r="L1430" s="94">
        <v>159</v>
      </c>
      <c r="M1430" s="11">
        <f t="shared" si="112"/>
        <v>1.606060606060606</v>
      </c>
      <c r="N1430" s="125">
        <v>1.26</v>
      </c>
      <c r="O1430" s="95">
        <f t="shared" si="115"/>
        <v>99</v>
      </c>
      <c r="P1430" s="12">
        <f t="shared" si="116"/>
        <v>6.6729559748427683</v>
      </c>
      <c r="Q1430" s="104" t="s">
        <v>726</v>
      </c>
      <c r="V1430" s="111">
        <v>0.48472222222222222</v>
      </c>
      <c r="W1430" s="112">
        <v>0.63541666666666663</v>
      </c>
      <c r="X1430" s="115">
        <f t="shared" si="117"/>
        <v>0.15069444444444441</v>
      </c>
    </row>
    <row r="1431" spans="1:24" x14ac:dyDescent="0.3">
      <c r="A1431" s="64" t="s">
        <v>7842</v>
      </c>
      <c r="B1431" s="94" t="s">
        <v>7843</v>
      </c>
      <c r="C1431" s="2" t="s">
        <v>1</v>
      </c>
      <c r="D1431" s="2">
        <v>47</v>
      </c>
      <c r="E1431" s="9">
        <v>26397</v>
      </c>
      <c r="F1431" s="10">
        <v>43837.649872685186</v>
      </c>
      <c r="G1431" s="95" t="s">
        <v>4</v>
      </c>
      <c r="H1431">
        <v>1932</v>
      </c>
      <c r="I1431" s="1">
        <f t="shared" si="114"/>
        <v>19.515151515151516</v>
      </c>
      <c r="J1431" s="122">
        <v>4.0209999999999999</v>
      </c>
      <c r="K1431">
        <v>99</v>
      </c>
      <c r="L1431" s="94">
        <v>384</v>
      </c>
      <c r="M1431" s="11">
        <f t="shared" si="112"/>
        <v>3.8787878787878789</v>
      </c>
      <c r="N1431" s="125">
        <v>2.0569999999999999</v>
      </c>
      <c r="O1431" s="95">
        <f t="shared" si="115"/>
        <v>99</v>
      </c>
      <c r="P1431" s="12">
        <f t="shared" si="116"/>
        <v>5.03125</v>
      </c>
      <c r="Q1431" s="104" t="s">
        <v>726</v>
      </c>
      <c r="V1431" s="111">
        <v>0.48958333333333331</v>
      </c>
      <c r="W1431" s="112">
        <v>0.64930555555555558</v>
      </c>
      <c r="X1431" s="115">
        <f t="shared" si="117"/>
        <v>0.15972222222222227</v>
      </c>
    </row>
    <row r="1432" spans="1:24" x14ac:dyDescent="0.3">
      <c r="A1432" s="64" t="s">
        <v>7844</v>
      </c>
      <c r="B1432" s="94" t="s">
        <v>7845</v>
      </c>
      <c r="C1432" s="2" t="s">
        <v>6</v>
      </c>
      <c r="D1432" s="2">
        <v>74</v>
      </c>
      <c r="E1432" s="9">
        <v>16600</v>
      </c>
      <c r="F1432" s="10">
        <v>43837.664618055554</v>
      </c>
      <c r="G1432" s="95" t="s">
        <v>4</v>
      </c>
      <c r="H1432">
        <v>1522</v>
      </c>
      <c r="I1432" s="1">
        <f t="shared" si="114"/>
        <v>15.22</v>
      </c>
      <c r="J1432" s="122">
        <v>3.91</v>
      </c>
      <c r="K1432">
        <v>100</v>
      </c>
      <c r="L1432" s="94">
        <v>553</v>
      </c>
      <c r="M1432" s="11">
        <f t="shared" si="112"/>
        <v>5.53</v>
      </c>
      <c r="N1432" s="125">
        <v>2.52</v>
      </c>
      <c r="O1432" s="95">
        <f t="shared" si="115"/>
        <v>100</v>
      </c>
      <c r="P1432" s="12">
        <f t="shared" si="116"/>
        <v>2.752260397830018</v>
      </c>
      <c r="Q1432" s="104" t="s">
        <v>726</v>
      </c>
      <c r="V1432" s="111">
        <v>0.49791666666666662</v>
      </c>
      <c r="W1432" s="112">
        <v>0.66666666666666663</v>
      </c>
      <c r="X1432" s="115">
        <f t="shared" si="117"/>
        <v>0.16875000000000001</v>
      </c>
    </row>
    <row r="1433" spans="1:24" x14ac:dyDescent="0.3">
      <c r="A1433" s="64" t="s">
        <v>7846</v>
      </c>
      <c r="B1433" s="94" t="s">
        <v>7847</v>
      </c>
      <c r="C1433" s="2" t="s">
        <v>1</v>
      </c>
      <c r="D1433" s="2">
        <v>52</v>
      </c>
      <c r="E1433" s="9">
        <v>24725</v>
      </c>
      <c r="F1433" s="10">
        <v>43837.681064814817</v>
      </c>
      <c r="G1433" s="95" t="s">
        <v>4</v>
      </c>
      <c r="H1433">
        <v>1425</v>
      </c>
      <c r="I1433" s="1">
        <f t="shared" si="114"/>
        <v>14.393939393939394</v>
      </c>
      <c r="J1433" s="122">
        <v>4.1100000000000003</v>
      </c>
      <c r="K1433">
        <v>99</v>
      </c>
      <c r="L1433" s="94">
        <v>208</v>
      </c>
      <c r="M1433" s="11">
        <f t="shared" si="112"/>
        <v>2.1010101010101012</v>
      </c>
      <c r="N1433" s="125">
        <v>1.3660000000000001</v>
      </c>
      <c r="O1433" s="95">
        <f t="shared" si="115"/>
        <v>99</v>
      </c>
      <c r="P1433" s="12">
        <f t="shared" si="116"/>
        <v>6.8509615384615383</v>
      </c>
      <c r="Q1433" s="104" t="s">
        <v>726</v>
      </c>
      <c r="V1433" s="111">
        <v>0.52638888888888891</v>
      </c>
      <c r="W1433" s="112">
        <v>0.68055555555555547</v>
      </c>
      <c r="X1433" s="115">
        <f t="shared" si="117"/>
        <v>0.15416666666666656</v>
      </c>
    </row>
    <row r="1434" spans="1:24" x14ac:dyDescent="0.3">
      <c r="A1434" s="64" t="s">
        <v>7848</v>
      </c>
      <c r="B1434" s="94" t="s">
        <v>7849</v>
      </c>
      <c r="C1434" s="2" t="s">
        <v>1</v>
      </c>
      <c r="D1434" s="2">
        <v>76</v>
      </c>
      <c r="E1434" s="9">
        <v>15732</v>
      </c>
      <c r="F1434" s="10">
        <v>43838.442511574074</v>
      </c>
      <c r="G1434" s="95" t="s">
        <v>2</v>
      </c>
      <c r="H1434">
        <v>3368</v>
      </c>
      <c r="I1434" s="1">
        <f t="shared" si="114"/>
        <v>34.020202020202021</v>
      </c>
      <c r="J1434" s="122">
        <v>7.4569999999999999</v>
      </c>
      <c r="K1434">
        <v>99</v>
      </c>
      <c r="L1434" s="94">
        <v>496</v>
      </c>
      <c r="M1434" s="11">
        <f t="shared" si="112"/>
        <v>5.0101010101010104</v>
      </c>
      <c r="N1434" s="125">
        <v>2.2469999999999999</v>
      </c>
      <c r="O1434" s="95">
        <f t="shared" si="115"/>
        <v>99</v>
      </c>
      <c r="P1434" s="12">
        <f t="shared" si="116"/>
        <v>6.790322580645161</v>
      </c>
      <c r="Q1434" s="104" t="s">
        <v>7775</v>
      </c>
      <c r="V1434" s="111">
        <v>0.44097222222222227</v>
      </c>
      <c r="W1434" s="112">
        <v>0.61805555555555558</v>
      </c>
      <c r="X1434" s="115">
        <f t="shared" si="117"/>
        <v>0.17708333333333331</v>
      </c>
    </row>
    <row r="1435" spans="1:24" x14ac:dyDescent="0.3">
      <c r="A1435" s="64" t="s">
        <v>7850</v>
      </c>
      <c r="B1435" s="94" t="s">
        <v>7851</v>
      </c>
      <c r="C1435" s="2" t="s">
        <v>1</v>
      </c>
      <c r="D1435" s="2">
        <v>43</v>
      </c>
      <c r="E1435" s="9">
        <v>27798</v>
      </c>
      <c r="F1435" s="10">
        <v>43838.51871527778</v>
      </c>
      <c r="G1435" s="95" t="s">
        <v>4</v>
      </c>
      <c r="H1435">
        <v>1220</v>
      </c>
      <c r="I1435" s="1">
        <f t="shared" si="114"/>
        <v>12.2</v>
      </c>
      <c r="J1435" s="122">
        <v>3.69</v>
      </c>
      <c r="K1435">
        <v>100</v>
      </c>
      <c r="L1435" s="94">
        <v>353</v>
      </c>
      <c r="M1435" s="11">
        <f t="shared" si="112"/>
        <v>3.53</v>
      </c>
      <c r="N1435" s="125">
        <v>2.1389999999999998</v>
      </c>
      <c r="O1435" s="95">
        <f t="shared" si="115"/>
        <v>100</v>
      </c>
      <c r="P1435" s="12">
        <f t="shared" si="116"/>
        <v>3.4560906515580738</v>
      </c>
      <c r="Q1435" s="104" t="s">
        <v>7775</v>
      </c>
      <c r="V1435" s="111">
        <v>0.37013888888888885</v>
      </c>
      <c r="W1435" s="112">
        <v>0.52083333333333337</v>
      </c>
      <c r="X1435" s="115">
        <f t="shared" si="117"/>
        <v>0.15069444444444452</v>
      </c>
    </row>
    <row r="1436" spans="1:24" x14ac:dyDescent="0.3">
      <c r="A1436" s="64" t="s">
        <v>7852</v>
      </c>
      <c r="B1436" s="94" t="s">
        <v>7853</v>
      </c>
      <c r="C1436" s="2" t="s">
        <v>1</v>
      </c>
      <c r="D1436" s="2">
        <v>49</v>
      </c>
      <c r="E1436" s="9">
        <v>25910</v>
      </c>
      <c r="F1436" s="10">
        <v>43838.530636574076</v>
      </c>
      <c r="G1436" s="95" t="s">
        <v>4</v>
      </c>
      <c r="H1436">
        <v>1347</v>
      </c>
      <c r="I1436" s="1">
        <f t="shared" si="114"/>
        <v>13.606060606060606</v>
      </c>
      <c r="J1436" s="122">
        <v>3.4009999999999998</v>
      </c>
      <c r="K1436">
        <v>99</v>
      </c>
      <c r="L1436" s="94">
        <v>430</v>
      </c>
      <c r="M1436" s="11">
        <f t="shared" si="112"/>
        <v>4.3434343434343434</v>
      </c>
      <c r="N1436" s="125">
        <v>2.383</v>
      </c>
      <c r="O1436" s="95">
        <f t="shared" si="115"/>
        <v>99</v>
      </c>
      <c r="P1436" s="12">
        <f t="shared" si="116"/>
        <v>3.1325581395348836</v>
      </c>
      <c r="Q1436" s="104" t="s">
        <v>7775</v>
      </c>
      <c r="V1436" s="111">
        <v>0.39097222222222222</v>
      </c>
      <c r="W1436" s="112">
        <v>0.53472222222222221</v>
      </c>
      <c r="X1436" s="115">
        <f t="shared" si="117"/>
        <v>0.14374999999999999</v>
      </c>
    </row>
    <row r="1437" spans="1:24" x14ac:dyDescent="0.3">
      <c r="A1437" s="64" t="s">
        <v>7854</v>
      </c>
      <c r="B1437" s="94" t="s">
        <v>7855</v>
      </c>
      <c r="C1437" s="2" t="s">
        <v>6</v>
      </c>
      <c r="D1437" s="2">
        <v>49</v>
      </c>
      <c r="E1437" s="9">
        <v>25750</v>
      </c>
      <c r="F1437" s="10">
        <v>43838.543796296297</v>
      </c>
      <c r="G1437" s="95" t="s">
        <v>4</v>
      </c>
      <c r="H1437">
        <v>1089</v>
      </c>
      <c r="I1437" s="1">
        <f t="shared" si="114"/>
        <v>11</v>
      </c>
      <c r="J1437" s="122">
        <v>3.4849999999999999</v>
      </c>
      <c r="K1437">
        <v>99</v>
      </c>
      <c r="L1437" s="94">
        <v>553</v>
      </c>
      <c r="M1437" s="11">
        <f t="shared" si="112"/>
        <v>5.5858585858585856</v>
      </c>
      <c r="N1437" s="125">
        <v>2.4660000000000002</v>
      </c>
      <c r="O1437" s="95">
        <f t="shared" si="115"/>
        <v>99</v>
      </c>
      <c r="P1437" s="12">
        <f t="shared" si="116"/>
        <v>1.9692585895117543</v>
      </c>
      <c r="Q1437" s="104" t="s">
        <v>726</v>
      </c>
      <c r="V1437" s="111">
        <v>0.3923611111111111</v>
      </c>
      <c r="W1437" s="112">
        <v>0.54861111111111105</v>
      </c>
      <c r="X1437" s="115">
        <f t="shared" si="117"/>
        <v>0.15624999999999994</v>
      </c>
    </row>
    <row r="1438" spans="1:24" x14ac:dyDescent="0.3">
      <c r="A1438" s="64" t="s">
        <v>7856</v>
      </c>
      <c r="B1438" s="94" t="s">
        <v>7857</v>
      </c>
      <c r="C1438" s="2" t="s">
        <v>1</v>
      </c>
      <c r="D1438" s="2">
        <v>46</v>
      </c>
      <c r="E1438" s="9">
        <v>26938</v>
      </c>
      <c r="F1438" s="10">
        <v>43838.571122685185</v>
      </c>
      <c r="G1438" s="95" t="s">
        <v>4</v>
      </c>
      <c r="H1438">
        <v>1340</v>
      </c>
      <c r="I1438" s="1">
        <f t="shared" si="114"/>
        <v>13.4</v>
      </c>
      <c r="J1438" s="122">
        <v>4.3579999999999997</v>
      </c>
      <c r="K1438">
        <v>100</v>
      </c>
      <c r="L1438" s="94">
        <v>356</v>
      </c>
      <c r="M1438" s="11">
        <f t="shared" si="112"/>
        <v>3.56</v>
      </c>
      <c r="N1438" s="125">
        <v>2.1240000000000001</v>
      </c>
      <c r="O1438" s="95">
        <f t="shared" si="115"/>
        <v>100</v>
      </c>
      <c r="P1438" s="12">
        <f t="shared" si="116"/>
        <v>3.7640449438202248</v>
      </c>
      <c r="Q1438" s="104" t="s">
        <v>726</v>
      </c>
      <c r="V1438" s="111">
        <v>0.40972222222222227</v>
      </c>
      <c r="W1438" s="112">
        <v>0.56944444444444442</v>
      </c>
      <c r="X1438" s="115">
        <f t="shared" si="117"/>
        <v>0.15972222222222215</v>
      </c>
    </row>
    <row r="1439" spans="1:24" x14ac:dyDescent="0.3">
      <c r="A1439" s="64" t="s">
        <v>7858</v>
      </c>
      <c r="B1439" s="94" t="s">
        <v>7859</v>
      </c>
      <c r="C1439" s="2" t="s">
        <v>1</v>
      </c>
      <c r="D1439" s="2">
        <v>46</v>
      </c>
      <c r="E1439" s="9">
        <v>26678</v>
      </c>
      <c r="F1439" s="10">
        <v>43838.582199074073</v>
      </c>
      <c r="G1439" s="95" t="s">
        <v>4</v>
      </c>
      <c r="H1439">
        <v>1309</v>
      </c>
      <c r="I1439" s="1">
        <f t="shared" si="114"/>
        <v>13.222222222222221</v>
      </c>
      <c r="J1439" s="122">
        <v>3.8719999999999999</v>
      </c>
      <c r="K1439">
        <v>99</v>
      </c>
      <c r="L1439" s="94">
        <v>345</v>
      </c>
      <c r="M1439" s="11">
        <f t="shared" si="112"/>
        <v>3.4848484848484849</v>
      </c>
      <c r="N1439" s="125">
        <v>2.0070000000000001</v>
      </c>
      <c r="O1439" s="95">
        <f t="shared" si="115"/>
        <v>99</v>
      </c>
      <c r="P1439" s="12">
        <f t="shared" si="116"/>
        <v>3.7942028985507243</v>
      </c>
      <c r="Q1439" s="104" t="s">
        <v>726</v>
      </c>
      <c r="V1439" s="111">
        <v>0.41736111111111113</v>
      </c>
      <c r="W1439" s="112">
        <v>0.58333333333333337</v>
      </c>
      <c r="X1439" s="115">
        <f t="shared" si="117"/>
        <v>0.16597222222222224</v>
      </c>
    </row>
    <row r="1440" spans="1:24" x14ac:dyDescent="0.3">
      <c r="A1440" s="64" t="s">
        <v>7860</v>
      </c>
      <c r="B1440" s="94" t="s">
        <v>1891</v>
      </c>
      <c r="C1440" s="2" t="s">
        <v>1</v>
      </c>
      <c r="D1440" s="2">
        <v>49</v>
      </c>
      <c r="E1440" s="9">
        <v>25887</v>
      </c>
      <c r="F1440" s="10">
        <v>43838.593993055554</v>
      </c>
      <c r="G1440" s="95" t="s">
        <v>4</v>
      </c>
      <c r="H1440">
        <v>1249</v>
      </c>
      <c r="I1440" s="1">
        <f t="shared" si="114"/>
        <v>12.49</v>
      </c>
      <c r="J1440" s="122">
        <v>2.98</v>
      </c>
      <c r="K1440">
        <v>100</v>
      </c>
      <c r="L1440" s="94">
        <v>414</v>
      </c>
      <c r="M1440" s="11">
        <f t="shared" si="112"/>
        <v>4.1399999999999997</v>
      </c>
      <c r="N1440" s="125">
        <v>2.0790000000000002</v>
      </c>
      <c r="O1440" s="95">
        <v>100</v>
      </c>
      <c r="P1440" s="12">
        <f t="shared" si="116"/>
        <v>3.0169082125603865</v>
      </c>
      <c r="Q1440" s="104" t="s">
        <v>726</v>
      </c>
      <c r="V1440" s="111">
        <v>0.4381944444444445</v>
      </c>
      <c r="W1440" s="112">
        <v>0.59722222222222221</v>
      </c>
      <c r="X1440" s="115">
        <f t="shared" si="117"/>
        <v>0.15902777777777771</v>
      </c>
    </row>
    <row r="1441" spans="1:24" x14ac:dyDescent="0.3">
      <c r="A1441" s="64" t="s">
        <v>7861</v>
      </c>
      <c r="B1441" s="94" t="s">
        <v>7862</v>
      </c>
      <c r="C1441" s="2" t="s">
        <v>1</v>
      </c>
      <c r="D1441" s="2">
        <v>68</v>
      </c>
      <c r="E1441" s="9">
        <v>18688</v>
      </c>
      <c r="F1441" s="10">
        <v>43838.629629629628</v>
      </c>
      <c r="G1441" s="95" t="s">
        <v>4</v>
      </c>
      <c r="H1441">
        <v>1310</v>
      </c>
      <c r="I1441" s="1">
        <f t="shared" si="114"/>
        <v>13.1</v>
      </c>
      <c r="J1441" s="122">
        <v>4.4029999999999996</v>
      </c>
      <c r="K1441">
        <v>100</v>
      </c>
      <c r="L1441" s="94">
        <v>289</v>
      </c>
      <c r="M1441" s="11">
        <f t="shared" si="112"/>
        <v>2.89</v>
      </c>
      <c r="N1441" s="125">
        <v>1.7689999999999999</v>
      </c>
      <c r="O1441" s="95">
        <f t="shared" ref="O1441:O1449" si="118">K1441</f>
        <v>100</v>
      </c>
      <c r="P1441" s="12">
        <f t="shared" si="116"/>
        <v>4.5328719723183388</v>
      </c>
      <c r="Q1441" s="104" t="s">
        <v>726</v>
      </c>
      <c r="V1441" s="111">
        <v>0.4597222222222222</v>
      </c>
      <c r="W1441" s="112">
        <v>0.63194444444444442</v>
      </c>
      <c r="X1441" s="115">
        <f t="shared" si="117"/>
        <v>0.17222222222222222</v>
      </c>
    </row>
    <row r="1442" spans="1:24" x14ac:dyDescent="0.3">
      <c r="A1442" s="64" t="s">
        <v>7863</v>
      </c>
      <c r="B1442" s="94" t="s">
        <v>1818</v>
      </c>
      <c r="C1442" s="2" t="s">
        <v>1</v>
      </c>
      <c r="D1442" s="2">
        <v>60</v>
      </c>
      <c r="E1442" s="9">
        <v>21606</v>
      </c>
      <c r="F1442" s="10">
        <v>43838.646168981482</v>
      </c>
      <c r="G1442" s="95" t="s">
        <v>4</v>
      </c>
      <c r="H1442">
        <v>1320</v>
      </c>
      <c r="I1442" s="1">
        <f t="shared" si="114"/>
        <v>13.333333333333334</v>
      </c>
      <c r="J1442" s="122">
        <v>3.5019999999999998</v>
      </c>
      <c r="K1442">
        <v>99</v>
      </c>
      <c r="L1442" s="94">
        <v>253</v>
      </c>
      <c r="M1442" s="11">
        <f t="shared" si="112"/>
        <v>2.5555555555555554</v>
      </c>
      <c r="N1442" s="125">
        <v>1.52</v>
      </c>
      <c r="O1442" s="95">
        <f t="shared" si="118"/>
        <v>99</v>
      </c>
      <c r="P1442" s="12">
        <f t="shared" si="116"/>
        <v>5.2173913043478271</v>
      </c>
      <c r="Q1442" s="104" t="s">
        <v>726</v>
      </c>
      <c r="V1442" s="111">
        <v>0.47430555555555554</v>
      </c>
      <c r="W1442" s="112">
        <v>0.64583333333333337</v>
      </c>
      <c r="X1442" s="115">
        <f t="shared" si="117"/>
        <v>0.17152777777777783</v>
      </c>
    </row>
    <row r="1443" spans="1:24" x14ac:dyDescent="0.3">
      <c r="A1443" s="64" t="s">
        <v>7864</v>
      </c>
      <c r="B1443" s="94" t="s">
        <v>866</v>
      </c>
      <c r="C1443" s="2" t="s">
        <v>1</v>
      </c>
      <c r="D1443" s="2">
        <v>51</v>
      </c>
      <c r="E1443" s="9">
        <v>25206</v>
      </c>
      <c r="F1443" s="10">
        <v>43838.65929398148</v>
      </c>
      <c r="G1443" s="95" t="s">
        <v>4</v>
      </c>
      <c r="H1443">
        <v>1199</v>
      </c>
      <c r="I1443" s="1">
        <f t="shared" si="114"/>
        <v>12.111111111111111</v>
      </c>
      <c r="J1443" s="122">
        <v>3.38</v>
      </c>
      <c r="K1443">
        <v>99</v>
      </c>
      <c r="L1443" s="94">
        <v>246</v>
      </c>
      <c r="M1443" s="11">
        <f t="shared" si="112"/>
        <v>2.4848484848484849</v>
      </c>
      <c r="N1443" s="125">
        <v>1.528</v>
      </c>
      <c r="O1443" s="95">
        <f t="shared" si="118"/>
        <v>99</v>
      </c>
      <c r="P1443" s="12">
        <f t="shared" si="116"/>
        <v>4.8739837398373984</v>
      </c>
      <c r="Q1443" s="104" t="s">
        <v>7788</v>
      </c>
      <c r="V1443" s="111">
        <v>0.49722222222222223</v>
      </c>
      <c r="W1443" s="112">
        <v>0.66666666666666663</v>
      </c>
      <c r="X1443" s="115">
        <f t="shared" si="117"/>
        <v>0.1694444444444444</v>
      </c>
    </row>
    <row r="1444" spans="1:24" x14ac:dyDescent="0.3">
      <c r="A1444" s="64" t="s">
        <v>7865</v>
      </c>
      <c r="B1444" s="94" t="s">
        <v>7866</v>
      </c>
      <c r="C1444" s="2" t="s">
        <v>1</v>
      </c>
      <c r="D1444" s="2">
        <v>18</v>
      </c>
      <c r="E1444" s="9">
        <v>37185</v>
      </c>
      <c r="F1444" s="10">
        <v>43838.671516203707</v>
      </c>
      <c r="G1444" s="95" t="s">
        <v>4</v>
      </c>
      <c r="H1444">
        <v>854</v>
      </c>
      <c r="I1444" s="1">
        <f t="shared" si="114"/>
        <v>8.5399999999999991</v>
      </c>
      <c r="J1444" s="122">
        <v>2.7429999999999999</v>
      </c>
      <c r="K1444">
        <v>100</v>
      </c>
      <c r="L1444" s="94">
        <v>248</v>
      </c>
      <c r="M1444" s="11">
        <f t="shared" ref="M1444:M1507" si="119">L1444/O1444</f>
        <v>2.48</v>
      </c>
      <c r="N1444" s="125">
        <v>1.4670000000000001</v>
      </c>
      <c r="O1444" s="95">
        <f t="shared" si="118"/>
        <v>100</v>
      </c>
      <c r="P1444" s="12">
        <f t="shared" si="116"/>
        <v>3.443548387096774</v>
      </c>
      <c r="Q1444" s="104" t="s">
        <v>726</v>
      </c>
      <c r="V1444" s="111">
        <v>0.50277777777777777</v>
      </c>
      <c r="W1444" s="112">
        <v>0.68055555555555547</v>
      </c>
      <c r="X1444" s="115">
        <f t="shared" si="117"/>
        <v>0.1777777777777777</v>
      </c>
    </row>
    <row r="1445" spans="1:24" x14ac:dyDescent="0.3">
      <c r="A1445" s="64" t="s">
        <v>7867</v>
      </c>
      <c r="B1445" s="94" t="s">
        <v>1946</v>
      </c>
      <c r="C1445" s="2" t="s">
        <v>1</v>
      </c>
      <c r="D1445" s="2">
        <v>46</v>
      </c>
      <c r="E1445" s="9">
        <v>26776</v>
      </c>
      <c r="F1445" s="10">
        <v>43839.520162037035</v>
      </c>
      <c r="G1445" s="95" t="s">
        <v>4</v>
      </c>
      <c r="H1445">
        <v>1362</v>
      </c>
      <c r="I1445" s="1">
        <f t="shared" si="114"/>
        <v>13.757575757575758</v>
      </c>
      <c r="J1445" s="122">
        <v>3.8570000000000002</v>
      </c>
      <c r="K1445">
        <v>99</v>
      </c>
      <c r="L1445" s="94">
        <v>308</v>
      </c>
      <c r="M1445" s="11">
        <f t="shared" si="119"/>
        <v>3.1111111111111112</v>
      </c>
      <c r="N1445" s="125">
        <v>1.653</v>
      </c>
      <c r="O1445" s="95">
        <f t="shared" si="118"/>
        <v>99</v>
      </c>
      <c r="P1445" s="12">
        <f t="shared" si="116"/>
        <v>4.4220779220779223</v>
      </c>
      <c r="Q1445" s="104" t="s">
        <v>726</v>
      </c>
      <c r="V1445" s="111">
        <v>0.37708333333333338</v>
      </c>
      <c r="W1445" s="112">
        <v>0.52083333333333337</v>
      </c>
      <c r="X1445" s="115">
        <f t="shared" si="117"/>
        <v>0.14374999999999999</v>
      </c>
    </row>
    <row r="1446" spans="1:24" x14ac:dyDescent="0.3">
      <c r="A1446" s="64" t="s">
        <v>7868</v>
      </c>
      <c r="B1446" s="94" t="s">
        <v>7869</v>
      </c>
      <c r="C1446" s="2" t="s">
        <v>1</v>
      </c>
      <c r="D1446" s="2">
        <v>35</v>
      </c>
      <c r="E1446" s="9">
        <v>30911</v>
      </c>
      <c r="F1446" s="10">
        <v>43839.538124999999</v>
      </c>
      <c r="G1446" s="95" t="s">
        <v>4</v>
      </c>
      <c r="H1446">
        <v>1067</v>
      </c>
      <c r="I1446" s="1">
        <f t="shared" si="114"/>
        <v>10.777777777777779</v>
      </c>
      <c r="J1446" s="122">
        <v>3.1019999999999999</v>
      </c>
      <c r="K1446">
        <v>99</v>
      </c>
      <c r="L1446" s="94">
        <v>230</v>
      </c>
      <c r="M1446" s="11">
        <f t="shared" si="119"/>
        <v>2.3232323232323231</v>
      </c>
      <c r="N1446" s="125">
        <v>1.665</v>
      </c>
      <c r="O1446" s="95">
        <f t="shared" si="118"/>
        <v>99</v>
      </c>
      <c r="P1446" s="12">
        <f t="shared" si="116"/>
        <v>4.6391304347826097</v>
      </c>
      <c r="Q1446" s="104" t="s">
        <v>726</v>
      </c>
      <c r="V1446" s="111">
        <v>0.38194444444444442</v>
      </c>
      <c r="W1446" s="112">
        <v>0.53472222222222221</v>
      </c>
      <c r="X1446" s="115">
        <f t="shared" si="117"/>
        <v>0.15277777777777779</v>
      </c>
    </row>
    <row r="1447" spans="1:24" x14ac:dyDescent="0.3">
      <c r="A1447" s="64" t="s">
        <v>7870</v>
      </c>
      <c r="B1447" s="94" t="s">
        <v>7871</v>
      </c>
      <c r="C1447" s="2" t="s">
        <v>1</v>
      </c>
      <c r="D1447" s="2">
        <v>59</v>
      </c>
      <c r="E1447" s="9">
        <v>21981</v>
      </c>
      <c r="F1447" s="10">
        <v>43839.551412037035</v>
      </c>
      <c r="G1447" s="95" t="s">
        <v>4</v>
      </c>
      <c r="H1447">
        <v>1624</v>
      </c>
      <c r="I1447" s="1">
        <f t="shared" si="114"/>
        <v>16.239999999999998</v>
      </c>
      <c r="J1447" s="122">
        <v>4.6760000000000002</v>
      </c>
      <c r="K1447">
        <v>100</v>
      </c>
      <c r="L1447" s="94">
        <v>358</v>
      </c>
      <c r="M1447" s="11">
        <f t="shared" si="119"/>
        <v>3.58</v>
      </c>
      <c r="N1447" s="125">
        <v>1.929</v>
      </c>
      <c r="O1447" s="95">
        <f t="shared" si="118"/>
        <v>100</v>
      </c>
      <c r="P1447" s="12">
        <f t="shared" si="116"/>
        <v>4.5363128491620106</v>
      </c>
      <c r="Q1447" s="104" t="s">
        <v>726</v>
      </c>
      <c r="V1447" s="111">
        <v>0.39999999999999997</v>
      </c>
      <c r="W1447" s="112">
        <v>0.54861111111111105</v>
      </c>
      <c r="X1447" s="115">
        <f t="shared" si="117"/>
        <v>0.14861111111111108</v>
      </c>
    </row>
    <row r="1448" spans="1:24" x14ac:dyDescent="0.3">
      <c r="A1448" s="64" t="s">
        <v>7872</v>
      </c>
      <c r="B1448" s="94" t="s">
        <v>7873</v>
      </c>
      <c r="C1448" s="2" t="s">
        <v>1</v>
      </c>
      <c r="D1448" s="2">
        <v>58</v>
      </c>
      <c r="E1448" s="9">
        <v>22637</v>
      </c>
      <c r="F1448" s="10">
        <v>43839.56726851852</v>
      </c>
      <c r="G1448" s="95" t="s">
        <v>4</v>
      </c>
      <c r="H1448">
        <v>1512</v>
      </c>
      <c r="I1448" s="1">
        <f t="shared" si="114"/>
        <v>15.272727272727273</v>
      </c>
      <c r="J1448" s="122">
        <v>3.6749999999999998</v>
      </c>
      <c r="K1448">
        <v>99</v>
      </c>
      <c r="L1448" s="94">
        <v>384</v>
      </c>
      <c r="M1448" s="11">
        <f t="shared" si="119"/>
        <v>3.8787878787878789</v>
      </c>
      <c r="N1448" s="125">
        <v>1.9339999999999999</v>
      </c>
      <c r="O1448" s="95">
        <f t="shared" si="118"/>
        <v>99</v>
      </c>
      <c r="P1448" s="12">
        <f t="shared" si="116"/>
        <v>3.9375</v>
      </c>
      <c r="Q1448" s="104" t="s">
        <v>726</v>
      </c>
      <c r="V1448" s="111">
        <v>0.4375</v>
      </c>
      <c r="W1448" s="112">
        <v>0.56944444444444442</v>
      </c>
      <c r="X1448" s="115">
        <f t="shared" si="117"/>
        <v>0.13194444444444442</v>
      </c>
    </row>
    <row r="1449" spans="1:24" x14ac:dyDescent="0.3">
      <c r="A1449" s="64" t="s">
        <v>7874</v>
      </c>
      <c r="B1449" s="94" t="s">
        <v>7875</v>
      </c>
      <c r="C1449" s="2" t="s">
        <v>6</v>
      </c>
      <c r="D1449" s="2">
        <v>77</v>
      </c>
      <c r="E1449" s="9">
        <v>15466</v>
      </c>
      <c r="F1449" s="10">
        <v>43839.58489583333</v>
      </c>
      <c r="G1449" s="95" t="s">
        <v>4</v>
      </c>
      <c r="H1449">
        <v>1174</v>
      </c>
      <c r="I1449" s="1">
        <f t="shared" si="114"/>
        <v>11.858585858585858</v>
      </c>
      <c r="J1449" s="122">
        <v>3.3660000000000001</v>
      </c>
      <c r="K1449">
        <v>99</v>
      </c>
      <c r="L1449" s="94">
        <v>520</v>
      </c>
      <c r="M1449" s="11">
        <f t="shared" si="119"/>
        <v>5.2525252525252526</v>
      </c>
      <c r="N1449" s="125">
        <v>2.1059999999999999</v>
      </c>
      <c r="O1449" s="95">
        <f t="shared" si="118"/>
        <v>99</v>
      </c>
      <c r="P1449" s="12">
        <f t="shared" si="116"/>
        <v>2.2576923076923077</v>
      </c>
      <c r="Q1449" s="104" t="s">
        <v>726</v>
      </c>
      <c r="V1449" s="111">
        <v>0.44444444444444442</v>
      </c>
      <c r="W1449" s="112">
        <v>0.58333333333333337</v>
      </c>
      <c r="X1449" s="115">
        <f t="shared" si="117"/>
        <v>0.13888888888888895</v>
      </c>
    </row>
    <row r="1450" spans="1:24" x14ac:dyDescent="0.3">
      <c r="A1450" s="64" t="s">
        <v>7876</v>
      </c>
      <c r="B1450" s="94" t="s">
        <v>7877</v>
      </c>
      <c r="C1450" s="2" t="s">
        <v>1</v>
      </c>
      <c r="D1450" s="2">
        <v>62</v>
      </c>
      <c r="E1450" s="9">
        <v>21128</v>
      </c>
      <c r="F1450" s="10">
        <v>43839.603437500002</v>
      </c>
      <c r="G1450" s="95" t="s">
        <v>4</v>
      </c>
      <c r="H1450">
        <v>1917</v>
      </c>
      <c r="I1450" s="1">
        <f t="shared" si="114"/>
        <v>19.170000000000002</v>
      </c>
      <c r="J1450" s="122">
        <v>5.2939999999999996</v>
      </c>
      <c r="K1450">
        <v>100</v>
      </c>
      <c r="L1450" s="94">
        <v>515</v>
      </c>
      <c r="M1450" s="11">
        <f t="shared" si="119"/>
        <v>5.15</v>
      </c>
      <c r="N1450" s="125">
        <v>2.4140000000000001</v>
      </c>
      <c r="O1450" s="95">
        <v>100</v>
      </c>
      <c r="P1450" s="12">
        <f t="shared" si="116"/>
        <v>3.7223300970873785</v>
      </c>
      <c r="Q1450" s="104" t="s">
        <v>726</v>
      </c>
      <c r="V1450" s="111">
        <v>0.45833333333333331</v>
      </c>
      <c r="W1450" s="112">
        <v>0.59722222222222221</v>
      </c>
      <c r="X1450" s="115">
        <f t="shared" si="117"/>
        <v>0.1388888888888889</v>
      </c>
    </row>
    <row r="1451" spans="1:24" x14ac:dyDescent="0.3">
      <c r="A1451" s="64" t="s">
        <v>7878</v>
      </c>
      <c r="B1451" s="94" t="s">
        <v>7879</v>
      </c>
      <c r="C1451" s="2" t="s">
        <v>1</v>
      </c>
      <c r="D1451" s="2">
        <v>41</v>
      </c>
      <c r="E1451" s="9">
        <v>28795</v>
      </c>
      <c r="F1451" s="10">
        <v>43839.625752314816</v>
      </c>
      <c r="G1451" s="95" t="s">
        <v>4</v>
      </c>
      <c r="H1451">
        <v>1071</v>
      </c>
      <c r="I1451" s="1">
        <f t="shared" si="114"/>
        <v>10.71</v>
      </c>
      <c r="J1451" s="122">
        <v>3.403</v>
      </c>
      <c r="K1451">
        <v>100</v>
      </c>
      <c r="L1451" s="94">
        <v>352</v>
      </c>
      <c r="M1451" s="11">
        <f t="shared" si="119"/>
        <v>3.52</v>
      </c>
      <c r="N1451" s="125">
        <v>1.9510000000000001</v>
      </c>
      <c r="O1451" s="95">
        <f t="shared" ref="O1451:O1456" si="120">K1451</f>
        <v>100</v>
      </c>
      <c r="P1451" s="12">
        <f t="shared" si="116"/>
        <v>3.0426136363636367</v>
      </c>
      <c r="Q1451" s="104" t="s">
        <v>7775</v>
      </c>
      <c r="V1451" s="111">
        <v>0.48749999999999999</v>
      </c>
      <c r="W1451" s="112">
        <v>0.625</v>
      </c>
      <c r="X1451" s="115">
        <f t="shared" si="117"/>
        <v>0.13750000000000001</v>
      </c>
    </row>
    <row r="1452" spans="1:24" x14ac:dyDescent="0.3">
      <c r="A1452" s="64" t="s">
        <v>7880</v>
      </c>
      <c r="B1452" s="94" t="s">
        <v>4507</v>
      </c>
      <c r="C1452" s="2" t="s">
        <v>1</v>
      </c>
      <c r="D1452" s="2">
        <v>62</v>
      </c>
      <c r="E1452" s="9">
        <v>21162</v>
      </c>
      <c r="F1452" s="10">
        <v>43839.638333333336</v>
      </c>
      <c r="G1452" s="95" t="s">
        <v>4</v>
      </c>
      <c r="H1452">
        <v>1723</v>
      </c>
      <c r="I1452" s="1">
        <f t="shared" si="114"/>
        <v>17.404040404040405</v>
      </c>
      <c r="J1452" s="122">
        <v>3.82</v>
      </c>
      <c r="K1452">
        <v>99</v>
      </c>
      <c r="L1452" s="94">
        <v>540</v>
      </c>
      <c r="M1452" s="11">
        <f t="shared" si="119"/>
        <v>5.4545454545454541</v>
      </c>
      <c r="N1452" s="125">
        <v>2.5760000000000001</v>
      </c>
      <c r="O1452" s="95">
        <f t="shared" si="120"/>
        <v>99</v>
      </c>
      <c r="P1452" s="12">
        <f t="shared" si="116"/>
        <v>3.1907407407407411</v>
      </c>
      <c r="Q1452" s="104" t="s">
        <v>726</v>
      </c>
      <c r="V1452" s="111">
        <v>0.51041666666666663</v>
      </c>
      <c r="W1452" s="112">
        <v>0.63888888888888895</v>
      </c>
      <c r="X1452" s="115">
        <f t="shared" si="117"/>
        <v>0.12847222222222232</v>
      </c>
    </row>
    <row r="1453" spans="1:24" x14ac:dyDescent="0.3">
      <c r="A1453" s="64" t="s">
        <v>7881</v>
      </c>
      <c r="B1453" s="94" t="s">
        <v>7882</v>
      </c>
      <c r="C1453" s="2" t="s">
        <v>1</v>
      </c>
      <c r="D1453" s="2">
        <v>76</v>
      </c>
      <c r="E1453" s="9">
        <v>15721</v>
      </c>
      <c r="F1453" s="10">
        <v>43839.684351851851</v>
      </c>
      <c r="G1453" s="95" t="s">
        <v>4</v>
      </c>
      <c r="H1453">
        <v>1946</v>
      </c>
      <c r="I1453" s="1">
        <f t="shared" si="114"/>
        <v>19.656565656565657</v>
      </c>
      <c r="J1453" s="122">
        <v>4.3289999999999997</v>
      </c>
      <c r="K1453">
        <v>99</v>
      </c>
      <c r="L1453" s="94">
        <v>469</v>
      </c>
      <c r="M1453" s="11">
        <f t="shared" si="119"/>
        <v>4.737373737373737</v>
      </c>
      <c r="N1453" s="125">
        <v>1.9670000000000001</v>
      </c>
      <c r="O1453" s="95">
        <f t="shared" si="120"/>
        <v>99</v>
      </c>
      <c r="P1453" s="12">
        <f t="shared" si="116"/>
        <v>4.1492537313432845</v>
      </c>
      <c r="Q1453" s="104" t="s">
        <v>726</v>
      </c>
      <c r="V1453" s="111">
        <v>0.51944444444444449</v>
      </c>
      <c r="W1453" s="112">
        <v>0.68055555555555547</v>
      </c>
      <c r="X1453" s="115">
        <f t="shared" si="117"/>
        <v>0.16111111111111098</v>
      </c>
    </row>
    <row r="1454" spans="1:24" x14ac:dyDescent="0.3">
      <c r="A1454" s="64" t="s">
        <v>2342</v>
      </c>
      <c r="B1454" s="94" t="s">
        <v>52</v>
      </c>
      <c r="C1454" s="2" t="s">
        <v>1</v>
      </c>
      <c r="D1454" s="2">
        <v>46</v>
      </c>
      <c r="E1454" s="9">
        <v>26855</v>
      </c>
      <c r="F1454" s="10">
        <v>43840.516828703701</v>
      </c>
      <c r="G1454" s="95" t="s">
        <v>4</v>
      </c>
      <c r="H1454">
        <v>1440</v>
      </c>
      <c r="I1454" s="1">
        <f t="shared" si="114"/>
        <v>14.545454545454545</v>
      </c>
      <c r="J1454" s="122">
        <v>4.0439999999999996</v>
      </c>
      <c r="K1454">
        <v>99</v>
      </c>
      <c r="L1454" s="94">
        <v>372</v>
      </c>
      <c r="M1454" s="11">
        <f t="shared" si="119"/>
        <v>3.7575757575757578</v>
      </c>
      <c r="N1454" s="125">
        <v>2.036</v>
      </c>
      <c r="O1454" s="95">
        <f t="shared" si="120"/>
        <v>99</v>
      </c>
      <c r="P1454" s="12">
        <f t="shared" si="116"/>
        <v>3.8709677419354835</v>
      </c>
      <c r="Q1454" s="104" t="s">
        <v>726</v>
      </c>
      <c r="V1454" s="111">
        <v>0.37708333333333338</v>
      </c>
      <c r="W1454" s="112">
        <v>0.51736111111111105</v>
      </c>
      <c r="X1454" s="115">
        <f t="shared" si="117"/>
        <v>0.14027777777777767</v>
      </c>
    </row>
    <row r="1455" spans="1:24" x14ac:dyDescent="0.3">
      <c r="A1455" s="64" t="s">
        <v>7883</v>
      </c>
      <c r="B1455" s="94" t="s">
        <v>1558</v>
      </c>
      <c r="C1455" s="2" t="s">
        <v>1</v>
      </c>
      <c r="D1455" s="2">
        <v>53</v>
      </c>
      <c r="E1455" s="9">
        <v>24171</v>
      </c>
      <c r="F1455" s="10">
        <v>43840.53025462963</v>
      </c>
      <c r="G1455" s="95" t="s">
        <v>4</v>
      </c>
      <c r="H1455">
        <v>2022</v>
      </c>
      <c r="I1455" s="1">
        <f t="shared" si="114"/>
        <v>20.424242424242426</v>
      </c>
      <c r="J1455" s="122">
        <v>3.972</v>
      </c>
      <c r="K1455">
        <v>99</v>
      </c>
      <c r="L1455" s="94">
        <v>447</v>
      </c>
      <c r="M1455" s="11">
        <f t="shared" si="119"/>
        <v>4.5151515151515156</v>
      </c>
      <c r="N1455" s="125">
        <v>1.9339999999999999</v>
      </c>
      <c r="O1455" s="95">
        <f t="shared" si="120"/>
        <v>99</v>
      </c>
      <c r="P1455" s="12">
        <f t="shared" si="116"/>
        <v>4.523489932885906</v>
      </c>
      <c r="Q1455" s="104" t="s">
        <v>726</v>
      </c>
      <c r="V1455" s="111">
        <v>0.39374999999999999</v>
      </c>
      <c r="W1455" s="112">
        <v>0.53125</v>
      </c>
      <c r="X1455" s="115">
        <f t="shared" si="117"/>
        <v>0.13750000000000001</v>
      </c>
    </row>
    <row r="1456" spans="1:24" x14ac:dyDescent="0.3">
      <c r="A1456" s="64" t="s">
        <v>7884</v>
      </c>
      <c r="B1456" s="94" t="s">
        <v>7885</v>
      </c>
      <c r="C1456" s="2" t="s">
        <v>1</v>
      </c>
      <c r="D1456" s="2">
        <v>52</v>
      </c>
      <c r="E1456" s="9">
        <v>24530</v>
      </c>
      <c r="F1456" s="10">
        <v>43840.544560185182</v>
      </c>
      <c r="G1456" s="95" t="s">
        <v>4</v>
      </c>
      <c r="H1456">
        <v>1518</v>
      </c>
      <c r="I1456" s="1">
        <f t="shared" si="114"/>
        <v>15.333333333333334</v>
      </c>
      <c r="J1456" s="122">
        <v>4.3140000000000001</v>
      </c>
      <c r="K1456">
        <v>99</v>
      </c>
      <c r="L1456" s="94">
        <v>346</v>
      </c>
      <c r="M1456" s="11">
        <f t="shared" si="119"/>
        <v>3.4949494949494948</v>
      </c>
      <c r="N1456" s="125">
        <v>1.976</v>
      </c>
      <c r="O1456" s="95">
        <f t="shared" si="120"/>
        <v>99</v>
      </c>
      <c r="P1456" s="12">
        <f t="shared" si="116"/>
        <v>4.3872832369942198</v>
      </c>
      <c r="Q1456" s="104" t="s">
        <v>726</v>
      </c>
      <c r="V1456" s="111">
        <v>0.40277777777777773</v>
      </c>
      <c r="W1456" s="112">
        <v>0.55555555555555558</v>
      </c>
      <c r="X1456" s="115">
        <f t="shared" si="117"/>
        <v>0.15277777777777785</v>
      </c>
    </row>
    <row r="1457" spans="1:24" x14ac:dyDescent="0.3">
      <c r="A1457" s="64" t="s">
        <v>7886</v>
      </c>
      <c r="B1457" s="94" t="s">
        <v>7887</v>
      </c>
      <c r="C1457" s="2" t="s">
        <v>1</v>
      </c>
      <c r="D1457" s="2">
        <v>68</v>
      </c>
      <c r="E1457" s="9">
        <v>18914</v>
      </c>
      <c r="F1457" s="10">
        <v>43840.564780092594</v>
      </c>
      <c r="G1457" s="95" t="s">
        <v>4</v>
      </c>
      <c r="H1457">
        <v>2179</v>
      </c>
      <c r="I1457" s="1">
        <f t="shared" si="114"/>
        <v>21.79</v>
      </c>
      <c r="J1457" s="122">
        <v>5.0460000000000003</v>
      </c>
      <c r="K1457">
        <v>100</v>
      </c>
      <c r="L1457" s="94">
        <v>490</v>
      </c>
      <c r="M1457" s="11">
        <f t="shared" si="119"/>
        <v>4.9494949494949498</v>
      </c>
      <c r="N1457" s="125">
        <v>1.9810000000000001</v>
      </c>
      <c r="O1457" s="95">
        <v>99</v>
      </c>
      <c r="P1457" s="12">
        <f t="shared" si="116"/>
        <v>4.4024693877551018</v>
      </c>
      <c r="Q1457" s="104" t="s">
        <v>726</v>
      </c>
      <c r="V1457" s="111">
        <v>0.40763888888888888</v>
      </c>
      <c r="W1457" s="112">
        <v>0.56597222222222221</v>
      </c>
      <c r="X1457" s="115">
        <f t="shared" si="117"/>
        <v>0.15833333333333333</v>
      </c>
    </row>
    <row r="1458" spans="1:24" x14ac:dyDescent="0.3">
      <c r="A1458" s="64" t="s">
        <v>7888</v>
      </c>
      <c r="B1458" s="94" t="s">
        <v>7889</v>
      </c>
      <c r="C1458" s="2" t="s">
        <v>1</v>
      </c>
      <c r="D1458" s="2">
        <v>37</v>
      </c>
      <c r="E1458" s="9">
        <v>30325</v>
      </c>
      <c r="F1458" s="10">
        <v>43840.577291666668</v>
      </c>
      <c r="G1458" s="95" t="s">
        <v>4</v>
      </c>
      <c r="H1458">
        <v>1749</v>
      </c>
      <c r="I1458" s="1">
        <f t="shared" si="114"/>
        <v>17.489999999999998</v>
      </c>
      <c r="J1458" s="122">
        <v>5.0880000000000001</v>
      </c>
      <c r="K1458">
        <v>100</v>
      </c>
      <c r="L1458" s="94">
        <v>362</v>
      </c>
      <c r="M1458" s="11">
        <f t="shared" si="119"/>
        <v>3.62</v>
      </c>
      <c r="N1458" s="125">
        <v>1.895</v>
      </c>
      <c r="O1458" s="95">
        <f t="shared" ref="O1458:O1489" si="121">K1458</f>
        <v>100</v>
      </c>
      <c r="P1458" s="12">
        <f t="shared" si="116"/>
        <v>4.8314917127071819</v>
      </c>
      <c r="Q1458" s="104" t="s">
        <v>726</v>
      </c>
      <c r="V1458" s="111">
        <v>0.42708333333333331</v>
      </c>
      <c r="W1458" s="112">
        <v>0.57638888888888895</v>
      </c>
      <c r="X1458" s="115">
        <f t="shared" si="117"/>
        <v>0.14930555555555564</v>
      </c>
    </row>
    <row r="1459" spans="1:24" x14ac:dyDescent="0.3">
      <c r="A1459" s="64" t="s">
        <v>2295</v>
      </c>
      <c r="B1459" s="94" t="s">
        <v>1617</v>
      </c>
      <c r="C1459" s="2" t="s">
        <v>6</v>
      </c>
      <c r="D1459" s="2">
        <v>59</v>
      </c>
      <c r="E1459" s="9">
        <v>21968</v>
      </c>
      <c r="F1459" s="10">
        <v>43840.589398148149</v>
      </c>
      <c r="G1459" s="95" t="s">
        <v>4</v>
      </c>
      <c r="H1459">
        <v>1663</v>
      </c>
      <c r="I1459" s="1">
        <f t="shared" si="114"/>
        <v>16.63</v>
      </c>
      <c r="J1459" s="122">
        <v>4.2249999999999996</v>
      </c>
      <c r="K1459">
        <v>100</v>
      </c>
      <c r="L1459" s="94">
        <v>326</v>
      </c>
      <c r="M1459" s="11">
        <f t="shared" si="119"/>
        <v>3.26</v>
      </c>
      <c r="N1459" s="125">
        <v>1.8240000000000001</v>
      </c>
      <c r="O1459" s="95">
        <f t="shared" si="121"/>
        <v>100</v>
      </c>
      <c r="P1459" s="12">
        <f t="shared" si="116"/>
        <v>5.1012269938650308</v>
      </c>
      <c r="Q1459" s="104" t="s">
        <v>7788</v>
      </c>
      <c r="V1459" s="111">
        <v>0.44027777777777777</v>
      </c>
      <c r="W1459" s="112">
        <v>0.58819444444444446</v>
      </c>
      <c r="X1459" s="115">
        <f t="shared" si="117"/>
        <v>0.1479166666666667</v>
      </c>
    </row>
    <row r="1460" spans="1:24" x14ac:dyDescent="0.3">
      <c r="A1460" s="64" t="s">
        <v>7890</v>
      </c>
      <c r="B1460" s="94" t="s">
        <v>7891</v>
      </c>
      <c r="C1460" s="2" t="s">
        <v>1</v>
      </c>
      <c r="D1460" s="2">
        <v>58</v>
      </c>
      <c r="E1460" s="9">
        <v>22612</v>
      </c>
      <c r="F1460" s="10">
        <v>43840.60864583333</v>
      </c>
      <c r="G1460" s="95" t="s">
        <v>4</v>
      </c>
      <c r="H1460">
        <v>2180</v>
      </c>
      <c r="I1460" s="1">
        <f t="shared" si="114"/>
        <v>22.020202020202021</v>
      </c>
      <c r="J1460" s="122">
        <v>4.9109999999999996</v>
      </c>
      <c r="K1460">
        <v>99</v>
      </c>
      <c r="L1460" s="94">
        <v>495</v>
      </c>
      <c r="M1460" s="11">
        <f t="shared" si="119"/>
        <v>5</v>
      </c>
      <c r="N1460" s="125">
        <v>2.5390000000000001</v>
      </c>
      <c r="O1460" s="95">
        <f t="shared" si="121"/>
        <v>99</v>
      </c>
      <c r="P1460" s="12">
        <f t="shared" si="116"/>
        <v>4.404040404040404</v>
      </c>
      <c r="Q1460" s="104" t="s">
        <v>726</v>
      </c>
      <c r="V1460" s="111">
        <v>0.45833333333333331</v>
      </c>
      <c r="W1460" s="112">
        <v>0.61111111111111105</v>
      </c>
      <c r="X1460" s="115">
        <f t="shared" si="117"/>
        <v>0.15277777777777773</v>
      </c>
    </row>
    <row r="1461" spans="1:24" x14ac:dyDescent="0.3">
      <c r="A1461" s="64" t="s">
        <v>7892</v>
      </c>
      <c r="B1461" s="94" t="s">
        <v>7893</v>
      </c>
      <c r="C1461" s="2" t="s">
        <v>6</v>
      </c>
      <c r="D1461" s="2">
        <v>44</v>
      </c>
      <c r="E1461" s="9">
        <v>27764</v>
      </c>
      <c r="F1461" s="10">
        <v>43840.624803240738</v>
      </c>
      <c r="G1461" s="95" t="s">
        <v>4</v>
      </c>
      <c r="H1461">
        <v>1172</v>
      </c>
      <c r="I1461" s="1">
        <f t="shared" si="114"/>
        <v>11.838383838383839</v>
      </c>
      <c r="J1461" s="122">
        <v>3.1059999999999999</v>
      </c>
      <c r="K1461">
        <v>99</v>
      </c>
      <c r="L1461" s="94">
        <v>359</v>
      </c>
      <c r="M1461" s="11">
        <f t="shared" si="119"/>
        <v>3.6262626262626263</v>
      </c>
      <c r="N1461" s="125">
        <v>2.117</v>
      </c>
      <c r="O1461" s="95">
        <f t="shared" si="121"/>
        <v>99</v>
      </c>
      <c r="P1461" s="12">
        <f t="shared" si="116"/>
        <v>3.2646239554317549</v>
      </c>
      <c r="Q1461" s="104" t="s">
        <v>726</v>
      </c>
      <c r="V1461" s="111">
        <v>0.4770833333333333</v>
      </c>
      <c r="W1461" s="112">
        <v>0.625</v>
      </c>
      <c r="X1461" s="115">
        <f t="shared" si="117"/>
        <v>0.1479166666666667</v>
      </c>
    </row>
    <row r="1462" spans="1:24" x14ac:dyDescent="0.3">
      <c r="A1462" s="64" t="s">
        <v>7894</v>
      </c>
      <c r="B1462" s="94" t="s">
        <v>7895</v>
      </c>
      <c r="C1462" s="2" t="s">
        <v>1</v>
      </c>
      <c r="D1462" s="2">
        <v>46</v>
      </c>
      <c r="E1462" s="9">
        <v>26840</v>
      </c>
      <c r="F1462" s="10">
        <v>43840.63689814815</v>
      </c>
      <c r="G1462" s="95" t="s">
        <v>4</v>
      </c>
      <c r="H1462">
        <v>2124</v>
      </c>
      <c r="I1462" s="1">
        <f t="shared" si="114"/>
        <v>21.24</v>
      </c>
      <c r="J1462" s="122">
        <v>6.4539999999999997</v>
      </c>
      <c r="K1462">
        <v>100</v>
      </c>
      <c r="L1462" s="94">
        <v>547</v>
      </c>
      <c r="M1462" s="11">
        <f t="shared" si="119"/>
        <v>5.47</v>
      </c>
      <c r="N1462" s="125">
        <v>2.4550000000000001</v>
      </c>
      <c r="O1462" s="95">
        <f t="shared" si="121"/>
        <v>100</v>
      </c>
      <c r="P1462" s="12">
        <f t="shared" si="116"/>
        <v>3.882998171846435</v>
      </c>
      <c r="Q1462" s="104" t="s">
        <v>726</v>
      </c>
      <c r="V1462" s="111">
        <v>0.49861111111111112</v>
      </c>
      <c r="W1462" s="112">
        <v>0.63541666666666663</v>
      </c>
      <c r="X1462" s="115">
        <f t="shared" si="117"/>
        <v>0.13680555555555551</v>
      </c>
    </row>
    <row r="1463" spans="1:24" x14ac:dyDescent="0.3">
      <c r="A1463" s="64" t="s">
        <v>7896</v>
      </c>
      <c r="B1463" s="94" t="s">
        <v>7897</v>
      </c>
      <c r="C1463" s="2" t="s">
        <v>6</v>
      </c>
      <c r="D1463" s="2">
        <v>68</v>
      </c>
      <c r="E1463" s="9">
        <v>18976</v>
      </c>
      <c r="F1463" s="10">
        <v>43843.520613425928</v>
      </c>
      <c r="G1463" s="95" t="s">
        <v>4</v>
      </c>
      <c r="H1463">
        <v>1444</v>
      </c>
      <c r="I1463" s="1">
        <f t="shared" si="114"/>
        <v>14.44</v>
      </c>
      <c r="J1463" s="122">
        <v>3.831</v>
      </c>
      <c r="K1463">
        <v>100</v>
      </c>
      <c r="L1463" s="94">
        <v>444</v>
      </c>
      <c r="M1463" s="11">
        <f t="shared" si="119"/>
        <v>4.4400000000000004</v>
      </c>
      <c r="N1463" s="125">
        <v>2.157</v>
      </c>
      <c r="O1463" s="95">
        <f t="shared" si="121"/>
        <v>100</v>
      </c>
      <c r="P1463" s="12">
        <f t="shared" si="116"/>
        <v>3.2522522522522519</v>
      </c>
      <c r="Q1463" s="104" t="s">
        <v>726</v>
      </c>
      <c r="V1463" s="111">
        <v>0.36527777777777781</v>
      </c>
      <c r="W1463" s="112">
        <v>0.52083333333333337</v>
      </c>
      <c r="X1463" s="115">
        <f t="shared" si="117"/>
        <v>0.15555555555555556</v>
      </c>
    </row>
    <row r="1464" spans="1:24" x14ac:dyDescent="0.3">
      <c r="A1464" s="64" t="s">
        <v>7898</v>
      </c>
      <c r="B1464" s="94" t="s">
        <v>7899</v>
      </c>
      <c r="C1464" s="2" t="s">
        <v>6</v>
      </c>
      <c r="D1464" s="2">
        <v>71</v>
      </c>
      <c r="E1464" s="9">
        <v>17621</v>
      </c>
      <c r="F1464" s="10">
        <v>43843.537164351852</v>
      </c>
      <c r="G1464" s="95" t="s">
        <v>4</v>
      </c>
      <c r="H1464">
        <v>1064</v>
      </c>
      <c r="I1464" s="1">
        <f t="shared" si="114"/>
        <v>10.64</v>
      </c>
      <c r="J1464" s="122">
        <v>3.0139999999999998</v>
      </c>
      <c r="K1464">
        <v>100</v>
      </c>
      <c r="L1464" s="94">
        <v>328</v>
      </c>
      <c r="M1464" s="11">
        <f t="shared" si="119"/>
        <v>3.28</v>
      </c>
      <c r="N1464" s="125">
        <v>1.9850000000000001</v>
      </c>
      <c r="O1464" s="95">
        <f t="shared" si="121"/>
        <v>100</v>
      </c>
      <c r="P1464" s="12">
        <f t="shared" si="116"/>
        <v>3.2439024390243905</v>
      </c>
      <c r="Q1464" s="104" t="s">
        <v>726</v>
      </c>
      <c r="V1464" s="111">
        <v>0.3756944444444445</v>
      </c>
      <c r="W1464" s="112">
        <v>0.53472222222222221</v>
      </c>
      <c r="X1464" s="115">
        <f t="shared" si="117"/>
        <v>0.15902777777777771</v>
      </c>
    </row>
    <row r="1465" spans="1:24" x14ac:dyDescent="0.3">
      <c r="A1465" s="64" t="s">
        <v>7900</v>
      </c>
      <c r="B1465" s="94" t="s">
        <v>7901</v>
      </c>
      <c r="C1465" s="2" t="s">
        <v>1</v>
      </c>
      <c r="D1465" s="2">
        <v>44</v>
      </c>
      <c r="E1465" s="9">
        <v>27423</v>
      </c>
      <c r="F1465" s="10">
        <v>43843.551759259259</v>
      </c>
      <c r="G1465" s="95" t="s">
        <v>4</v>
      </c>
      <c r="H1465">
        <v>1970</v>
      </c>
      <c r="I1465" s="1">
        <f t="shared" si="114"/>
        <v>19.7</v>
      </c>
      <c r="J1465" s="122">
        <v>5.95</v>
      </c>
      <c r="K1465">
        <v>100</v>
      </c>
      <c r="L1465" s="94">
        <v>296</v>
      </c>
      <c r="M1465" s="11">
        <f t="shared" si="119"/>
        <v>2.96</v>
      </c>
      <c r="N1465" s="125">
        <v>1.651</v>
      </c>
      <c r="O1465" s="95">
        <f t="shared" si="121"/>
        <v>100</v>
      </c>
      <c r="P1465" s="12">
        <f t="shared" si="116"/>
        <v>6.6554054054054053</v>
      </c>
      <c r="Q1465" s="104" t="s">
        <v>7775</v>
      </c>
      <c r="V1465" s="111">
        <v>0.38958333333333334</v>
      </c>
      <c r="W1465" s="112">
        <v>0.54861111111111105</v>
      </c>
      <c r="X1465" s="115">
        <f t="shared" si="117"/>
        <v>0.15902777777777771</v>
      </c>
    </row>
    <row r="1466" spans="1:24" x14ac:dyDescent="0.3">
      <c r="A1466" s="64" t="s">
        <v>7902</v>
      </c>
      <c r="B1466" s="94" t="s">
        <v>651</v>
      </c>
      <c r="C1466" s="2" t="s">
        <v>1</v>
      </c>
      <c r="D1466" s="2">
        <v>47</v>
      </c>
      <c r="E1466" s="9">
        <v>26585</v>
      </c>
      <c r="F1466" s="10">
        <v>43843.568252314813</v>
      </c>
      <c r="G1466" s="95" t="s">
        <v>4</v>
      </c>
      <c r="H1466">
        <v>1380</v>
      </c>
      <c r="I1466" s="1">
        <f t="shared" si="114"/>
        <v>13.8</v>
      </c>
      <c r="J1466" s="122">
        <v>3.5139999999999998</v>
      </c>
      <c r="K1466">
        <v>100</v>
      </c>
      <c r="L1466" s="94">
        <v>313</v>
      </c>
      <c r="M1466" s="11">
        <f t="shared" si="119"/>
        <v>3.13</v>
      </c>
      <c r="N1466" s="125">
        <v>1.5289999999999999</v>
      </c>
      <c r="O1466" s="95">
        <f t="shared" si="121"/>
        <v>100</v>
      </c>
      <c r="P1466" s="12">
        <f t="shared" si="116"/>
        <v>4.4089456869009584</v>
      </c>
      <c r="Q1466" s="104" t="s">
        <v>726</v>
      </c>
      <c r="V1466" s="111">
        <v>0.40972222222222227</v>
      </c>
      <c r="W1466" s="112">
        <v>0.56944444444444442</v>
      </c>
      <c r="X1466" s="115">
        <f t="shared" si="117"/>
        <v>0.15972222222222215</v>
      </c>
    </row>
    <row r="1467" spans="1:24" x14ac:dyDescent="0.3">
      <c r="A1467" s="64" t="s">
        <v>7903</v>
      </c>
      <c r="B1467" s="94" t="s">
        <v>7904</v>
      </c>
      <c r="C1467" s="2" t="s">
        <v>1</v>
      </c>
      <c r="D1467" s="2">
        <v>64</v>
      </c>
      <c r="E1467" s="9">
        <v>20426</v>
      </c>
      <c r="F1467" s="10">
        <v>43843.581307870372</v>
      </c>
      <c r="G1467" s="95" t="s">
        <v>4</v>
      </c>
      <c r="H1467">
        <v>1738</v>
      </c>
      <c r="I1467" s="1">
        <f t="shared" si="114"/>
        <v>17.555555555555557</v>
      </c>
      <c r="J1467" s="122">
        <v>4.0410000000000004</v>
      </c>
      <c r="K1467">
        <v>99</v>
      </c>
      <c r="L1467" s="94">
        <v>523</v>
      </c>
      <c r="M1467" s="11">
        <f t="shared" si="119"/>
        <v>5.2828282828282829</v>
      </c>
      <c r="N1467" s="125">
        <v>2.5070000000000001</v>
      </c>
      <c r="O1467" s="95">
        <f t="shared" si="121"/>
        <v>99</v>
      </c>
      <c r="P1467" s="12">
        <f t="shared" si="116"/>
        <v>3.3231357552581264</v>
      </c>
      <c r="Q1467" s="104" t="s">
        <v>726</v>
      </c>
      <c r="V1467" s="111">
        <v>0.42152777777777778</v>
      </c>
      <c r="W1467" s="112">
        <v>0.58333333333333337</v>
      </c>
      <c r="X1467" s="115">
        <f t="shared" si="117"/>
        <v>0.16180555555555559</v>
      </c>
    </row>
    <row r="1468" spans="1:24" x14ac:dyDescent="0.3">
      <c r="A1468" s="64" t="s">
        <v>7905</v>
      </c>
      <c r="B1468" s="94" t="s">
        <v>1943</v>
      </c>
      <c r="C1468" s="2" t="s">
        <v>1</v>
      </c>
      <c r="D1468" s="2">
        <v>45</v>
      </c>
      <c r="E1468" s="9">
        <v>27057</v>
      </c>
      <c r="F1468" s="10">
        <v>43843.595335648148</v>
      </c>
      <c r="G1468" s="95" t="s">
        <v>4</v>
      </c>
      <c r="H1468">
        <v>847</v>
      </c>
      <c r="I1468" s="1">
        <f t="shared" si="114"/>
        <v>8.4700000000000006</v>
      </c>
      <c r="J1468" s="122">
        <v>2.9420000000000002</v>
      </c>
      <c r="K1468">
        <v>100</v>
      </c>
      <c r="L1468" s="94">
        <v>320</v>
      </c>
      <c r="M1468" s="11">
        <f t="shared" si="119"/>
        <v>3.2</v>
      </c>
      <c r="N1468" s="125">
        <v>1.6879999999999999</v>
      </c>
      <c r="O1468" s="95">
        <f t="shared" si="121"/>
        <v>100</v>
      </c>
      <c r="P1468" s="12">
        <f t="shared" si="116"/>
        <v>2.6468750000000001</v>
      </c>
      <c r="Q1468" s="104" t="s">
        <v>726</v>
      </c>
      <c r="V1468" s="111">
        <v>0.44236111111111115</v>
      </c>
      <c r="W1468" s="112">
        <v>0.59722222222222221</v>
      </c>
      <c r="X1468" s="115">
        <f t="shared" si="117"/>
        <v>0.15486111111111106</v>
      </c>
    </row>
    <row r="1469" spans="1:24" x14ac:dyDescent="0.3">
      <c r="A1469" s="64" t="s">
        <v>7906</v>
      </c>
      <c r="B1469" s="94" t="s">
        <v>518</v>
      </c>
      <c r="C1469" s="2" t="s">
        <v>1</v>
      </c>
      <c r="D1469" s="2">
        <v>65</v>
      </c>
      <c r="E1469" s="9">
        <v>20029</v>
      </c>
      <c r="F1469" s="10">
        <v>43843.615497685183</v>
      </c>
      <c r="G1469" s="95" t="s">
        <v>4</v>
      </c>
      <c r="H1469">
        <v>2587</v>
      </c>
      <c r="I1469" s="1">
        <f t="shared" si="114"/>
        <v>25.87</v>
      </c>
      <c r="J1469" s="122">
        <v>5.9720000000000004</v>
      </c>
      <c r="K1469">
        <v>100</v>
      </c>
      <c r="L1469" s="94">
        <v>506</v>
      </c>
      <c r="M1469" s="11">
        <f t="shared" si="119"/>
        <v>5.0599999999999996</v>
      </c>
      <c r="N1469" s="125">
        <v>2.44</v>
      </c>
      <c r="O1469" s="95">
        <f t="shared" si="121"/>
        <v>100</v>
      </c>
      <c r="P1469" s="12">
        <f t="shared" si="116"/>
        <v>5.112648221343874</v>
      </c>
      <c r="Q1469" s="104" t="s">
        <v>726</v>
      </c>
      <c r="V1469" s="111">
        <v>0.4604166666666667</v>
      </c>
      <c r="W1469" s="112">
        <v>0.61805555555555558</v>
      </c>
      <c r="X1469" s="115">
        <f t="shared" si="117"/>
        <v>0.15763888888888888</v>
      </c>
    </row>
    <row r="1470" spans="1:24" x14ac:dyDescent="0.3">
      <c r="A1470" s="64" t="s">
        <v>2322</v>
      </c>
      <c r="B1470" s="94" t="s">
        <v>1643</v>
      </c>
      <c r="C1470" s="2" t="s">
        <v>1</v>
      </c>
      <c r="D1470" s="2">
        <v>53</v>
      </c>
      <c r="E1470" s="9">
        <v>24410</v>
      </c>
      <c r="F1470" s="10">
        <v>43843.635115740741</v>
      </c>
      <c r="G1470" s="95" t="s">
        <v>4</v>
      </c>
      <c r="H1470">
        <v>1252</v>
      </c>
      <c r="I1470" s="1">
        <f t="shared" si="114"/>
        <v>12.52</v>
      </c>
      <c r="J1470" s="122">
        <v>3.2890000000000001</v>
      </c>
      <c r="K1470">
        <v>100</v>
      </c>
      <c r="L1470" s="94">
        <v>284</v>
      </c>
      <c r="M1470" s="11">
        <f t="shared" si="119"/>
        <v>2.84</v>
      </c>
      <c r="N1470" s="125">
        <v>1.704</v>
      </c>
      <c r="O1470" s="95">
        <f t="shared" si="121"/>
        <v>100</v>
      </c>
      <c r="P1470" s="12">
        <f t="shared" si="116"/>
        <v>4.408450704225352</v>
      </c>
      <c r="Q1470" s="104" t="s">
        <v>726</v>
      </c>
      <c r="V1470" s="111">
        <v>0.47361111111111115</v>
      </c>
      <c r="W1470" s="112">
        <v>0.63541666666666663</v>
      </c>
      <c r="X1470" s="115">
        <f t="shared" si="117"/>
        <v>0.16180555555555548</v>
      </c>
    </row>
    <row r="1471" spans="1:24" x14ac:dyDescent="0.3">
      <c r="A1471" s="64" t="s">
        <v>7907</v>
      </c>
      <c r="B1471" s="94" t="s">
        <v>7908</v>
      </c>
      <c r="C1471" s="2" t="s">
        <v>6</v>
      </c>
      <c r="D1471" s="2">
        <v>45</v>
      </c>
      <c r="E1471" s="9">
        <v>27407</v>
      </c>
      <c r="F1471" s="10">
        <v>43843.649375000001</v>
      </c>
      <c r="G1471" s="95" t="s">
        <v>4</v>
      </c>
      <c r="H1471">
        <v>882</v>
      </c>
      <c r="I1471" s="1">
        <f t="shared" si="114"/>
        <v>8.82</v>
      </c>
      <c r="J1471" s="122">
        <v>2.819</v>
      </c>
      <c r="K1471">
        <v>100</v>
      </c>
      <c r="L1471" s="94">
        <v>201</v>
      </c>
      <c r="M1471" s="11">
        <f t="shared" si="119"/>
        <v>2.0099999999999998</v>
      </c>
      <c r="N1471" s="125">
        <v>1.534</v>
      </c>
      <c r="O1471" s="95">
        <f t="shared" si="121"/>
        <v>100</v>
      </c>
      <c r="P1471" s="12">
        <f t="shared" si="116"/>
        <v>4.388059701492538</v>
      </c>
      <c r="Q1471" s="104" t="s">
        <v>726</v>
      </c>
      <c r="V1471" s="111">
        <v>0.46249999999999997</v>
      </c>
      <c r="W1471" s="112">
        <v>0.64930555555555558</v>
      </c>
      <c r="X1471" s="115">
        <f t="shared" si="117"/>
        <v>0.18680555555555561</v>
      </c>
    </row>
    <row r="1472" spans="1:24" x14ac:dyDescent="0.3">
      <c r="A1472" s="64" t="s">
        <v>7909</v>
      </c>
      <c r="B1472" s="94" t="s">
        <v>1714</v>
      </c>
      <c r="C1472" s="2" t="s">
        <v>1</v>
      </c>
      <c r="D1472" s="2">
        <v>48</v>
      </c>
      <c r="E1472" s="9">
        <v>26065</v>
      </c>
      <c r="F1472" s="10">
        <v>43843.667210648149</v>
      </c>
      <c r="G1472" s="95" t="s">
        <v>4</v>
      </c>
      <c r="H1472">
        <v>1234</v>
      </c>
      <c r="I1472" s="1">
        <f t="shared" si="114"/>
        <v>12.34</v>
      </c>
      <c r="J1472" s="122">
        <v>3.3159999999999998</v>
      </c>
      <c r="K1472">
        <v>100</v>
      </c>
      <c r="L1472" s="94">
        <v>346</v>
      </c>
      <c r="M1472" s="11">
        <f t="shared" si="119"/>
        <v>3.46</v>
      </c>
      <c r="N1472" s="125">
        <v>1.8720000000000001</v>
      </c>
      <c r="O1472" s="95">
        <f t="shared" si="121"/>
        <v>100</v>
      </c>
      <c r="P1472" s="12">
        <f t="shared" si="116"/>
        <v>3.5664739884393062</v>
      </c>
      <c r="Q1472" s="104" t="s">
        <v>726</v>
      </c>
      <c r="V1472" s="111">
        <v>0.4993055555555555</v>
      </c>
      <c r="W1472" s="112">
        <v>0.66666666666666663</v>
      </c>
      <c r="X1472" s="115">
        <f t="shared" si="117"/>
        <v>0.16736111111111113</v>
      </c>
    </row>
    <row r="1473" spans="1:24" x14ac:dyDescent="0.3">
      <c r="A1473" s="64" t="s">
        <v>7910</v>
      </c>
      <c r="B1473" s="94" t="s">
        <v>7911</v>
      </c>
      <c r="C1473" s="2" t="s">
        <v>1</v>
      </c>
      <c r="D1473" s="2">
        <v>77</v>
      </c>
      <c r="E1473" s="9">
        <v>15596</v>
      </c>
      <c r="F1473" s="10">
        <v>43843.68613425926</v>
      </c>
      <c r="G1473" s="95" t="s">
        <v>4</v>
      </c>
      <c r="H1473">
        <v>1951</v>
      </c>
      <c r="I1473" s="1">
        <f t="shared" si="114"/>
        <v>19.707070707070706</v>
      </c>
      <c r="J1473" s="122">
        <v>4.5519999999999996</v>
      </c>
      <c r="K1473">
        <v>99</v>
      </c>
      <c r="L1473" s="94">
        <v>565</v>
      </c>
      <c r="M1473" s="11">
        <f t="shared" si="119"/>
        <v>5.7070707070707067</v>
      </c>
      <c r="N1473" s="125">
        <v>2.2690000000000001</v>
      </c>
      <c r="O1473" s="95">
        <f t="shared" si="121"/>
        <v>99</v>
      </c>
      <c r="P1473" s="12">
        <f t="shared" si="116"/>
        <v>3.4530973451327434</v>
      </c>
      <c r="Q1473" s="104" t="s">
        <v>7788</v>
      </c>
      <c r="V1473" s="111">
        <v>0.51527777777777783</v>
      </c>
      <c r="W1473" s="112">
        <v>0.68055555555555547</v>
      </c>
      <c r="X1473" s="115">
        <f t="shared" si="117"/>
        <v>0.16527777777777763</v>
      </c>
    </row>
    <row r="1474" spans="1:24" x14ac:dyDescent="0.3">
      <c r="A1474" s="64" t="s">
        <v>7912</v>
      </c>
      <c r="B1474" s="94" t="s">
        <v>7913</v>
      </c>
      <c r="C1474" s="2" t="s">
        <v>6</v>
      </c>
      <c r="D1474" s="2">
        <v>79</v>
      </c>
      <c r="E1474" s="9">
        <v>14845</v>
      </c>
      <c r="F1474" s="10">
        <v>43844.520636574074</v>
      </c>
      <c r="G1474" s="95" t="s">
        <v>4</v>
      </c>
      <c r="H1474">
        <v>1716</v>
      </c>
      <c r="I1474" s="1">
        <f t="shared" si="114"/>
        <v>17.333333333333332</v>
      </c>
      <c r="J1474" s="122">
        <v>4.3049999999999997</v>
      </c>
      <c r="K1474">
        <v>99</v>
      </c>
      <c r="L1474" s="94">
        <v>611</v>
      </c>
      <c r="M1474" s="11">
        <f t="shared" si="119"/>
        <v>6.1717171717171722</v>
      </c>
      <c r="N1474" s="125">
        <v>2.2810000000000001</v>
      </c>
      <c r="O1474" s="95">
        <f t="shared" si="121"/>
        <v>99</v>
      </c>
      <c r="P1474" s="12">
        <f t="shared" si="116"/>
        <v>2.808510638297872</v>
      </c>
      <c r="Q1474" s="104" t="s">
        <v>726</v>
      </c>
      <c r="V1474" s="111">
        <v>0.37291666666666662</v>
      </c>
      <c r="W1474" s="112">
        <v>0.52083333333333337</v>
      </c>
      <c r="X1474" s="115">
        <f t="shared" si="117"/>
        <v>0.14791666666666675</v>
      </c>
    </row>
    <row r="1475" spans="1:24" x14ac:dyDescent="0.3">
      <c r="A1475" s="64" t="s">
        <v>7914</v>
      </c>
      <c r="B1475" s="94" t="s">
        <v>7915</v>
      </c>
      <c r="C1475" s="2" t="s">
        <v>6</v>
      </c>
      <c r="D1475" s="2">
        <v>30</v>
      </c>
      <c r="E1475" s="9">
        <v>32726</v>
      </c>
      <c r="F1475" s="10">
        <v>43844.536423611113</v>
      </c>
      <c r="G1475" s="95" t="s">
        <v>4</v>
      </c>
      <c r="H1475">
        <v>897</v>
      </c>
      <c r="I1475" s="1">
        <f t="shared" ref="I1475:I1538" si="122">H1475/K1475</f>
        <v>9.0606060606060606</v>
      </c>
      <c r="J1475" s="122">
        <v>3.1779999999999999</v>
      </c>
      <c r="K1475">
        <v>99</v>
      </c>
      <c r="L1475" s="94">
        <v>254</v>
      </c>
      <c r="M1475" s="11">
        <f t="shared" si="119"/>
        <v>2.5656565656565657</v>
      </c>
      <c r="N1475" s="125">
        <v>1.768</v>
      </c>
      <c r="O1475" s="95">
        <f t="shared" si="121"/>
        <v>99</v>
      </c>
      <c r="P1475" s="12">
        <f t="shared" ref="P1475:P1538" si="123">I1475/M1475</f>
        <v>3.5314960629921259</v>
      </c>
      <c r="Q1475" s="104" t="s">
        <v>726</v>
      </c>
      <c r="V1475" s="111">
        <v>0.38680555555555557</v>
      </c>
      <c r="W1475" s="112">
        <v>0.53472222222222221</v>
      </c>
      <c r="X1475" s="115">
        <f t="shared" ref="X1475:X1538" si="124">IF(AND(W1475&lt;&gt;0,V1475&lt;&gt;0),W1475-V1475,"No Data")</f>
        <v>0.14791666666666664</v>
      </c>
    </row>
    <row r="1476" spans="1:24" x14ac:dyDescent="0.3">
      <c r="A1476" s="64" t="s">
        <v>7916</v>
      </c>
      <c r="B1476" s="94" t="s">
        <v>7917</v>
      </c>
      <c r="C1476" s="2" t="s">
        <v>6</v>
      </c>
      <c r="D1476" s="2">
        <v>75</v>
      </c>
      <c r="E1476" s="9">
        <v>16304</v>
      </c>
      <c r="F1476" s="10">
        <v>43844.554050925923</v>
      </c>
      <c r="G1476" s="95" t="s">
        <v>4</v>
      </c>
      <c r="H1476">
        <v>1613</v>
      </c>
      <c r="I1476" s="1">
        <f t="shared" si="122"/>
        <v>16.292929292929294</v>
      </c>
      <c r="J1476" s="122">
        <v>4.5650000000000004</v>
      </c>
      <c r="K1476">
        <v>99</v>
      </c>
      <c r="L1476" s="94">
        <v>716</v>
      </c>
      <c r="M1476" s="11">
        <f t="shared" si="119"/>
        <v>7.2323232323232327</v>
      </c>
      <c r="N1476" s="125">
        <v>2.8130000000000002</v>
      </c>
      <c r="O1476" s="95">
        <f t="shared" si="121"/>
        <v>99</v>
      </c>
      <c r="P1476" s="12">
        <f t="shared" si="123"/>
        <v>2.2527932960893855</v>
      </c>
      <c r="Q1476" s="104" t="s">
        <v>726</v>
      </c>
      <c r="V1476" s="111">
        <v>0.39374999999999999</v>
      </c>
      <c r="W1476" s="112">
        <v>0.55208333333333337</v>
      </c>
      <c r="X1476" s="115">
        <f t="shared" si="124"/>
        <v>0.15833333333333338</v>
      </c>
    </row>
    <row r="1477" spans="1:24" x14ac:dyDescent="0.3">
      <c r="A1477" s="64" t="s">
        <v>7918</v>
      </c>
      <c r="B1477" s="94" t="s">
        <v>7919</v>
      </c>
      <c r="C1477" s="2" t="s">
        <v>6</v>
      </c>
      <c r="D1477" s="2">
        <v>61</v>
      </c>
      <c r="E1477" s="9">
        <v>21528</v>
      </c>
      <c r="F1477" s="10">
        <v>43844.568240740744</v>
      </c>
      <c r="G1477" s="95" t="s">
        <v>4</v>
      </c>
      <c r="H1477">
        <v>1038</v>
      </c>
      <c r="I1477" s="1">
        <f t="shared" si="122"/>
        <v>10.484848484848484</v>
      </c>
      <c r="J1477" s="122">
        <v>3.1539999999999999</v>
      </c>
      <c r="K1477">
        <v>99</v>
      </c>
      <c r="L1477" s="94">
        <v>365</v>
      </c>
      <c r="M1477" s="11">
        <f t="shared" si="119"/>
        <v>3.6868686868686869</v>
      </c>
      <c r="N1477" s="125">
        <v>2.0289999999999999</v>
      </c>
      <c r="O1477" s="95">
        <f t="shared" si="121"/>
        <v>99</v>
      </c>
      <c r="P1477" s="12">
        <f t="shared" si="123"/>
        <v>2.8438356164383563</v>
      </c>
      <c r="Q1477" s="104" t="s">
        <v>726</v>
      </c>
      <c r="V1477" s="111">
        <v>0.4055555555555555</v>
      </c>
      <c r="W1477" s="112">
        <v>0.56944444444444442</v>
      </c>
      <c r="X1477" s="115">
        <f t="shared" si="124"/>
        <v>0.16388888888888892</v>
      </c>
    </row>
    <row r="1478" spans="1:24" x14ac:dyDescent="0.3">
      <c r="A1478" s="64" t="s">
        <v>7920</v>
      </c>
      <c r="B1478" s="94" t="s">
        <v>554</v>
      </c>
      <c r="C1478" s="2" t="s">
        <v>6</v>
      </c>
      <c r="D1478" s="2">
        <v>73</v>
      </c>
      <c r="E1478" s="9">
        <v>17032</v>
      </c>
      <c r="F1478" s="10">
        <v>43844.585590277777</v>
      </c>
      <c r="G1478" s="95" t="s">
        <v>4</v>
      </c>
      <c r="H1478">
        <v>1774</v>
      </c>
      <c r="I1478" s="1">
        <f t="shared" si="122"/>
        <v>17.91919191919192</v>
      </c>
      <c r="J1478" s="122">
        <v>4.4189999999999996</v>
      </c>
      <c r="K1478">
        <v>99</v>
      </c>
      <c r="L1478" s="94">
        <v>535</v>
      </c>
      <c r="M1478" s="11">
        <f t="shared" si="119"/>
        <v>5.404040404040404</v>
      </c>
      <c r="N1478" s="125">
        <v>2.4950000000000001</v>
      </c>
      <c r="O1478" s="95">
        <f t="shared" si="121"/>
        <v>99</v>
      </c>
      <c r="P1478" s="12">
        <f t="shared" si="123"/>
        <v>3.31588785046729</v>
      </c>
      <c r="Q1478" s="104" t="s">
        <v>726</v>
      </c>
      <c r="V1478" s="111">
        <v>0.43611111111111112</v>
      </c>
      <c r="W1478" s="112">
        <v>0.58333333333333337</v>
      </c>
      <c r="X1478" s="115">
        <f t="shared" si="124"/>
        <v>0.14722222222222225</v>
      </c>
    </row>
    <row r="1479" spans="1:24" x14ac:dyDescent="0.3">
      <c r="A1479" s="64" t="s">
        <v>7921</v>
      </c>
      <c r="B1479" s="94" t="s">
        <v>7922</v>
      </c>
      <c r="C1479" s="2" t="s">
        <v>1</v>
      </c>
      <c r="D1479" s="2">
        <v>48</v>
      </c>
      <c r="E1479" s="9">
        <v>26104</v>
      </c>
      <c r="F1479" s="10">
        <v>43844.600972222222</v>
      </c>
      <c r="G1479" s="95" t="s">
        <v>4</v>
      </c>
      <c r="H1479">
        <v>1200</v>
      </c>
      <c r="I1479" s="1">
        <f t="shared" si="122"/>
        <v>12.121212121212121</v>
      </c>
      <c r="J1479" s="122">
        <v>3.2519999999999998</v>
      </c>
      <c r="K1479">
        <v>99</v>
      </c>
      <c r="L1479" s="94">
        <v>358</v>
      </c>
      <c r="M1479" s="11">
        <f t="shared" si="119"/>
        <v>3.6161616161616164</v>
      </c>
      <c r="N1479" s="125">
        <v>1.6020000000000001</v>
      </c>
      <c r="O1479" s="95">
        <f t="shared" si="121"/>
        <v>99</v>
      </c>
      <c r="P1479" s="12">
        <f t="shared" si="123"/>
        <v>3.3519553072625694</v>
      </c>
      <c r="Q1479" s="104" t="s">
        <v>7775</v>
      </c>
      <c r="V1479" s="111">
        <v>0.4381944444444445</v>
      </c>
      <c r="W1479" s="112">
        <v>0.60069444444444442</v>
      </c>
      <c r="X1479" s="115">
        <f t="shared" si="124"/>
        <v>0.16249999999999992</v>
      </c>
    </row>
    <row r="1480" spans="1:24" x14ac:dyDescent="0.3">
      <c r="A1480" s="64" t="s">
        <v>7923</v>
      </c>
      <c r="B1480" s="94" t="s">
        <v>7924</v>
      </c>
      <c r="C1480" s="2" t="s">
        <v>1</v>
      </c>
      <c r="D1480" s="2">
        <v>58</v>
      </c>
      <c r="E1480" s="9">
        <v>22376</v>
      </c>
      <c r="F1480" s="10">
        <v>43844.613333333335</v>
      </c>
      <c r="G1480" s="95" t="s">
        <v>4</v>
      </c>
      <c r="H1480">
        <v>2061</v>
      </c>
      <c r="I1480" s="1">
        <f t="shared" si="122"/>
        <v>20.61</v>
      </c>
      <c r="J1480" s="122">
        <v>4.6139999999999999</v>
      </c>
      <c r="K1480">
        <v>100</v>
      </c>
      <c r="L1480" s="94">
        <v>440</v>
      </c>
      <c r="M1480" s="11">
        <f t="shared" si="119"/>
        <v>4.4000000000000004</v>
      </c>
      <c r="N1480" s="125">
        <v>2.16</v>
      </c>
      <c r="O1480" s="95">
        <f t="shared" si="121"/>
        <v>100</v>
      </c>
      <c r="P1480" s="12">
        <f t="shared" si="123"/>
        <v>4.6840909090909086</v>
      </c>
      <c r="Q1480" s="104" t="s">
        <v>726</v>
      </c>
      <c r="V1480" s="111">
        <v>0.45555555555555555</v>
      </c>
      <c r="W1480" s="112">
        <v>0.61805555555555558</v>
      </c>
      <c r="X1480" s="115">
        <f t="shared" si="124"/>
        <v>0.16250000000000003</v>
      </c>
    </row>
    <row r="1481" spans="1:24" x14ac:dyDescent="0.3">
      <c r="A1481" s="64" t="s">
        <v>7925</v>
      </c>
      <c r="B1481" s="94" t="s">
        <v>7926</v>
      </c>
      <c r="C1481" s="2" t="s">
        <v>6</v>
      </c>
      <c r="D1481" s="2">
        <v>60</v>
      </c>
      <c r="E1481" s="9">
        <v>21815</v>
      </c>
      <c r="F1481" s="10">
        <v>43844.632199074076</v>
      </c>
      <c r="G1481" s="95" t="s">
        <v>4</v>
      </c>
      <c r="H1481">
        <v>987</v>
      </c>
      <c r="I1481" s="1">
        <f t="shared" si="122"/>
        <v>9.9696969696969688</v>
      </c>
      <c r="J1481" s="122">
        <v>3.0049999999999999</v>
      </c>
      <c r="K1481">
        <v>99</v>
      </c>
      <c r="L1481" s="94">
        <v>397</v>
      </c>
      <c r="M1481" s="11">
        <f t="shared" si="119"/>
        <v>4.0101010101010104</v>
      </c>
      <c r="N1481" s="125">
        <v>2.0329999999999999</v>
      </c>
      <c r="O1481" s="95">
        <f t="shared" si="121"/>
        <v>99</v>
      </c>
      <c r="P1481" s="12">
        <f t="shared" si="123"/>
        <v>2.4861460957178836</v>
      </c>
      <c r="Q1481" s="104" t="s">
        <v>726</v>
      </c>
      <c r="V1481" s="111">
        <v>0.47291666666666665</v>
      </c>
      <c r="W1481" s="112">
        <v>0.63194444444444442</v>
      </c>
      <c r="X1481" s="115">
        <f t="shared" si="124"/>
        <v>0.15902777777777777</v>
      </c>
    </row>
    <row r="1482" spans="1:24" x14ac:dyDescent="0.3">
      <c r="A1482" s="64" t="s">
        <v>7927</v>
      </c>
      <c r="B1482" s="94" t="s">
        <v>1956</v>
      </c>
      <c r="C1482" s="2" t="s">
        <v>1</v>
      </c>
      <c r="D1482" s="2">
        <v>52</v>
      </c>
      <c r="E1482" s="9">
        <v>24846</v>
      </c>
      <c r="F1482" s="10">
        <v>43844.645115740743</v>
      </c>
      <c r="G1482" s="95" t="s">
        <v>4</v>
      </c>
      <c r="H1482">
        <v>1120</v>
      </c>
      <c r="I1482" s="1">
        <f t="shared" si="122"/>
        <v>11.313131313131313</v>
      </c>
      <c r="J1482" s="122">
        <v>3.2749999999999999</v>
      </c>
      <c r="K1482">
        <v>99</v>
      </c>
      <c r="L1482" s="94">
        <v>379</v>
      </c>
      <c r="M1482" s="11">
        <f t="shared" si="119"/>
        <v>3.8282828282828283</v>
      </c>
      <c r="N1482" s="125">
        <v>1.9059999999999999</v>
      </c>
      <c r="O1482" s="95">
        <f t="shared" si="121"/>
        <v>99</v>
      </c>
      <c r="P1482" s="12">
        <f t="shared" si="123"/>
        <v>2.9551451187335092</v>
      </c>
      <c r="Q1482" s="104" t="s">
        <v>726</v>
      </c>
      <c r="V1482" s="111">
        <v>0.48055555555555557</v>
      </c>
      <c r="W1482" s="112">
        <v>0.64583333333333337</v>
      </c>
      <c r="X1482" s="115">
        <f t="shared" si="124"/>
        <v>0.1652777777777778</v>
      </c>
    </row>
    <row r="1483" spans="1:24" x14ac:dyDescent="0.3">
      <c r="A1483" s="64" t="s">
        <v>7928</v>
      </c>
      <c r="B1483" s="94" t="s">
        <v>7929</v>
      </c>
      <c r="C1483" s="2" t="s">
        <v>6</v>
      </c>
      <c r="D1483" s="2">
        <v>71</v>
      </c>
      <c r="E1483" s="9">
        <v>17686</v>
      </c>
      <c r="F1483" s="10">
        <v>43844.659409722219</v>
      </c>
      <c r="G1483" s="95" t="s">
        <v>4</v>
      </c>
      <c r="H1483">
        <v>1258</v>
      </c>
      <c r="I1483" s="1">
        <f t="shared" si="122"/>
        <v>12.707070707070708</v>
      </c>
      <c r="J1483" s="122">
        <v>3.399</v>
      </c>
      <c r="K1483">
        <v>99</v>
      </c>
      <c r="L1483" s="94">
        <v>390</v>
      </c>
      <c r="M1483" s="11">
        <f t="shared" si="119"/>
        <v>3.9393939393939394</v>
      </c>
      <c r="N1483" s="125">
        <v>2.1280000000000001</v>
      </c>
      <c r="O1483" s="95">
        <f t="shared" si="121"/>
        <v>99</v>
      </c>
      <c r="P1483" s="12">
        <f t="shared" si="123"/>
        <v>3.2256410256410257</v>
      </c>
      <c r="Q1483" s="104" t="s">
        <v>726</v>
      </c>
      <c r="V1483" s="111">
        <v>0.50694444444444442</v>
      </c>
      <c r="W1483" s="112">
        <v>0.66666666666666663</v>
      </c>
      <c r="X1483" s="115">
        <f t="shared" si="124"/>
        <v>0.15972222222222221</v>
      </c>
    </row>
    <row r="1484" spans="1:24" x14ac:dyDescent="0.3">
      <c r="A1484" s="64" t="s">
        <v>7930</v>
      </c>
      <c r="B1484" s="94" t="s">
        <v>7931</v>
      </c>
      <c r="C1484" s="2" t="s">
        <v>6</v>
      </c>
      <c r="D1484" s="2">
        <v>82</v>
      </c>
      <c r="E1484" s="9">
        <v>13599</v>
      </c>
      <c r="F1484" s="10">
        <v>43844.671550925923</v>
      </c>
      <c r="G1484" s="95" t="s">
        <v>4</v>
      </c>
      <c r="H1484">
        <v>2073</v>
      </c>
      <c r="I1484" s="1">
        <f t="shared" si="122"/>
        <v>20.73</v>
      </c>
      <c r="J1484" s="122">
        <v>4.2939999999999996</v>
      </c>
      <c r="K1484">
        <v>100</v>
      </c>
      <c r="L1484" s="94">
        <v>893</v>
      </c>
      <c r="M1484" s="11">
        <f t="shared" si="119"/>
        <v>8.93</v>
      </c>
      <c r="N1484" s="125">
        <v>2.9380000000000002</v>
      </c>
      <c r="O1484" s="95">
        <f t="shared" si="121"/>
        <v>100</v>
      </c>
      <c r="P1484" s="12">
        <f t="shared" si="123"/>
        <v>2.3213885778275478</v>
      </c>
      <c r="Q1484" s="104" t="s">
        <v>726</v>
      </c>
      <c r="V1484" s="111">
        <v>0.52222222222222225</v>
      </c>
      <c r="W1484" s="112">
        <v>0.68055555555555547</v>
      </c>
      <c r="X1484" s="115">
        <f t="shared" si="124"/>
        <v>0.15833333333333321</v>
      </c>
    </row>
    <row r="1485" spans="1:24" x14ac:dyDescent="0.3">
      <c r="A1485" s="64" t="s">
        <v>7932</v>
      </c>
      <c r="B1485" s="94" t="s">
        <v>15</v>
      </c>
      <c r="C1485" s="2" t="s">
        <v>1</v>
      </c>
      <c r="D1485" s="2">
        <v>65</v>
      </c>
      <c r="E1485" s="9">
        <v>19860</v>
      </c>
      <c r="F1485" s="10">
        <v>43845.377106481479</v>
      </c>
      <c r="G1485" s="95" t="s">
        <v>71</v>
      </c>
      <c r="H1485">
        <v>3017</v>
      </c>
      <c r="I1485" s="1">
        <f t="shared" si="122"/>
        <v>30.474747474747474</v>
      </c>
      <c r="J1485" s="122">
        <v>5.9059999999999997</v>
      </c>
      <c r="K1485">
        <v>99</v>
      </c>
      <c r="L1485" s="94">
        <v>644</v>
      </c>
      <c r="M1485" s="11">
        <f t="shared" si="119"/>
        <v>6.5050505050505052</v>
      </c>
      <c r="N1485" s="125">
        <v>2.9740000000000002</v>
      </c>
      <c r="O1485" s="95">
        <f t="shared" si="121"/>
        <v>99</v>
      </c>
      <c r="P1485" s="12">
        <f t="shared" si="123"/>
        <v>4.6847826086956523</v>
      </c>
      <c r="Q1485" s="104" t="s">
        <v>726</v>
      </c>
      <c r="V1485" s="111">
        <v>0.37847222222222227</v>
      </c>
      <c r="W1485" s="112">
        <v>0.53472222222222221</v>
      </c>
      <c r="X1485" s="115">
        <f t="shared" si="124"/>
        <v>0.15624999999999994</v>
      </c>
    </row>
    <row r="1486" spans="1:24" x14ac:dyDescent="0.3">
      <c r="A1486" s="64" t="s">
        <v>7933</v>
      </c>
      <c r="B1486" s="94" t="s">
        <v>7934</v>
      </c>
      <c r="C1486" s="2" t="s">
        <v>1</v>
      </c>
      <c r="D1486" s="2">
        <v>69</v>
      </c>
      <c r="E1486" s="9">
        <v>18357</v>
      </c>
      <c r="F1486" s="10">
        <v>43845.410300925927</v>
      </c>
      <c r="G1486" s="95" t="s">
        <v>71</v>
      </c>
      <c r="H1486">
        <v>2066</v>
      </c>
      <c r="I1486" s="1">
        <f t="shared" si="122"/>
        <v>20.66</v>
      </c>
      <c r="J1486" s="122">
        <v>5.2690000000000001</v>
      </c>
      <c r="K1486">
        <v>100</v>
      </c>
      <c r="L1486" s="94">
        <v>708</v>
      </c>
      <c r="M1486" s="11">
        <f t="shared" si="119"/>
        <v>7.08</v>
      </c>
      <c r="N1486" s="125">
        <v>2.6080000000000001</v>
      </c>
      <c r="O1486" s="95">
        <f t="shared" si="121"/>
        <v>100</v>
      </c>
      <c r="P1486" s="12">
        <f t="shared" si="123"/>
        <v>2.9180790960451977</v>
      </c>
      <c r="Q1486" s="104" t="s">
        <v>726</v>
      </c>
      <c r="V1486" s="111">
        <v>0.40972222222222227</v>
      </c>
      <c r="W1486" s="112">
        <v>0.5625</v>
      </c>
      <c r="X1486" s="115">
        <f t="shared" si="124"/>
        <v>0.15277777777777773</v>
      </c>
    </row>
    <row r="1487" spans="1:24" x14ac:dyDescent="0.3">
      <c r="A1487" s="64" t="s">
        <v>7935</v>
      </c>
      <c r="B1487" s="94" t="s">
        <v>7936</v>
      </c>
      <c r="C1487" s="2" t="s">
        <v>1</v>
      </c>
      <c r="D1487" s="2">
        <v>42</v>
      </c>
      <c r="E1487" s="9">
        <v>28377</v>
      </c>
      <c r="F1487" s="10">
        <v>43845.521192129629</v>
      </c>
      <c r="G1487" s="95" t="s">
        <v>4</v>
      </c>
      <c r="H1487">
        <v>804</v>
      </c>
      <c r="I1487" s="1">
        <f t="shared" si="122"/>
        <v>8.0399999999999991</v>
      </c>
      <c r="J1487" s="122">
        <v>3.2749999999999999</v>
      </c>
      <c r="K1487">
        <v>100</v>
      </c>
      <c r="L1487" s="94">
        <v>280</v>
      </c>
      <c r="M1487" s="11">
        <f t="shared" si="119"/>
        <v>2.8</v>
      </c>
      <c r="N1487" s="125">
        <v>1.7</v>
      </c>
      <c r="O1487" s="95">
        <f t="shared" si="121"/>
        <v>100</v>
      </c>
      <c r="P1487" s="12">
        <f t="shared" si="123"/>
        <v>2.8714285714285714</v>
      </c>
      <c r="Q1487" s="104" t="s">
        <v>726</v>
      </c>
      <c r="V1487" s="111">
        <v>0.375</v>
      </c>
      <c r="W1487" s="112">
        <v>0.52083333333333337</v>
      </c>
      <c r="X1487" s="115">
        <f t="shared" si="124"/>
        <v>0.14583333333333337</v>
      </c>
    </row>
    <row r="1488" spans="1:24" x14ac:dyDescent="0.3">
      <c r="A1488" s="64" t="s">
        <v>2163</v>
      </c>
      <c r="B1488" s="94" t="s">
        <v>1500</v>
      </c>
      <c r="C1488" s="2" t="s">
        <v>1</v>
      </c>
      <c r="D1488" s="2">
        <v>47</v>
      </c>
      <c r="E1488" s="9">
        <v>26358</v>
      </c>
      <c r="F1488" s="10">
        <v>43845.577604166669</v>
      </c>
      <c r="G1488" s="95" t="s">
        <v>4</v>
      </c>
      <c r="H1488">
        <v>1186</v>
      </c>
      <c r="I1488" s="1">
        <f t="shared" si="122"/>
        <v>11.979797979797979</v>
      </c>
      <c r="J1488" s="122">
        <v>3.8540000000000001</v>
      </c>
      <c r="K1488">
        <v>99</v>
      </c>
      <c r="L1488" s="94">
        <v>370</v>
      </c>
      <c r="M1488" s="11">
        <f t="shared" si="119"/>
        <v>3.7373737373737375</v>
      </c>
      <c r="N1488" s="125">
        <v>2.266</v>
      </c>
      <c r="O1488" s="95">
        <f t="shared" si="121"/>
        <v>99</v>
      </c>
      <c r="P1488" s="12">
        <f t="shared" si="123"/>
        <v>3.2054054054054051</v>
      </c>
      <c r="Q1488" s="104" t="s">
        <v>7788</v>
      </c>
      <c r="V1488" s="111">
        <v>0.42986111111111108</v>
      </c>
      <c r="W1488" s="112">
        <v>0.58333333333333337</v>
      </c>
      <c r="X1488" s="115">
        <f t="shared" si="124"/>
        <v>0.15347222222222229</v>
      </c>
    </row>
    <row r="1489" spans="1:24" x14ac:dyDescent="0.3">
      <c r="A1489" s="64" t="s">
        <v>7937</v>
      </c>
      <c r="B1489" s="94" t="s">
        <v>7938</v>
      </c>
      <c r="C1489" s="2" t="s">
        <v>6</v>
      </c>
      <c r="D1489" s="2">
        <v>30</v>
      </c>
      <c r="E1489" s="9">
        <v>32836</v>
      </c>
      <c r="F1489" s="10">
        <v>43845.598738425928</v>
      </c>
      <c r="G1489" s="95" t="s">
        <v>4</v>
      </c>
      <c r="H1489">
        <v>1126</v>
      </c>
      <c r="I1489" s="1">
        <f t="shared" si="122"/>
        <v>11.373737373737374</v>
      </c>
      <c r="J1489" s="122">
        <v>3.84</v>
      </c>
      <c r="K1489">
        <v>99</v>
      </c>
      <c r="L1489" s="94">
        <v>356</v>
      </c>
      <c r="M1489" s="11">
        <f t="shared" si="119"/>
        <v>3.595959595959596</v>
      </c>
      <c r="N1489" s="125">
        <v>2.1230000000000002</v>
      </c>
      <c r="O1489" s="95">
        <f t="shared" si="121"/>
        <v>99</v>
      </c>
      <c r="P1489" s="12">
        <f t="shared" si="123"/>
        <v>3.1629213483146068</v>
      </c>
      <c r="Q1489" s="104" t="s">
        <v>726</v>
      </c>
      <c r="V1489" s="111">
        <v>0.46111111111111108</v>
      </c>
      <c r="W1489" s="112">
        <v>0.60416666666666663</v>
      </c>
      <c r="X1489" s="115">
        <f t="shared" si="124"/>
        <v>0.14305555555555555</v>
      </c>
    </row>
    <row r="1490" spans="1:24" x14ac:dyDescent="0.3">
      <c r="A1490" s="64" t="s">
        <v>7939</v>
      </c>
      <c r="B1490" s="94" t="s">
        <v>7940</v>
      </c>
      <c r="C1490" s="2" t="s">
        <v>1</v>
      </c>
      <c r="D1490" s="2">
        <v>58</v>
      </c>
      <c r="E1490" s="9">
        <v>22553</v>
      </c>
      <c r="F1490" s="10">
        <v>43845.616759259261</v>
      </c>
      <c r="G1490" s="95" t="s">
        <v>4</v>
      </c>
      <c r="H1490">
        <v>1794</v>
      </c>
      <c r="I1490" s="1">
        <f t="shared" si="122"/>
        <v>18.121212121212121</v>
      </c>
      <c r="J1490" s="122">
        <v>3.6989999999999998</v>
      </c>
      <c r="K1490">
        <v>99</v>
      </c>
      <c r="L1490" s="94">
        <v>432</v>
      </c>
      <c r="M1490" s="11">
        <f t="shared" si="119"/>
        <v>4.3636363636363633</v>
      </c>
      <c r="N1490" s="125">
        <v>2.1070000000000002</v>
      </c>
      <c r="O1490" s="95">
        <f t="shared" ref="O1490:O1516" si="125">K1490</f>
        <v>99</v>
      </c>
      <c r="P1490" s="12">
        <f t="shared" si="123"/>
        <v>4.1527777777777777</v>
      </c>
      <c r="Q1490" s="104" t="s">
        <v>726</v>
      </c>
      <c r="V1490" s="111">
        <v>0.47013888888888888</v>
      </c>
      <c r="W1490" s="112">
        <v>0.61805555555555558</v>
      </c>
      <c r="X1490" s="115">
        <f t="shared" si="124"/>
        <v>0.1479166666666667</v>
      </c>
    </row>
    <row r="1491" spans="1:24" x14ac:dyDescent="0.3">
      <c r="A1491" s="64" t="s">
        <v>7941</v>
      </c>
      <c r="B1491" s="94" t="s">
        <v>832</v>
      </c>
      <c r="C1491" s="2" t="s">
        <v>1</v>
      </c>
      <c r="D1491" s="2">
        <v>77</v>
      </c>
      <c r="E1491" s="9">
        <v>15633</v>
      </c>
      <c r="F1491" s="10">
        <v>43845.63</v>
      </c>
      <c r="G1491" s="95" t="s">
        <v>4</v>
      </c>
      <c r="H1491">
        <v>1216</v>
      </c>
      <c r="I1491" s="1">
        <f t="shared" si="122"/>
        <v>12.282828282828282</v>
      </c>
      <c r="J1491" s="122">
        <v>3.673</v>
      </c>
      <c r="K1491">
        <v>99</v>
      </c>
      <c r="L1491" s="94">
        <v>334</v>
      </c>
      <c r="M1491" s="11">
        <f t="shared" si="119"/>
        <v>3.3737373737373737</v>
      </c>
      <c r="N1491" s="125">
        <v>1.601</v>
      </c>
      <c r="O1491" s="95">
        <f t="shared" si="125"/>
        <v>99</v>
      </c>
      <c r="P1491" s="12">
        <f t="shared" si="123"/>
        <v>3.6407185628742513</v>
      </c>
      <c r="Q1491" s="104" t="s">
        <v>726</v>
      </c>
      <c r="V1491" s="111">
        <v>0.46249999999999997</v>
      </c>
      <c r="W1491" s="112">
        <v>0.63194444444444442</v>
      </c>
      <c r="X1491" s="115">
        <f t="shared" si="124"/>
        <v>0.16944444444444445</v>
      </c>
    </row>
    <row r="1492" spans="1:24" x14ac:dyDescent="0.3">
      <c r="A1492" s="64" t="s">
        <v>7942</v>
      </c>
      <c r="B1492" s="94" t="s">
        <v>466</v>
      </c>
      <c r="C1492" s="2" t="s">
        <v>1</v>
      </c>
      <c r="D1492" s="2">
        <v>52</v>
      </c>
      <c r="E1492" s="9">
        <v>24728</v>
      </c>
      <c r="F1492" s="10">
        <v>43845.63</v>
      </c>
      <c r="G1492" s="95" t="s">
        <v>4</v>
      </c>
      <c r="H1492">
        <v>2573</v>
      </c>
      <c r="I1492" s="1">
        <f t="shared" si="122"/>
        <v>25.98989898989899</v>
      </c>
      <c r="J1492" s="122">
        <v>1.9350000000000001</v>
      </c>
      <c r="K1492">
        <v>99</v>
      </c>
      <c r="L1492" s="94">
        <v>319</v>
      </c>
      <c r="M1492" s="11">
        <f t="shared" si="119"/>
        <v>3.2222222222222223</v>
      </c>
      <c r="N1492" s="125">
        <v>0.67800000000000005</v>
      </c>
      <c r="O1492" s="95">
        <f t="shared" si="125"/>
        <v>99</v>
      </c>
      <c r="P1492" s="12">
        <f t="shared" si="123"/>
        <v>8.0658307210031346</v>
      </c>
      <c r="Q1492" s="104" t="s">
        <v>726</v>
      </c>
      <c r="V1492" s="111">
        <v>0.4861111111111111</v>
      </c>
      <c r="W1492" s="112">
        <v>0.64236111111111105</v>
      </c>
      <c r="X1492" s="115">
        <f t="shared" si="124"/>
        <v>0.15624999999999994</v>
      </c>
    </row>
    <row r="1493" spans="1:24" x14ac:dyDescent="0.3">
      <c r="A1493" s="64" t="s">
        <v>7943</v>
      </c>
      <c r="B1493" s="94" t="s">
        <v>7944</v>
      </c>
      <c r="C1493" s="2" t="s">
        <v>1</v>
      </c>
      <c r="D1493" s="2">
        <v>83</v>
      </c>
      <c r="E1493" s="9">
        <v>13265</v>
      </c>
      <c r="F1493" s="10">
        <v>43845.650960648149</v>
      </c>
      <c r="G1493" s="95" t="s">
        <v>4</v>
      </c>
      <c r="H1493">
        <v>3470</v>
      </c>
      <c r="I1493" s="1">
        <f t="shared" si="122"/>
        <v>35.050505050505052</v>
      </c>
      <c r="J1493" s="122">
        <v>6.157</v>
      </c>
      <c r="K1493">
        <v>99</v>
      </c>
      <c r="L1493" s="94">
        <v>1596</v>
      </c>
      <c r="M1493" s="11">
        <f t="shared" si="119"/>
        <v>16.121212121212121</v>
      </c>
      <c r="N1493" s="125">
        <v>3.9849999999999999</v>
      </c>
      <c r="O1493" s="95">
        <f t="shared" si="125"/>
        <v>99</v>
      </c>
      <c r="P1493" s="12">
        <f t="shared" si="123"/>
        <v>2.174185463659148</v>
      </c>
      <c r="Q1493" s="104" t="s">
        <v>726</v>
      </c>
      <c r="V1493" s="111">
        <v>0.4909722222222222</v>
      </c>
      <c r="W1493" s="112">
        <v>0.65277777777777779</v>
      </c>
      <c r="X1493" s="115">
        <f t="shared" si="124"/>
        <v>0.16180555555555559</v>
      </c>
    </row>
    <row r="1494" spans="1:24" x14ac:dyDescent="0.3">
      <c r="A1494" s="64" t="s">
        <v>7945</v>
      </c>
      <c r="B1494" s="94" t="s">
        <v>7946</v>
      </c>
      <c r="C1494" s="2" t="s">
        <v>6</v>
      </c>
      <c r="D1494" s="2">
        <v>45</v>
      </c>
      <c r="E1494" s="9">
        <v>27255</v>
      </c>
      <c r="F1494" s="10">
        <v>43845.665173611109</v>
      </c>
      <c r="G1494" s="95" t="s">
        <v>4</v>
      </c>
      <c r="H1494">
        <v>1016</v>
      </c>
      <c r="I1494" s="1">
        <f t="shared" si="122"/>
        <v>10.16</v>
      </c>
      <c r="J1494" s="122">
        <v>3.024</v>
      </c>
      <c r="K1494">
        <v>100</v>
      </c>
      <c r="L1494" s="94">
        <v>237</v>
      </c>
      <c r="M1494" s="11">
        <f t="shared" si="119"/>
        <v>2.37</v>
      </c>
      <c r="N1494" s="125">
        <v>1.454</v>
      </c>
      <c r="O1494" s="95">
        <f t="shared" si="125"/>
        <v>100</v>
      </c>
      <c r="P1494" s="12">
        <f t="shared" si="123"/>
        <v>4.2869198312236287</v>
      </c>
      <c r="Q1494" s="104" t="s">
        <v>7775</v>
      </c>
      <c r="V1494" s="111">
        <v>0.49722222222222223</v>
      </c>
      <c r="W1494" s="112">
        <v>0.66666666666666663</v>
      </c>
      <c r="X1494" s="115">
        <f t="shared" si="124"/>
        <v>0.1694444444444444</v>
      </c>
    </row>
    <row r="1495" spans="1:24" x14ac:dyDescent="0.3">
      <c r="A1495" s="64" t="s">
        <v>7947</v>
      </c>
      <c r="B1495" s="94" t="s">
        <v>7948</v>
      </c>
      <c r="C1495" s="2" t="s">
        <v>1</v>
      </c>
      <c r="D1495" s="2">
        <v>40</v>
      </c>
      <c r="E1495" s="9">
        <v>28998</v>
      </c>
      <c r="F1495" s="10">
        <v>43845.678773148145</v>
      </c>
      <c r="G1495" s="95" t="s">
        <v>4</v>
      </c>
      <c r="H1495">
        <v>954</v>
      </c>
      <c r="I1495" s="1">
        <f t="shared" si="122"/>
        <v>9.5399999999999991</v>
      </c>
      <c r="J1495" s="122">
        <v>3.2730000000000001</v>
      </c>
      <c r="K1495">
        <v>100</v>
      </c>
      <c r="L1495" s="94">
        <v>331</v>
      </c>
      <c r="M1495" s="11">
        <f t="shared" si="119"/>
        <v>3.31</v>
      </c>
      <c r="N1495" s="125">
        <v>1.7210000000000001</v>
      </c>
      <c r="O1495" s="95">
        <f t="shared" si="125"/>
        <v>100</v>
      </c>
      <c r="P1495" s="12">
        <f t="shared" si="123"/>
        <v>2.8821752265861025</v>
      </c>
      <c r="Q1495" s="104" t="s">
        <v>726</v>
      </c>
      <c r="V1495" s="111">
        <v>0.51180555555555551</v>
      </c>
      <c r="W1495" s="112">
        <v>0.68055555555555547</v>
      </c>
      <c r="X1495" s="115">
        <f t="shared" si="124"/>
        <v>0.16874999999999996</v>
      </c>
    </row>
    <row r="1496" spans="1:24" x14ac:dyDescent="0.3">
      <c r="A1496" s="64" t="s">
        <v>7949</v>
      </c>
      <c r="B1496" s="94" t="s">
        <v>1164</v>
      </c>
      <c r="C1496" s="2" t="s">
        <v>1</v>
      </c>
      <c r="D1496" s="2">
        <v>57</v>
      </c>
      <c r="E1496" s="9">
        <v>23002</v>
      </c>
      <c r="F1496" s="10">
        <v>43846.52134259259</v>
      </c>
      <c r="G1496" s="95" t="s">
        <v>4</v>
      </c>
      <c r="H1496">
        <v>1359</v>
      </c>
      <c r="I1496" s="1">
        <f t="shared" si="122"/>
        <v>13.727272727272727</v>
      </c>
      <c r="J1496" s="122">
        <v>3.5990000000000002</v>
      </c>
      <c r="K1496">
        <v>99</v>
      </c>
      <c r="L1496" s="94">
        <v>614</v>
      </c>
      <c r="M1496" s="11">
        <f t="shared" si="119"/>
        <v>6.2020202020202024</v>
      </c>
      <c r="N1496" s="125">
        <v>2.4239999999999999</v>
      </c>
      <c r="O1496" s="95">
        <f t="shared" si="125"/>
        <v>99</v>
      </c>
      <c r="P1496" s="12">
        <f t="shared" si="123"/>
        <v>2.2133550488599347</v>
      </c>
      <c r="Q1496" s="104" t="s">
        <v>726</v>
      </c>
      <c r="V1496" s="111">
        <v>0.37291666666666662</v>
      </c>
      <c r="W1496" s="112">
        <v>0.52083333333333337</v>
      </c>
      <c r="X1496" s="115">
        <f t="shared" si="124"/>
        <v>0.14791666666666675</v>
      </c>
    </row>
    <row r="1497" spans="1:24" x14ac:dyDescent="0.3">
      <c r="A1497" s="64" t="s">
        <v>7950</v>
      </c>
      <c r="B1497" s="94" t="s">
        <v>7951</v>
      </c>
      <c r="C1497" s="2" t="s">
        <v>1</v>
      </c>
      <c r="D1497" s="2">
        <v>63</v>
      </c>
      <c r="E1497" s="9">
        <v>20698</v>
      </c>
      <c r="F1497" s="10">
        <v>43846.534375000003</v>
      </c>
      <c r="G1497" s="95" t="s">
        <v>4</v>
      </c>
      <c r="H1497">
        <v>2584</v>
      </c>
      <c r="I1497" s="1">
        <f t="shared" si="122"/>
        <v>26.1010101010101</v>
      </c>
      <c r="J1497" s="122">
        <v>5.5919999999999996</v>
      </c>
      <c r="K1497">
        <v>99</v>
      </c>
      <c r="L1497" s="94">
        <v>417</v>
      </c>
      <c r="M1497" s="11">
        <f t="shared" si="119"/>
        <v>4.2121212121212119</v>
      </c>
      <c r="N1497" s="125">
        <v>2.0470000000000002</v>
      </c>
      <c r="O1497" s="95">
        <f t="shared" si="125"/>
        <v>99</v>
      </c>
      <c r="P1497" s="12">
        <f t="shared" si="123"/>
        <v>6.1966426858513195</v>
      </c>
      <c r="Q1497" s="104" t="s">
        <v>726</v>
      </c>
      <c r="V1497" s="111">
        <v>0.39583333333333331</v>
      </c>
      <c r="W1497" s="112">
        <v>0.53472222222222221</v>
      </c>
      <c r="X1497" s="115">
        <f t="shared" si="124"/>
        <v>0.1388888888888889</v>
      </c>
    </row>
    <row r="1498" spans="1:24" x14ac:dyDescent="0.3">
      <c r="A1498" s="64" t="s">
        <v>7952</v>
      </c>
      <c r="B1498" s="94" t="s">
        <v>7953</v>
      </c>
      <c r="C1498" s="2" t="s">
        <v>1</v>
      </c>
      <c r="D1498" s="2">
        <v>61</v>
      </c>
      <c r="E1498" s="9">
        <v>21302</v>
      </c>
      <c r="F1498" s="10">
        <v>43846.551238425927</v>
      </c>
      <c r="G1498" s="95" t="s">
        <v>4</v>
      </c>
      <c r="H1498">
        <v>1204</v>
      </c>
      <c r="I1498" s="1">
        <f t="shared" si="122"/>
        <v>12.161616161616161</v>
      </c>
      <c r="J1498" s="122">
        <v>3.5590000000000002</v>
      </c>
      <c r="K1498">
        <v>99</v>
      </c>
      <c r="L1498" s="94">
        <v>416</v>
      </c>
      <c r="M1498" s="11">
        <f t="shared" si="119"/>
        <v>4.2020202020202024</v>
      </c>
      <c r="N1498" s="125">
        <v>2.1040000000000001</v>
      </c>
      <c r="O1498" s="95">
        <f t="shared" si="125"/>
        <v>99</v>
      </c>
      <c r="P1498" s="12">
        <f t="shared" si="123"/>
        <v>2.8942307692307687</v>
      </c>
      <c r="Q1498" s="104" t="s">
        <v>726</v>
      </c>
      <c r="V1498" s="111">
        <v>0.39861111111111108</v>
      </c>
      <c r="W1498" s="112">
        <v>0.54861111111111105</v>
      </c>
      <c r="X1498" s="115">
        <f t="shared" si="124"/>
        <v>0.14999999999999997</v>
      </c>
    </row>
    <row r="1499" spans="1:24" x14ac:dyDescent="0.3">
      <c r="A1499" s="64" t="s">
        <v>7954</v>
      </c>
      <c r="B1499" s="94" t="s">
        <v>7955</v>
      </c>
      <c r="C1499" s="2" t="s">
        <v>1</v>
      </c>
      <c r="D1499" s="2">
        <v>70</v>
      </c>
      <c r="E1499" s="9">
        <v>18237</v>
      </c>
      <c r="F1499" s="10">
        <v>43846.56753472222</v>
      </c>
      <c r="G1499" s="95" t="s">
        <v>4</v>
      </c>
      <c r="H1499">
        <v>1981</v>
      </c>
      <c r="I1499" s="1">
        <f t="shared" si="122"/>
        <v>19.809999999999999</v>
      </c>
      <c r="J1499" s="122">
        <v>4.4169999999999998</v>
      </c>
      <c r="K1499">
        <v>100</v>
      </c>
      <c r="L1499" s="94">
        <v>502</v>
      </c>
      <c r="M1499" s="11">
        <f t="shared" si="119"/>
        <v>5.0199999999999996</v>
      </c>
      <c r="N1499" s="125">
        <v>2.1320000000000001</v>
      </c>
      <c r="O1499" s="95">
        <f t="shared" si="125"/>
        <v>100</v>
      </c>
      <c r="P1499" s="12">
        <f t="shared" si="123"/>
        <v>3.9462151394422311</v>
      </c>
      <c r="Q1499" s="104" t="s">
        <v>726</v>
      </c>
      <c r="V1499" s="111">
        <v>0.41250000000000003</v>
      </c>
      <c r="W1499" s="112">
        <v>0.56944444444444442</v>
      </c>
      <c r="X1499" s="115">
        <f t="shared" si="124"/>
        <v>0.15694444444444439</v>
      </c>
    </row>
    <row r="1500" spans="1:24" x14ac:dyDescent="0.3">
      <c r="A1500" s="64" t="s">
        <v>7956</v>
      </c>
      <c r="B1500" s="94" t="s">
        <v>7957</v>
      </c>
      <c r="C1500" s="2" t="s">
        <v>1</v>
      </c>
      <c r="D1500" s="2">
        <v>46</v>
      </c>
      <c r="E1500" s="9">
        <v>26710</v>
      </c>
      <c r="F1500" s="10">
        <v>43846.583784722221</v>
      </c>
      <c r="G1500" s="95" t="s">
        <v>4</v>
      </c>
      <c r="H1500">
        <v>649</v>
      </c>
      <c r="I1500" s="1">
        <f t="shared" si="122"/>
        <v>6.5555555555555554</v>
      </c>
      <c r="J1500" s="122">
        <v>2.4039999999999999</v>
      </c>
      <c r="K1500">
        <v>99</v>
      </c>
      <c r="L1500" s="94">
        <v>227</v>
      </c>
      <c r="M1500" s="11">
        <f t="shared" si="119"/>
        <v>2.2929292929292928</v>
      </c>
      <c r="N1500" s="125">
        <v>1.3939999999999999</v>
      </c>
      <c r="O1500" s="95">
        <f t="shared" si="125"/>
        <v>99</v>
      </c>
      <c r="P1500" s="12">
        <f t="shared" si="123"/>
        <v>2.8590308370044055</v>
      </c>
      <c r="Q1500" s="104" t="s">
        <v>726</v>
      </c>
      <c r="V1500" s="111">
        <v>0.4236111111111111</v>
      </c>
      <c r="W1500" s="112">
        <v>0.58333333333333337</v>
      </c>
      <c r="X1500" s="115">
        <f t="shared" si="124"/>
        <v>0.15972222222222227</v>
      </c>
    </row>
    <row r="1501" spans="1:24" x14ac:dyDescent="0.3">
      <c r="A1501" s="64" t="s">
        <v>7958</v>
      </c>
      <c r="B1501" s="94" t="s">
        <v>7959</v>
      </c>
      <c r="C1501" s="2" t="s">
        <v>1</v>
      </c>
      <c r="D1501" s="2">
        <v>48</v>
      </c>
      <c r="E1501" s="9">
        <v>25990</v>
      </c>
      <c r="F1501" s="10">
        <v>43846.597546296296</v>
      </c>
      <c r="G1501" s="95" t="s">
        <v>4</v>
      </c>
      <c r="H1501">
        <v>1124</v>
      </c>
      <c r="I1501" s="1">
        <f t="shared" si="122"/>
        <v>11.353535353535353</v>
      </c>
      <c r="J1501" s="122">
        <v>2.9359999999999999</v>
      </c>
      <c r="K1501">
        <v>99</v>
      </c>
      <c r="L1501" s="94">
        <v>317</v>
      </c>
      <c r="M1501" s="11">
        <f t="shared" si="119"/>
        <v>3.202020202020202</v>
      </c>
      <c r="N1501" s="125">
        <v>1.5249999999999999</v>
      </c>
      <c r="O1501" s="95">
        <f t="shared" si="125"/>
        <v>99</v>
      </c>
      <c r="P1501" s="12">
        <f t="shared" si="123"/>
        <v>3.5457413249211354</v>
      </c>
      <c r="Q1501" s="104" t="s">
        <v>726</v>
      </c>
      <c r="V1501" s="111">
        <v>0.44930555555555557</v>
      </c>
      <c r="W1501" s="112">
        <v>0.59722222222222221</v>
      </c>
      <c r="X1501" s="115">
        <f t="shared" si="124"/>
        <v>0.14791666666666664</v>
      </c>
    </row>
    <row r="1502" spans="1:24" x14ac:dyDescent="0.3">
      <c r="A1502" s="64" t="s">
        <v>7960</v>
      </c>
      <c r="B1502" s="94" t="s">
        <v>1691</v>
      </c>
      <c r="C1502" s="2" t="s">
        <v>1</v>
      </c>
      <c r="D1502" s="2">
        <v>40</v>
      </c>
      <c r="E1502" s="9">
        <v>29129</v>
      </c>
      <c r="F1502" s="10">
        <v>43846.61791666667</v>
      </c>
      <c r="G1502" s="95" t="s">
        <v>4</v>
      </c>
      <c r="H1502">
        <v>1293</v>
      </c>
      <c r="I1502" s="1">
        <f t="shared" si="122"/>
        <v>13.060606060606061</v>
      </c>
      <c r="J1502" s="122">
        <v>3.528</v>
      </c>
      <c r="K1502">
        <v>99</v>
      </c>
      <c r="L1502" s="94">
        <v>491</v>
      </c>
      <c r="M1502" s="11">
        <f t="shared" si="119"/>
        <v>4.9595959595959593</v>
      </c>
      <c r="N1502" s="125">
        <v>2.2719999999999998</v>
      </c>
      <c r="O1502" s="95">
        <f t="shared" si="125"/>
        <v>99</v>
      </c>
      <c r="P1502" s="12">
        <f t="shared" si="123"/>
        <v>2.6334012219959266</v>
      </c>
      <c r="Q1502" s="104" t="s">
        <v>726</v>
      </c>
      <c r="V1502" s="111">
        <v>0.46736111111111112</v>
      </c>
      <c r="W1502" s="112">
        <v>0.61805555555555558</v>
      </c>
      <c r="X1502" s="115">
        <f t="shared" si="124"/>
        <v>0.15069444444444446</v>
      </c>
    </row>
    <row r="1503" spans="1:24" x14ac:dyDescent="0.3">
      <c r="A1503" s="64" t="s">
        <v>7961</v>
      </c>
      <c r="B1503" s="94" t="s">
        <v>7962</v>
      </c>
      <c r="C1503" s="2" t="s">
        <v>1</v>
      </c>
      <c r="D1503" s="2">
        <v>49</v>
      </c>
      <c r="E1503" s="9">
        <v>25841</v>
      </c>
      <c r="F1503" s="10">
        <v>43846.63181712963</v>
      </c>
      <c r="G1503" s="95" t="s">
        <v>4</v>
      </c>
      <c r="H1503">
        <v>1542</v>
      </c>
      <c r="I1503" s="1">
        <f t="shared" si="122"/>
        <v>15.575757575757576</v>
      </c>
      <c r="J1503" s="122">
        <v>4.6470000000000002</v>
      </c>
      <c r="K1503">
        <v>99</v>
      </c>
      <c r="L1503" s="94">
        <v>288</v>
      </c>
      <c r="M1503" s="11">
        <f t="shared" si="119"/>
        <v>2.9090909090909092</v>
      </c>
      <c r="N1503" s="125">
        <v>1.6850000000000001</v>
      </c>
      <c r="O1503" s="95">
        <f t="shared" si="125"/>
        <v>99</v>
      </c>
      <c r="P1503" s="12">
        <f t="shared" si="123"/>
        <v>5.354166666666667</v>
      </c>
      <c r="Q1503" s="104" t="s">
        <v>7788</v>
      </c>
      <c r="V1503" s="111">
        <v>0.48749999999999999</v>
      </c>
      <c r="W1503" s="112">
        <v>0.63194444444444442</v>
      </c>
      <c r="X1503" s="115">
        <f t="shared" si="124"/>
        <v>0.14444444444444443</v>
      </c>
    </row>
    <row r="1504" spans="1:24" x14ac:dyDescent="0.3">
      <c r="A1504" s="64" t="s">
        <v>7963</v>
      </c>
      <c r="B1504" s="94" t="s">
        <v>7964</v>
      </c>
      <c r="C1504" s="2" t="s">
        <v>1</v>
      </c>
      <c r="D1504" s="2">
        <v>41</v>
      </c>
      <c r="E1504" s="9">
        <v>28533</v>
      </c>
      <c r="F1504" s="10">
        <v>43846.647546296299</v>
      </c>
      <c r="G1504" s="95" t="s">
        <v>4</v>
      </c>
      <c r="H1504">
        <v>983</v>
      </c>
      <c r="I1504" s="1">
        <f t="shared" si="122"/>
        <v>9.9292929292929291</v>
      </c>
      <c r="J1504" s="122">
        <v>3.3330000000000002</v>
      </c>
      <c r="K1504">
        <v>99</v>
      </c>
      <c r="L1504" s="94">
        <v>293</v>
      </c>
      <c r="M1504" s="11">
        <f t="shared" si="119"/>
        <v>2.9595959595959598</v>
      </c>
      <c r="N1504" s="125">
        <v>1.72</v>
      </c>
      <c r="O1504" s="95">
        <f t="shared" si="125"/>
        <v>99</v>
      </c>
      <c r="P1504" s="12">
        <f t="shared" si="123"/>
        <v>3.3549488054607504</v>
      </c>
      <c r="Q1504" s="104" t="s">
        <v>726</v>
      </c>
      <c r="V1504" s="111">
        <v>0.5</v>
      </c>
      <c r="W1504" s="112">
        <v>0.64583333333333337</v>
      </c>
      <c r="X1504" s="115">
        <f t="shared" si="124"/>
        <v>0.14583333333333337</v>
      </c>
    </row>
    <row r="1505" spans="1:24" x14ac:dyDescent="0.3">
      <c r="A1505" s="64" t="s">
        <v>7965</v>
      </c>
      <c r="B1505" s="94" t="s">
        <v>414</v>
      </c>
      <c r="C1505" s="2" t="s">
        <v>1</v>
      </c>
      <c r="D1505" s="2">
        <v>45</v>
      </c>
      <c r="E1505" s="9">
        <v>27336</v>
      </c>
      <c r="F1505" s="10">
        <v>43846.668020833335</v>
      </c>
      <c r="G1505" s="95" t="s">
        <v>4</v>
      </c>
      <c r="H1505">
        <v>2058</v>
      </c>
      <c r="I1505" s="1">
        <f t="shared" si="122"/>
        <v>20.787878787878789</v>
      </c>
      <c r="J1505" s="122">
        <v>4.3150000000000004</v>
      </c>
      <c r="K1505">
        <v>99</v>
      </c>
      <c r="L1505" s="94">
        <v>312</v>
      </c>
      <c r="M1505" s="11">
        <f t="shared" si="119"/>
        <v>3.1515151515151514</v>
      </c>
      <c r="N1505" s="125">
        <v>1.859</v>
      </c>
      <c r="O1505" s="95">
        <f t="shared" si="125"/>
        <v>99</v>
      </c>
      <c r="P1505" s="12">
        <f t="shared" si="123"/>
        <v>6.5961538461538467</v>
      </c>
      <c r="Q1505" s="104" t="s">
        <v>726</v>
      </c>
      <c r="V1505" s="111">
        <v>0.50416666666666665</v>
      </c>
      <c r="W1505" s="112">
        <v>0.66666666666666663</v>
      </c>
      <c r="X1505" s="115">
        <f t="shared" si="124"/>
        <v>0.16249999999999998</v>
      </c>
    </row>
    <row r="1506" spans="1:24" x14ac:dyDescent="0.3">
      <c r="A1506" s="64" t="s">
        <v>7966</v>
      </c>
      <c r="B1506" s="94" t="s">
        <v>1472</v>
      </c>
      <c r="C1506" s="2" t="s">
        <v>1</v>
      </c>
      <c r="D1506" s="2">
        <v>58</v>
      </c>
      <c r="E1506" s="9">
        <v>22537</v>
      </c>
      <c r="F1506" s="10">
        <v>43847.518634259257</v>
      </c>
      <c r="G1506" s="95" t="s">
        <v>4</v>
      </c>
      <c r="H1506">
        <v>1553</v>
      </c>
      <c r="I1506" s="1">
        <f t="shared" si="122"/>
        <v>15.53</v>
      </c>
      <c r="J1506" s="122">
        <v>4.2009999999999996</v>
      </c>
      <c r="K1506">
        <v>100</v>
      </c>
      <c r="L1506" s="94">
        <v>294</v>
      </c>
      <c r="M1506" s="11">
        <f t="shared" si="119"/>
        <v>2.94</v>
      </c>
      <c r="N1506" s="125">
        <v>1.841</v>
      </c>
      <c r="O1506" s="95">
        <f t="shared" si="125"/>
        <v>100</v>
      </c>
      <c r="P1506" s="12">
        <f t="shared" si="123"/>
        <v>5.2823129251700678</v>
      </c>
      <c r="Q1506" s="104" t="s">
        <v>726</v>
      </c>
      <c r="V1506" s="111">
        <v>0.37986111111111115</v>
      </c>
      <c r="W1506" s="112">
        <v>0.52083333333333337</v>
      </c>
      <c r="X1506" s="115">
        <f t="shared" si="124"/>
        <v>0.14097222222222222</v>
      </c>
    </row>
    <row r="1507" spans="1:24" x14ac:dyDescent="0.3">
      <c r="A1507" s="64" t="s">
        <v>7967</v>
      </c>
      <c r="B1507" s="94" t="s">
        <v>7968</v>
      </c>
      <c r="C1507" s="2" t="s">
        <v>6</v>
      </c>
      <c r="D1507" s="2">
        <v>56</v>
      </c>
      <c r="E1507" s="9">
        <v>23030</v>
      </c>
      <c r="F1507" s="10">
        <v>43847.531388888892</v>
      </c>
      <c r="G1507" s="95" t="s">
        <v>4</v>
      </c>
      <c r="H1507">
        <v>961</v>
      </c>
      <c r="I1507" s="1">
        <f t="shared" si="122"/>
        <v>9.61</v>
      </c>
      <c r="J1507" s="122">
        <v>3.097</v>
      </c>
      <c r="K1507">
        <v>100</v>
      </c>
      <c r="L1507" s="94">
        <v>408</v>
      </c>
      <c r="M1507" s="11">
        <f t="shared" si="119"/>
        <v>4.08</v>
      </c>
      <c r="N1507" s="125">
        <v>1.768</v>
      </c>
      <c r="O1507" s="95">
        <f t="shared" si="125"/>
        <v>100</v>
      </c>
      <c r="P1507" s="12">
        <f t="shared" si="123"/>
        <v>2.3553921568627447</v>
      </c>
      <c r="Q1507" s="104" t="s">
        <v>726</v>
      </c>
      <c r="V1507" s="111">
        <v>0.39374999999999999</v>
      </c>
      <c r="W1507" s="112">
        <v>0.53472222222222221</v>
      </c>
      <c r="X1507" s="115">
        <f t="shared" si="124"/>
        <v>0.14097222222222222</v>
      </c>
    </row>
    <row r="1508" spans="1:24" x14ac:dyDescent="0.3">
      <c r="A1508" s="64" t="s">
        <v>7969</v>
      </c>
      <c r="B1508" s="94" t="s">
        <v>7970</v>
      </c>
      <c r="C1508" s="2" t="s">
        <v>1</v>
      </c>
      <c r="D1508" s="2">
        <v>55</v>
      </c>
      <c r="E1508" s="9">
        <v>23616</v>
      </c>
      <c r="F1508" s="10">
        <v>43847.549097222225</v>
      </c>
      <c r="G1508" s="95" t="s">
        <v>4</v>
      </c>
      <c r="H1508">
        <v>1666</v>
      </c>
      <c r="I1508" s="1">
        <f t="shared" si="122"/>
        <v>16.828282828282827</v>
      </c>
      <c r="J1508" s="122">
        <v>3.637</v>
      </c>
      <c r="K1508">
        <v>99</v>
      </c>
      <c r="L1508" s="94">
        <v>443</v>
      </c>
      <c r="M1508" s="11">
        <f t="shared" ref="M1508:M1571" si="126">L1508/O1508</f>
        <v>4.4747474747474749</v>
      </c>
      <c r="N1508" s="125">
        <v>2.3490000000000002</v>
      </c>
      <c r="O1508" s="95">
        <f t="shared" si="125"/>
        <v>99</v>
      </c>
      <c r="P1508" s="12">
        <f t="shared" si="123"/>
        <v>3.7607223476297964</v>
      </c>
      <c r="Q1508" s="104" t="s">
        <v>726</v>
      </c>
      <c r="V1508" s="111">
        <v>0.4055555555555555</v>
      </c>
      <c r="W1508" s="112">
        <v>0.54861111111111105</v>
      </c>
      <c r="X1508" s="115">
        <f t="shared" si="124"/>
        <v>0.14305555555555555</v>
      </c>
    </row>
    <row r="1509" spans="1:24" x14ac:dyDescent="0.3">
      <c r="A1509" s="64" t="s">
        <v>7971</v>
      </c>
      <c r="B1509" s="94" t="s">
        <v>91</v>
      </c>
      <c r="C1509" s="2" t="s">
        <v>1</v>
      </c>
      <c r="D1509" s="2">
        <v>51</v>
      </c>
      <c r="E1509" s="9">
        <v>24917</v>
      </c>
      <c r="F1509" s="10">
        <v>43847.561597222222</v>
      </c>
      <c r="G1509" s="95" t="s">
        <v>4</v>
      </c>
      <c r="H1509">
        <v>1359</v>
      </c>
      <c r="I1509" s="1">
        <f t="shared" si="122"/>
        <v>13.727272727272727</v>
      </c>
      <c r="J1509" s="122">
        <v>3.3929999999999998</v>
      </c>
      <c r="K1509">
        <v>99</v>
      </c>
      <c r="L1509" s="94">
        <v>402</v>
      </c>
      <c r="M1509" s="11">
        <f t="shared" si="126"/>
        <v>4.0606060606060606</v>
      </c>
      <c r="N1509" s="125">
        <v>2.1659999999999999</v>
      </c>
      <c r="O1509" s="95">
        <f t="shared" si="125"/>
        <v>99</v>
      </c>
      <c r="P1509" s="12">
        <f t="shared" si="123"/>
        <v>3.3805970149253732</v>
      </c>
      <c r="Q1509" s="104" t="s">
        <v>726</v>
      </c>
      <c r="V1509" s="111">
        <v>0.43541666666666662</v>
      </c>
      <c r="W1509" s="112">
        <v>0.56944444444444442</v>
      </c>
      <c r="X1509" s="115">
        <f t="shared" si="124"/>
        <v>0.1340277777777778</v>
      </c>
    </row>
    <row r="1510" spans="1:24" x14ac:dyDescent="0.3">
      <c r="A1510" s="64" t="s">
        <v>7972</v>
      </c>
      <c r="B1510" s="94" t="s">
        <v>7973</v>
      </c>
      <c r="C1510" s="2" t="s">
        <v>1</v>
      </c>
      <c r="D1510" s="2">
        <v>55</v>
      </c>
      <c r="E1510" s="9">
        <v>23628</v>
      </c>
      <c r="F1510" s="10">
        <v>43847.571712962963</v>
      </c>
      <c r="G1510" s="95" t="s">
        <v>4</v>
      </c>
      <c r="H1510">
        <v>1707</v>
      </c>
      <c r="I1510" s="1">
        <f t="shared" si="122"/>
        <v>17.07</v>
      </c>
      <c r="J1510" s="122">
        <v>3.7450000000000001</v>
      </c>
      <c r="K1510">
        <v>100</v>
      </c>
      <c r="L1510" s="94">
        <v>402</v>
      </c>
      <c r="M1510" s="11">
        <f t="shared" si="126"/>
        <v>4.0199999999999996</v>
      </c>
      <c r="N1510" s="125">
        <v>1.837</v>
      </c>
      <c r="O1510" s="95">
        <f t="shared" si="125"/>
        <v>100</v>
      </c>
      <c r="P1510" s="12">
        <f t="shared" si="123"/>
        <v>4.2462686567164187</v>
      </c>
      <c r="Q1510" s="104" t="s">
        <v>7775</v>
      </c>
      <c r="V1510" s="111">
        <v>0.43888888888888888</v>
      </c>
      <c r="W1510" s="112">
        <v>0.58333333333333337</v>
      </c>
      <c r="X1510" s="115">
        <f t="shared" si="124"/>
        <v>0.14444444444444449</v>
      </c>
    </row>
    <row r="1511" spans="1:24" x14ac:dyDescent="0.3">
      <c r="A1511" s="64" t="s">
        <v>7974</v>
      </c>
      <c r="B1511" s="94" t="s">
        <v>115</v>
      </c>
      <c r="C1511" s="2" t="s">
        <v>1</v>
      </c>
      <c r="D1511" s="2">
        <v>60</v>
      </c>
      <c r="E1511" s="9">
        <v>21737</v>
      </c>
      <c r="F1511" s="10">
        <v>43847.593287037038</v>
      </c>
      <c r="G1511" s="95" t="s">
        <v>4</v>
      </c>
      <c r="H1511">
        <v>2825</v>
      </c>
      <c r="I1511" s="1">
        <f t="shared" si="122"/>
        <v>28.535353535353536</v>
      </c>
      <c r="J1511" s="122">
        <v>5.92</v>
      </c>
      <c r="K1511">
        <v>99</v>
      </c>
      <c r="L1511" s="94">
        <v>727</v>
      </c>
      <c r="M1511" s="11">
        <f t="shared" si="126"/>
        <v>7.3434343434343434</v>
      </c>
      <c r="N1511" s="125">
        <v>2.84</v>
      </c>
      <c r="O1511" s="95">
        <f t="shared" si="125"/>
        <v>99</v>
      </c>
      <c r="P1511" s="12">
        <f t="shared" si="123"/>
        <v>3.8858321870701515</v>
      </c>
      <c r="Q1511" s="104" t="s">
        <v>726</v>
      </c>
      <c r="V1511" s="111">
        <v>0.4458333333333333</v>
      </c>
      <c r="W1511" s="112">
        <v>0.59722222222222221</v>
      </c>
      <c r="X1511" s="115">
        <f t="shared" si="124"/>
        <v>0.15138888888888891</v>
      </c>
    </row>
    <row r="1512" spans="1:24" x14ac:dyDescent="0.3">
      <c r="A1512" s="64" t="s">
        <v>7975</v>
      </c>
      <c r="B1512" s="94" t="s">
        <v>1822</v>
      </c>
      <c r="C1512" s="2" t="s">
        <v>1</v>
      </c>
      <c r="D1512" s="2">
        <v>51</v>
      </c>
      <c r="E1512" s="9">
        <v>25171</v>
      </c>
      <c r="F1512" s="10">
        <v>43847.604502314818</v>
      </c>
      <c r="G1512" s="95" t="s">
        <v>4</v>
      </c>
      <c r="H1512">
        <v>2382</v>
      </c>
      <c r="I1512" s="1">
        <f t="shared" si="122"/>
        <v>23.82</v>
      </c>
      <c r="J1512" s="122">
        <v>4.6959999999999997</v>
      </c>
      <c r="K1512">
        <v>100</v>
      </c>
      <c r="L1512" s="94">
        <v>431</v>
      </c>
      <c r="M1512" s="11">
        <f t="shared" si="126"/>
        <v>4.3099999999999996</v>
      </c>
      <c r="N1512" s="125">
        <v>2.0870000000000002</v>
      </c>
      <c r="O1512" s="95">
        <f t="shared" si="125"/>
        <v>100</v>
      </c>
      <c r="P1512" s="12">
        <f t="shared" si="123"/>
        <v>5.5266821345707662</v>
      </c>
      <c r="Q1512" s="104" t="s">
        <v>726</v>
      </c>
      <c r="V1512" s="111">
        <v>0.4694444444444445</v>
      </c>
      <c r="W1512" s="112">
        <v>0.61805555555555558</v>
      </c>
      <c r="X1512" s="115">
        <f t="shared" si="124"/>
        <v>0.14861111111111108</v>
      </c>
    </row>
    <row r="1513" spans="1:24" x14ac:dyDescent="0.3">
      <c r="A1513" s="64" t="s">
        <v>7976</v>
      </c>
      <c r="B1513" s="94" t="s">
        <v>7977</v>
      </c>
      <c r="C1513" s="2" t="s">
        <v>1</v>
      </c>
      <c r="D1513" s="2">
        <v>45</v>
      </c>
      <c r="E1513" s="9">
        <v>27336</v>
      </c>
      <c r="F1513" s="10">
        <v>43847.626157407409</v>
      </c>
      <c r="G1513" s="95" t="s">
        <v>4</v>
      </c>
      <c r="H1513">
        <v>1066</v>
      </c>
      <c r="I1513" s="1">
        <f t="shared" si="122"/>
        <v>10.767676767676768</v>
      </c>
      <c r="J1513" s="122">
        <v>3.1779999999999999</v>
      </c>
      <c r="K1513">
        <v>99</v>
      </c>
      <c r="L1513" s="94">
        <v>334</v>
      </c>
      <c r="M1513" s="11">
        <f t="shared" si="126"/>
        <v>3.3737373737373737</v>
      </c>
      <c r="N1513" s="125">
        <v>1.6819999999999999</v>
      </c>
      <c r="O1513" s="95">
        <f t="shared" si="125"/>
        <v>99</v>
      </c>
      <c r="P1513" s="12">
        <f t="shared" si="123"/>
        <v>3.191616766467066</v>
      </c>
      <c r="Q1513" s="104" t="s">
        <v>726</v>
      </c>
      <c r="V1513" s="111">
        <v>0.47638888888888892</v>
      </c>
      <c r="W1513" s="112">
        <v>0.63194444444444442</v>
      </c>
      <c r="X1513" s="115">
        <f t="shared" si="124"/>
        <v>0.1555555555555555</v>
      </c>
    </row>
    <row r="1514" spans="1:24" x14ac:dyDescent="0.3">
      <c r="A1514" s="64" t="s">
        <v>7978</v>
      </c>
      <c r="B1514" s="94" t="s">
        <v>7979</v>
      </c>
      <c r="C1514" s="2" t="s">
        <v>1</v>
      </c>
      <c r="D1514" s="2">
        <v>68</v>
      </c>
      <c r="E1514" s="9">
        <v>18730</v>
      </c>
      <c r="F1514" s="10">
        <v>43847.63962962963</v>
      </c>
      <c r="G1514" s="95" t="s">
        <v>4</v>
      </c>
      <c r="H1514">
        <v>1419</v>
      </c>
      <c r="I1514" s="1">
        <f t="shared" si="122"/>
        <v>14.333333333333334</v>
      </c>
      <c r="J1514" s="122">
        <v>3.7229999999999999</v>
      </c>
      <c r="K1514">
        <v>99</v>
      </c>
      <c r="L1514" s="94">
        <v>523</v>
      </c>
      <c r="M1514" s="11">
        <f t="shared" si="126"/>
        <v>5.2828282828282829</v>
      </c>
      <c r="N1514" s="125">
        <v>2.3559999999999999</v>
      </c>
      <c r="O1514" s="95">
        <f t="shared" si="125"/>
        <v>99</v>
      </c>
      <c r="P1514" s="12">
        <f t="shared" si="123"/>
        <v>2.7131931166347991</v>
      </c>
      <c r="Q1514" s="104" t="s">
        <v>726</v>
      </c>
      <c r="V1514" s="111">
        <v>0.49305555555555558</v>
      </c>
      <c r="W1514" s="112">
        <v>0.64583333333333337</v>
      </c>
      <c r="X1514" s="115">
        <f t="shared" si="124"/>
        <v>0.15277777777777779</v>
      </c>
    </row>
    <row r="1515" spans="1:24" x14ac:dyDescent="0.3">
      <c r="A1515" s="64" t="s">
        <v>7980</v>
      </c>
      <c r="B1515" s="94" t="s">
        <v>7981</v>
      </c>
      <c r="C1515" s="2" t="s">
        <v>1</v>
      </c>
      <c r="D1515" s="2">
        <v>50</v>
      </c>
      <c r="E1515" s="9">
        <v>25326</v>
      </c>
      <c r="F1515" s="10">
        <v>43847.664050925923</v>
      </c>
      <c r="G1515" s="95" t="s">
        <v>4</v>
      </c>
      <c r="H1515">
        <v>1541</v>
      </c>
      <c r="I1515" s="1">
        <f t="shared" si="122"/>
        <v>15.565656565656566</v>
      </c>
      <c r="J1515" s="122">
        <v>4.3550000000000004</v>
      </c>
      <c r="K1515">
        <v>99</v>
      </c>
      <c r="L1515" s="94">
        <v>413</v>
      </c>
      <c r="M1515" s="11">
        <f t="shared" si="126"/>
        <v>4.1717171717171722</v>
      </c>
      <c r="N1515" s="125">
        <v>1.7789999999999999</v>
      </c>
      <c r="O1515" s="95">
        <f t="shared" si="125"/>
        <v>99</v>
      </c>
      <c r="P1515" s="12">
        <f t="shared" si="123"/>
        <v>3.7312348668280868</v>
      </c>
      <c r="Q1515" s="104" t="s">
        <v>726</v>
      </c>
      <c r="V1515" s="111">
        <v>0.51041666666666663</v>
      </c>
      <c r="W1515" s="112">
        <v>0.66666666666666663</v>
      </c>
      <c r="X1515" s="115">
        <f t="shared" si="124"/>
        <v>0.15625</v>
      </c>
    </row>
    <row r="1516" spans="1:24" x14ac:dyDescent="0.3">
      <c r="A1516" s="64" t="s">
        <v>7982</v>
      </c>
      <c r="B1516" s="94" t="s">
        <v>7983</v>
      </c>
      <c r="C1516" s="2" t="s">
        <v>1</v>
      </c>
      <c r="D1516" s="2">
        <v>64</v>
      </c>
      <c r="E1516" s="9">
        <v>20392</v>
      </c>
      <c r="F1516" s="10">
        <v>43847.675150462965</v>
      </c>
      <c r="G1516" s="95" t="s">
        <v>4</v>
      </c>
      <c r="H1516">
        <v>1781</v>
      </c>
      <c r="I1516" s="1">
        <f t="shared" si="122"/>
        <v>17.809999999999999</v>
      </c>
      <c r="J1516" s="122">
        <v>4.0140000000000002</v>
      </c>
      <c r="K1516">
        <v>100</v>
      </c>
      <c r="L1516" s="94">
        <v>395</v>
      </c>
      <c r="M1516" s="11">
        <f t="shared" si="126"/>
        <v>3.95</v>
      </c>
      <c r="N1516" s="125">
        <v>2.0019999999999998</v>
      </c>
      <c r="O1516" s="95">
        <f t="shared" si="125"/>
        <v>100</v>
      </c>
      <c r="P1516" s="12">
        <f t="shared" si="123"/>
        <v>4.50886075949367</v>
      </c>
      <c r="Q1516" s="104" t="s">
        <v>7788</v>
      </c>
      <c r="V1516" s="111">
        <v>0.5131944444444444</v>
      </c>
      <c r="W1516" s="112">
        <v>0.68055555555555547</v>
      </c>
      <c r="X1516" s="115">
        <f t="shared" si="124"/>
        <v>0.16736111111111107</v>
      </c>
    </row>
    <row r="1517" spans="1:24" x14ac:dyDescent="0.3">
      <c r="A1517" s="64" t="s">
        <v>7984</v>
      </c>
      <c r="B1517" s="94" t="s">
        <v>7985</v>
      </c>
      <c r="C1517" s="2" t="s">
        <v>1</v>
      </c>
      <c r="D1517" s="2">
        <v>40</v>
      </c>
      <c r="E1517" s="9">
        <v>28977</v>
      </c>
      <c r="F1517" s="10">
        <v>43850.427928240744</v>
      </c>
      <c r="G1517" s="95" t="s">
        <v>71</v>
      </c>
      <c r="H1517">
        <v>1145</v>
      </c>
      <c r="I1517" s="1">
        <f t="shared" si="122"/>
        <v>11.45</v>
      </c>
      <c r="J1517" s="122">
        <v>3.7370000000000001</v>
      </c>
      <c r="K1517">
        <v>100</v>
      </c>
      <c r="L1517" s="94">
        <v>251</v>
      </c>
      <c r="M1517" s="11">
        <f t="shared" si="126"/>
        <v>2.5353535353535355</v>
      </c>
      <c r="N1517" s="125">
        <v>1.698</v>
      </c>
      <c r="O1517" s="95">
        <v>99</v>
      </c>
      <c r="P1517" s="12">
        <f t="shared" si="123"/>
        <v>4.5161354581673301</v>
      </c>
      <c r="Q1517" s="104" t="s">
        <v>7788</v>
      </c>
      <c r="V1517" s="111">
        <v>0.42708333333333331</v>
      </c>
      <c r="W1517" s="112">
        <v>0.59722222222222221</v>
      </c>
      <c r="X1517" s="115">
        <f t="shared" si="124"/>
        <v>0.1701388888888889</v>
      </c>
    </row>
    <row r="1518" spans="1:24" x14ac:dyDescent="0.3">
      <c r="A1518" s="64" t="s">
        <v>7986</v>
      </c>
      <c r="B1518" s="94" t="s">
        <v>7987</v>
      </c>
      <c r="C1518" s="2" t="s">
        <v>1</v>
      </c>
      <c r="D1518" s="2">
        <v>55</v>
      </c>
      <c r="E1518" s="9">
        <v>23413</v>
      </c>
      <c r="F1518" s="10">
        <v>43850.520497685182</v>
      </c>
      <c r="G1518" s="95" t="s">
        <v>4</v>
      </c>
      <c r="H1518">
        <v>1072</v>
      </c>
      <c r="I1518" s="1">
        <f t="shared" si="122"/>
        <v>10.72</v>
      </c>
      <c r="J1518" s="122">
        <v>3.2010000000000001</v>
      </c>
      <c r="K1518">
        <v>100</v>
      </c>
      <c r="L1518" s="94">
        <v>256</v>
      </c>
      <c r="M1518" s="11">
        <f t="shared" si="126"/>
        <v>2.56</v>
      </c>
      <c r="N1518" s="125">
        <v>1.61</v>
      </c>
      <c r="O1518" s="95">
        <f t="shared" ref="O1518:O1547" si="127">K1518</f>
        <v>100</v>
      </c>
      <c r="P1518" s="12">
        <f t="shared" si="123"/>
        <v>4.1875</v>
      </c>
      <c r="Q1518" s="104" t="s">
        <v>726</v>
      </c>
      <c r="V1518" s="111">
        <v>0.37083333333333335</v>
      </c>
      <c r="W1518" s="112">
        <v>0.52083333333333337</v>
      </c>
      <c r="X1518" s="115">
        <f t="shared" si="124"/>
        <v>0.15000000000000002</v>
      </c>
    </row>
    <row r="1519" spans="1:24" x14ac:dyDescent="0.3">
      <c r="A1519" s="64" t="s">
        <v>7988</v>
      </c>
      <c r="B1519" s="94" t="s">
        <v>7989</v>
      </c>
      <c r="C1519" s="2" t="s">
        <v>6</v>
      </c>
      <c r="D1519" s="2">
        <v>61</v>
      </c>
      <c r="E1519" s="9">
        <v>21318</v>
      </c>
      <c r="F1519" s="10">
        <v>43850.531585648147</v>
      </c>
      <c r="G1519" s="95" t="s">
        <v>4</v>
      </c>
      <c r="H1519">
        <v>1061</v>
      </c>
      <c r="I1519" s="1">
        <f t="shared" si="122"/>
        <v>10.717171717171718</v>
      </c>
      <c r="J1519" s="122">
        <v>3.298</v>
      </c>
      <c r="K1519">
        <v>99</v>
      </c>
      <c r="L1519" s="94">
        <v>309</v>
      </c>
      <c r="M1519" s="11">
        <f t="shared" si="126"/>
        <v>3.1212121212121211</v>
      </c>
      <c r="N1519" s="125">
        <v>1.6619999999999999</v>
      </c>
      <c r="O1519" s="95">
        <f t="shared" si="127"/>
        <v>99</v>
      </c>
      <c r="P1519" s="12">
        <f t="shared" si="123"/>
        <v>3.433656957928803</v>
      </c>
      <c r="Q1519" s="104" t="s">
        <v>726</v>
      </c>
      <c r="V1519" s="111">
        <v>0.3743055555555555</v>
      </c>
      <c r="W1519" s="112">
        <v>0.53472222222222221</v>
      </c>
      <c r="X1519" s="115">
        <f t="shared" si="124"/>
        <v>0.16041666666666671</v>
      </c>
    </row>
    <row r="1520" spans="1:24" x14ac:dyDescent="0.3">
      <c r="A1520" s="64" t="s">
        <v>7990</v>
      </c>
      <c r="B1520" s="94" t="s">
        <v>1436</v>
      </c>
      <c r="C1520" s="2" t="s">
        <v>1</v>
      </c>
      <c r="D1520" s="2">
        <v>46</v>
      </c>
      <c r="E1520" s="9">
        <v>26769</v>
      </c>
      <c r="F1520" s="10">
        <v>43850.548587962963</v>
      </c>
      <c r="G1520" s="95" t="s">
        <v>4</v>
      </c>
      <c r="H1520">
        <v>970</v>
      </c>
      <c r="I1520" s="1">
        <f t="shared" si="122"/>
        <v>9.7979797979797976</v>
      </c>
      <c r="J1520" s="122">
        <v>3.133</v>
      </c>
      <c r="K1520">
        <v>99</v>
      </c>
      <c r="L1520" s="94">
        <v>250</v>
      </c>
      <c r="M1520" s="11">
        <f t="shared" si="126"/>
        <v>2.5252525252525251</v>
      </c>
      <c r="N1520" s="125">
        <v>1.625</v>
      </c>
      <c r="O1520" s="95">
        <f t="shared" si="127"/>
        <v>99</v>
      </c>
      <c r="P1520" s="12">
        <f t="shared" si="123"/>
        <v>3.88</v>
      </c>
      <c r="Q1520" s="104" t="s">
        <v>726</v>
      </c>
      <c r="V1520" s="111">
        <v>0.40972222222222227</v>
      </c>
      <c r="W1520" s="112">
        <v>0.54861111111111105</v>
      </c>
      <c r="X1520" s="115">
        <f t="shared" si="124"/>
        <v>0.13888888888888878</v>
      </c>
    </row>
    <row r="1521" spans="1:24" x14ac:dyDescent="0.3">
      <c r="A1521" s="64" t="s">
        <v>2284</v>
      </c>
      <c r="B1521" s="94" t="s">
        <v>1608</v>
      </c>
      <c r="C1521" s="2" t="s">
        <v>1</v>
      </c>
      <c r="D1521" s="2">
        <v>47</v>
      </c>
      <c r="E1521" s="9">
        <v>26401</v>
      </c>
      <c r="F1521" s="10">
        <v>43850.566400462965</v>
      </c>
      <c r="G1521" s="95" t="s">
        <v>4</v>
      </c>
      <c r="H1521">
        <v>1576</v>
      </c>
      <c r="I1521" s="1">
        <f t="shared" si="122"/>
        <v>15.76</v>
      </c>
      <c r="J1521" s="122">
        <v>4.5620000000000003</v>
      </c>
      <c r="K1521">
        <v>100</v>
      </c>
      <c r="L1521" s="94">
        <v>355</v>
      </c>
      <c r="M1521" s="11">
        <f t="shared" si="126"/>
        <v>3.55</v>
      </c>
      <c r="N1521" s="125">
        <v>1.861</v>
      </c>
      <c r="O1521" s="95">
        <f t="shared" si="127"/>
        <v>100</v>
      </c>
      <c r="P1521" s="12">
        <f t="shared" si="123"/>
        <v>4.4394366197183102</v>
      </c>
      <c r="Q1521" s="104" t="s">
        <v>726</v>
      </c>
      <c r="V1521" s="111">
        <v>0.41944444444444445</v>
      </c>
      <c r="W1521" s="112">
        <v>0.56944444444444442</v>
      </c>
      <c r="X1521" s="115">
        <f t="shared" si="124"/>
        <v>0.14999999999999997</v>
      </c>
    </row>
    <row r="1522" spans="1:24" x14ac:dyDescent="0.3">
      <c r="A1522" s="64" t="s">
        <v>7991</v>
      </c>
      <c r="B1522" s="94" t="s">
        <v>7992</v>
      </c>
      <c r="C1522" s="2" t="s">
        <v>1</v>
      </c>
      <c r="D1522" s="2">
        <v>76</v>
      </c>
      <c r="E1522" s="9">
        <v>15797</v>
      </c>
      <c r="F1522" s="10">
        <v>43850.583043981482</v>
      </c>
      <c r="G1522" s="95" t="s">
        <v>4</v>
      </c>
      <c r="H1522">
        <v>1790</v>
      </c>
      <c r="I1522" s="1">
        <f t="shared" si="122"/>
        <v>18.08080808080808</v>
      </c>
      <c r="J1522" s="122">
        <v>5.0010000000000003</v>
      </c>
      <c r="K1522">
        <v>99</v>
      </c>
      <c r="L1522" s="94">
        <v>615</v>
      </c>
      <c r="M1522" s="11">
        <f t="shared" si="126"/>
        <v>6.2121212121212119</v>
      </c>
      <c r="N1522" s="125">
        <v>2.4420000000000002</v>
      </c>
      <c r="O1522" s="95">
        <f t="shared" si="127"/>
        <v>99</v>
      </c>
      <c r="P1522" s="12">
        <f t="shared" si="123"/>
        <v>2.910569105691057</v>
      </c>
      <c r="Q1522" s="104" t="s">
        <v>726</v>
      </c>
      <c r="V1522" s="111">
        <v>0.42708333333333331</v>
      </c>
      <c r="W1522" s="112">
        <v>0.58333333333333337</v>
      </c>
      <c r="X1522" s="115">
        <f t="shared" si="124"/>
        <v>0.15625000000000006</v>
      </c>
    </row>
    <row r="1523" spans="1:24" x14ac:dyDescent="0.3">
      <c r="A1523" s="64" t="s">
        <v>7993</v>
      </c>
      <c r="B1523" s="94" t="s">
        <v>1415</v>
      </c>
      <c r="C1523" s="2" t="s">
        <v>1</v>
      </c>
      <c r="D1523" s="2">
        <v>63</v>
      </c>
      <c r="E1523" s="9">
        <v>20782</v>
      </c>
      <c r="F1523" s="10">
        <v>43850.617719907408</v>
      </c>
      <c r="G1523" s="95" t="s">
        <v>4</v>
      </c>
      <c r="H1523">
        <v>1615</v>
      </c>
      <c r="I1523" s="1">
        <f t="shared" si="122"/>
        <v>16.313131313131311</v>
      </c>
      <c r="J1523" s="122">
        <v>3.6240000000000001</v>
      </c>
      <c r="K1523">
        <v>99</v>
      </c>
      <c r="L1523" s="94">
        <v>493</v>
      </c>
      <c r="M1523" s="11">
        <f t="shared" si="126"/>
        <v>4.9797979797979801</v>
      </c>
      <c r="N1523" s="125">
        <v>2.2679999999999998</v>
      </c>
      <c r="O1523" s="95">
        <f t="shared" si="127"/>
        <v>99</v>
      </c>
      <c r="P1523" s="12">
        <f t="shared" si="123"/>
        <v>3.2758620689655165</v>
      </c>
      <c r="Q1523" s="104" t="s">
        <v>7775</v>
      </c>
      <c r="V1523" s="111">
        <v>0.45208333333333334</v>
      </c>
      <c r="W1523" s="112">
        <v>0.61805555555555558</v>
      </c>
      <c r="X1523" s="115">
        <f t="shared" si="124"/>
        <v>0.16597222222222224</v>
      </c>
    </row>
    <row r="1524" spans="1:24" x14ac:dyDescent="0.3">
      <c r="A1524" s="64" t="s">
        <v>7994</v>
      </c>
      <c r="B1524" s="94" t="s">
        <v>7995</v>
      </c>
      <c r="C1524" s="2" t="s">
        <v>1</v>
      </c>
      <c r="D1524" s="2">
        <v>73</v>
      </c>
      <c r="E1524" s="9">
        <v>17165</v>
      </c>
      <c r="F1524" s="10">
        <v>43850.631643518522</v>
      </c>
      <c r="G1524" s="95" t="s">
        <v>4</v>
      </c>
      <c r="H1524">
        <v>1317</v>
      </c>
      <c r="I1524" s="1">
        <f t="shared" si="122"/>
        <v>13.17</v>
      </c>
      <c r="J1524" s="122">
        <v>3.9420000000000002</v>
      </c>
      <c r="K1524">
        <v>100</v>
      </c>
      <c r="L1524" s="94">
        <v>304</v>
      </c>
      <c r="M1524" s="11">
        <f t="shared" si="126"/>
        <v>3.04</v>
      </c>
      <c r="N1524" s="125">
        <v>1.657</v>
      </c>
      <c r="O1524" s="95">
        <f t="shared" si="127"/>
        <v>100</v>
      </c>
      <c r="P1524" s="12">
        <f t="shared" si="123"/>
        <v>4.3322368421052628</v>
      </c>
      <c r="Q1524" s="104" t="s">
        <v>726</v>
      </c>
      <c r="V1524" s="111">
        <v>0.4597222222222222</v>
      </c>
      <c r="W1524" s="112">
        <v>0.63194444444444442</v>
      </c>
      <c r="X1524" s="115">
        <f t="shared" si="124"/>
        <v>0.17222222222222222</v>
      </c>
    </row>
    <row r="1525" spans="1:24" x14ac:dyDescent="0.3">
      <c r="A1525" s="64" t="s">
        <v>7996</v>
      </c>
      <c r="B1525" s="94" t="s">
        <v>1418</v>
      </c>
      <c r="C1525" s="2" t="s">
        <v>1</v>
      </c>
      <c r="D1525" s="2">
        <v>47</v>
      </c>
      <c r="E1525" s="9">
        <v>26421</v>
      </c>
      <c r="F1525" s="10">
        <v>43850.644074074073</v>
      </c>
      <c r="G1525" s="95" t="s">
        <v>4</v>
      </c>
      <c r="H1525">
        <v>1959</v>
      </c>
      <c r="I1525" s="1">
        <f t="shared" si="122"/>
        <v>19.787878787878789</v>
      </c>
      <c r="J1525" s="122">
        <v>5.2670000000000003</v>
      </c>
      <c r="K1525">
        <v>99</v>
      </c>
      <c r="L1525" s="94">
        <v>315</v>
      </c>
      <c r="M1525" s="11">
        <f t="shared" si="126"/>
        <v>3.1818181818181817</v>
      </c>
      <c r="N1525" s="125">
        <v>1.881</v>
      </c>
      <c r="O1525" s="95">
        <f t="shared" si="127"/>
        <v>99</v>
      </c>
      <c r="P1525" s="12">
        <f t="shared" si="123"/>
        <v>6.21904761904762</v>
      </c>
      <c r="Q1525" s="104" t="s">
        <v>726</v>
      </c>
      <c r="V1525" s="111">
        <v>0.49305555555555558</v>
      </c>
      <c r="W1525" s="112">
        <v>0.64583333333333337</v>
      </c>
      <c r="X1525" s="115">
        <f t="shared" si="124"/>
        <v>0.15277777777777779</v>
      </c>
    </row>
    <row r="1526" spans="1:24" x14ac:dyDescent="0.3">
      <c r="A1526" s="64" t="s">
        <v>7997</v>
      </c>
      <c r="B1526" s="94" t="s">
        <v>7998</v>
      </c>
      <c r="C1526" s="2" t="s">
        <v>1</v>
      </c>
      <c r="D1526" s="2">
        <v>35</v>
      </c>
      <c r="E1526" s="9">
        <v>31005</v>
      </c>
      <c r="F1526" s="10">
        <v>43850.663831018515</v>
      </c>
      <c r="G1526" s="95" t="s">
        <v>4</v>
      </c>
      <c r="H1526">
        <v>562</v>
      </c>
      <c r="I1526" s="1">
        <f t="shared" si="122"/>
        <v>5.6767676767676765</v>
      </c>
      <c r="J1526" s="122">
        <v>2.6760000000000002</v>
      </c>
      <c r="K1526">
        <v>99</v>
      </c>
      <c r="L1526" s="94">
        <v>257</v>
      </c>
      <c r="M1526" s="11">
        <f t="shared" si="126"/>
        <v>2.595959595959596</v>
      </c>
      <c r="N1526" s="125">
        <v>1.5580000000000001</v>
      </c>
      <c r="O1526" s="95">
        <f t="shared" si="127"/>
        <v>99</v>
      </c>
      <c r="P1526" s="12">
        <f t="shared" si="123"/>
        <v>2.186770428015564</v>
      </c>
      <c r="Q1526" s="104" t="s">
        <v>726</v>
      </c>
      <c r="V1526" s="111">
        <v>0.49236111111111108</v>
      </c>
      <c r="W1526" s="112">
        <v>0.66666666666666663</v>
      </c>
      <c r="X1526" s="115">
        <f t="shared" si="124"/>
        <v>0.17430555555555555</v>
      </c>
    </row>
    <row r="1527" spans="1:24" x14ac:dyDescent="0.3">
      <c r="A1527" s="64" t="s">
        <v>2348</v>
      </c>
      <c r="B1527" s="94" t="s">
        <v>68</v>
      </c>
      <c r="C1527" s="2" t="s">
        <v>1</v>
      </c>
      <c r="D1527" s="2">
        <v>44</v>
      </c>
      <c r="E1527" s="9">
        <v>27419</v>
      </c>
      <c r="F1527" s="10">
        <v>43850.677615740744</v>
      </c>
      <c r="G1527" s="95" t="s">
        <v>4</v>
      </c>
      <c r="H1527">
        <v>1027</v>
      </c>
      <c r="I1527" s="1">
        <f t="shared" si="122"/>
        <v>10.373737373737374</v>
      </c>
      <c r="J1527" s="122">
        <v>3.0190000000000001</v>
      </c>
      <c r="K1527">
        <v>99</v>
      </c>
      <c r="L1527" s="94">
        <v>388</v>
      </c>
      <c r="M1527" s="11">
        <f t="shared" si="126"/>
        <v>3.9191919191919191</v>
      </c>
      <c r="N1527" s="125">
        <v>1.9039999999999999</v>
      </c>
      <c r="O1527" s="95">
        <f t="shared" si="127"/>
        <v>99</v>
      </c>
      <c r="P1527" s="12">
        <f t="shared" si="123"/>
        <v>2.6469072164948453</v>
      </c>
      <c r="Q1527" s="104" t="s">
        <v>726</v>
      </c>
      <c r="V1527" s="111">
        <v>0.50277777777777777</v>
      </c>
      <c r="W1527" s="112">
        <v>0.68055555555555547</v>
      </c>
      <c r="X1527" s="115">
        <f t="shared" si="124"/>
        <v>0.1777777777777777</v>
      </c>
    </row>
    <row r="1528" spans="1:24" x14ac:dyDescent="0.3">
      <c r="A1528" s="64" t="s">
        <v>7999</v>
      </c>
      <c r="B1528" s="94" t="s">
        <v>8000</v>
      </c>
      <c r="C1528" s="2" t="s">
        <v>6</v>
      </c>
      <c r="D1528" s="2">
        <v>57</v>
      </c>
      <c r="E1528" s="9">
        <v>22905</v>
      </c>
      <c r="F1528" s="10">
        <v>43851.404872685183</v>
      </c>
      <c r="G1528" s="95" t="s">
        <v>71</v>
      </c>
      <c r="H1528">
        <v>2108</v>
      </c>
      <c r="I1528" s="1">
        <f t="shared" si="122"/>
        <v>21.292929292929294</v>
      </c>
      <c r="J1528" s="122">
        <v>5.3170000000000002</v>
      </c>
      <c r="K1528">
        <v>99</v>
      </c>
      <c r="L1528" s="94">
        <v>405</v>
      </c>
      <c r="M1528" s="11">
        <f t="shared" si="126"/>
        <v>4.0909090909090908</v>
      </c>
      <c r="N1528" s="125">
        <v>1.7150000000000001</v>
      </c>
      <c r="O1528" s="95">
        <f t="shared" si="127"/>
        <v>99</v>
      </c>
      <c r="P1528" s="12">
        <f t="shared" si="123"/>
        <v>5.2049382716049388</v>
      </c>
      <c r="Q1528" s="104" t="s">
        <v>726</v>
      </c>
      <c r="V1528" s="111">
        <v>0.40625</v>
      </c>
      <c r="W1528" s="112">
        <v>0.56944444444444442</v>
      </c>
      <c r="X1528" s="115">
        <f t="shared" si="124"/>
        <v>0.16319444444444442</v>
      </c>
    </row>
    <row r="1529" spans="1:24" x14ac:dyDescent="0.3">
      <c r="A1529" s="64" t="s">
        <v>8001</v>
      </c>
      <c r="B1529" s="94" t="s">
        <v>8002</v>
      </c>
      <c r="C1529" s="2" t="s">
        <v>1</v>
      </c>
      <c r="D1529" s="2">
        <v>51</v>
      </c>
      <c r="E1529" s="9">
        <v>25218</v>
      </c>
      <c r="F1529" s="10">
        <v>43851.520254629628</v>
      </c>
      <c r="G1529" s="95" t="s">
        <v>4</v>
      </c>
      <c r="H1529">
        <v>895</v>
      </c>
      <c r="I1529" s="1">
        <f t="shared" si="122"/>
        <v>9.0404040404040398</v>
      </c>
      <c r="J1529" s="122">
        <v>2.8140000000000001</v>
      </c>
      <c r="K1529">
        <v>99</v>
      </c>
      <c r="L1529" s="94">
        <v>443</v>
      </c>
      <c r="M1529" s="11">
        <f t="shared" si="126"/>
        <v>4.4747474747474749</v>
      </c>
      <c r="N1529" s="125">
        <v>2.2010000000000001</v>
      </c>
      <c r="O1529" s="95">
        <f t="shared" si="127"/>
        <v>99</v>
      </c>
      <c r="P1529" s="12">
        <f t="shared" si="123"/>
        <v>2.020316027088036</v>
      </c>
      <c r="Q1529" s="104" t="s">
        <v>7788</v>
      </c>
      <c r="V1529" s="111">
        <v>0.37222222222222223</v>
      </c>
      <c r="W1529" s="112">
        <v>0.52083333333333337</v>
      </c>
      <c r="X1529" s="115">
        <f t="shared" si="124"/>
        <v>0.14861111111111114</v>
      </c>
    </row>
    <row r="1530" spans="1:24" x14ac:dyDescent="0.3">
      <c r="A1530" s="64" t="s">
        <v>8003</v>
      </c>
      <c r="B1530" s="94" t="s">
        <v>8004</v>
      </c>
      <c r="C1530" s="2" t="s">
        <v>6</v>
      </c>
      <c r="D1530" s="2">
        <v>13.666666666666666</v>
      </c>
      <c r="E1530" s="9">
        <v>38854</v>
      </c>
      <c r="F1530" s="10">
        <v>43851.534791666665</v>
      </c>
      <c r="G1530" s="95" t="s">
        <v>4</v>
      </c>
      <c r="H1530">
        <v>1041</v>
      </c>
      <c r="I1530" s="1">
        <f t="shared" si="122"/>
        <v>10.515151515151516</v>
      </c>
      <c r="J1530" s="122">
        <v>3.2210000000000001</v>
      </c>
      <c r="K1530">
        <v>99</v>
      </c>
      <c r="L1530" s="94">
        <v>203</v>
      </c>
      <c r="M1530" s="11">
        <f t="shared" si="126"/>
        <v>2.0505050505050506</v>
      </c>
      <c r="N1530" s="125">
        <v>1.2889999999999999</v>
      </c>
      <c r="O1530" s="95">
        <f t="shared" si="127"/>
        <v>99</v>
      </c>
      <c r="P1530" s="12">
        <f t="shared" si="123"/>
        <v>5.1280788177339902</v>
      </c>
      <c r="Q1530" s="104" t="s">
        <v>726</v>
      </c>
      <c r="V1530" s="111">
        <v>0.38125000000000003</v>
      </c>
      <c r="W1530" s="112">
        <v>0.53472222222222221</v>
      </c>
      <c r="X1530" s="115">
        <f t="shared" si="124"/>
        <v>0.15347222222222218</v>
      </c>
    </row>
    <row r="1531" spans="1:24" x14ac:dyDescent="0.3">
      <c r="A1531" s="64" t="s">
        <v>8005</v>
      </c>
      <c r="B1531" s="94" t="s">
        <v>8006</v>
      </c>
      <c r="C1531" s="2" t="s">
        <v>1</v>
      </c>
      <c r="D1531" s="2">
        <v>67</v>
      </c>
      <c r="E1531" s="9">
        <v>19251</v>
      </c>
      <c r="F1531" s="10">
        <v>43851.548518518517</v>
      </c>
      <c r="G1531" s="95" t="s">
        <v>4</v>
      </c>
      <c r="H1531">
        <v>1787</v>
      </c>
      <c r="I1531" s="1">
        <f t="shared" si="122"/>
        <v>17.87</v>
      </c>
      <c r="J1531" s="122">
        <v>4.1580000000000004</v>
      </c>
      <c r="K1531">
        <v>100</v>
      </c>
      <c r="L1531" s="94">
        <v>632</v>
      </c>
      <c r="M1531" s="11">
        <f t="shared" si="126"/>
        <v>6.32</v>
      </c>
      <c r="N1531" s="125">
        <v>2.5579999999999998</v>
      </c>
      <c r="O1531" s="95">
        <f t="shared" si="127"/>
        <v>100</v>
      </c>
      <c r="P1531" s="12">
        <f t="shared" si="123"/>
        <v>2.8275316455696204</v>
      </c>
      <c r="Q1531" s="104" t="s">
        <v>726</v>
      </c>
      <c r="V1531" s="111">
        <v>0.4069444444444445</v>
      </c>
      <c r="W1531" s="112">
        <v>0.54861111111111105</v>
      </c>
      <c r="X1531" s="115">
        <f t="shared" si="124"/>
        <v>0.14166666666666655</v>
      </c>
    </row>
    <row r="1532" spans="1:24" x14ac:dyDescent="0.3">
      <c r="A1532" s="64" t="s">
        <v>8007</v>
      </c>
      <c r="B1532" s="94" t="s">
        <v>2007</v>
      </c>
      <c r="C1532" s="2" t="s">
        <v>1</v>
      </c>
      <c r="D1532" s="2">
        <v>62</v>
      </c>
      <c r="E1532" s="9">
        <v>20907</v>
      </c>
      <c r="F1532" s="10">
        <v>43851.589988425927</v>
      </c>
      <c r="G1532" s="95" t="s">
        <v>4</v>
      </c>
      <c r="H1532">
        <v>1274</v>
      </c>
      <c r="I1532" s="1">
        <f t="shared" si="122"/>
        <v>12.74</v>
      </c>
      <c r="J1532" s="122">
        <v>4.3220000000000001</v>
      </c>
      <c r="K1532">
        <v>100</v>
      </c>
      <c r="L1532" s="94">
        <v>301</v>
      </c>
      <c r="M1532" s="11">
        <f t="shared" si="126"/>
        <v>3.01</v>
      </c>
      <c r="N1532" s="125">
        <v>1.617</v>
      </c>
      <c r="O1532" s="95">
        <f t="shared" si="127"/>
        <v>100</v>
      </c>
      <c r="P1532" s="12">
        <f t="shared" si="123"/>
        <v>4.2325581395348841</v>
      </c>
      <c r="Q1532" s="104" t="s">
        <v>726</v>
      </c>
      <c r="V1532" s="111">
        <v>0.4381944444444445</v>
      </c>
      <c r="W1532" s="112">
        <v>0.58333333333333337</v>
      </c>
      <c r="X1532" s="115">
        <f t="shared" si="124"/>
        <v>0.14513888888888887</v>
      </c>
    </row>
    <row r="1533" spans="1:24" x14ac:dyDescent="0.3">
      <c r="A1533" s="64" t="s">
        <v>8008</v>
      </c>
      <c r="B1533" s="94" t="s">
        <v>8009</v>
      </c>
      <c r="C1533" s="2" t="s">
        <v>6</v>
      </c>
      <c r="D1533" s="2">
        <v>48</v>
      </c>
      <c r="E1533" s="9">
        <v>25971</v>
      </c>
      <c r="F1533" s="10">
        <v>43851.602962962963</v>
      </c>
      <c r="G1533" s="95" t="s">
        <v>4</v>
      </c>
      <c r="H1533">
        <v>787</v>
      </c>
      <c r="I1533" s="1">
        <f t="shared" si="122"/>
        <v>7.9494949494949498</v>
      </c>
      <c r="J1533" s="122">
        <v>2.8439999999999999</v>
      </c>
      <c r="K1533">
        <v>99</v>
      </c>
      <c r="L1533" s="94">
        <v>212</v>
      </c>
      <c r="M1533" s="11">
        <f t="shared" si="126"/>
        <v>2.1414141414141414</v>
      </c>
      <c r="N1533" s="125">
        <v>1.5449999999999999</v>
      </c>
      <c r="O1533" s="95">
        <f t="shared" si="127"/>
        <v>99</v>
      </c>
      <c r="P1533" s="12">
        <f t="shared" si="123"/>
        <v>3.7122641509433962</v>
      </c>
      <c r="Q1533" s="104" t="s">
        <v>726</v>
      </c>
      <c r="V1533" s="111">
        <v>0.41944444444444445</v>
      </c>
      <c r="W1533" s="112">
        <v>0.59722222222222221</v>
      </c>
      <c r="X1533" s="115">
        <f t="shared" si="124"/>
        <v>0.17777777777777776</v>
      </c>
    </row>
    <row r="1534" spans="1:24" x14ac:dyDescent="0.3">
      <c r="A1534" s="64" t="s">
        <v>2315</v>
      </c>
      <c r="B1534" s="94" t="s">
        <v>1636</v>
      </c>
      <c r="C1534" s="2" t="s">
        <v>1</v>
      </c>
      <c r="D1534" s="2">
        <v>52</v>
      </c>
      <c r="E1534" s="9">
        <v>24677</v>
      </c>
      <c r="F1534" s="10">
        <v>43851.619351851848</v>
      </c>
      <c r="G1534" s="95" t="s">
        <v>4</v>
      </c>
      <c r="H1534">
        <v>1435</v>
      </c>
      <c r="I1534" s="1">
        <f t="shared" si="122"/>
        <v>14.494949494949495</v>
      </c>
      <c r="J1534" s="122">
        <v>3.7480000000000002</v>
      </c>
      <c r="K1534">
        <v>99</v>
      </c>
      <c r="L1534" s="94">
        <v>252</v>
      </c>
      <c r="M1534" s="11">
        <f t="shared" si="126"/>
        <v>2.5454545454545454</v>
      </c>
      <c r="N1534" s="125">
        <v>1.452</v>
      </c>
      <c r="O1534" s="95">
        <f t="shared" si="127"/>
        <v>99</v>
      </c>
      <c r="P1534" s="12">
        <f t="shared" si="123"/>
        <v>5.6944444444444446</v>
      </c>
      <c r="Q1534" s="104" t="s">
        <v>726</v>
      </c>
      <c r="V1534" s="111">
        <v>0.46319444444444446</v>
      </c>
      <c r="W1534" s="112">
        <v>0.61805555555555558</v>
      </c>
      <c r="X1534" s="115">
        <f t="shared" si="124"/>
        <v>0.15486111111111112</v>
      </c>
    </row>
    <row r="1535" spans="1:24" x14ac:dyDescent="0.3">
      <c r="A1535" s="64" t="s">
        <v>8010</v>
      </c>
      <c r="B1535" s="94" t="s">
        <v>734</v>
      </c>
      <c r="C1535" s="2" t="s">
        <v>1</v>
      </c>
      <c r="D1535" s="2">
        <v>56</v>
      </c>
      <c r="E1535" s="9">
        <v>23387</v>
      </c>
      <c r="F1535" s="10">
        <v>43851.631412037037</v>
      </c>
      <c r="G1535" s="95" t="s">
        <v>4</v>
      </c>
      <c r="H1535">
        <v>1846</v>
      </c>
      <c r="I1535" s="1">
        <f t="shared" si="122"/>
        <v>18.646464646464647</v>
      </c>
      <c r="J1535" s="122">
        <v>5.2770000000000001</v>
      </c>
      <c r="K1535">
        <v>99</v>
      </c>
      <c r="L1535" s="94">
        <v>189</v>
      </c>
      <c r="M1535" s="11">
        <f t="shared" si="126"/>
        <v>1.9090909090909092</v>
      </c>
      <c r="N1535" s="125">
        <v>1.4359999999999999</v>
      </c>
      <c r="O1535" s="95">
        <f t="shared" si="127"/>
        <v>99</v>
      </c>
      <c r="P1535" s="12">
        <f t="shared" si="123"/>
        <v>9.7671957671957674</v>
      </c>
      <c r="Q1535" s="104" t="s">
        <v>7775</v>
      </c>
      <c r="V1535" s="111">
        <v>0.47430555555555554</v>
      </c>
      <c r="W1535" s="112">
        <v>0.63194444444444442</v>
      </c>
      <c r="X1535" s="115">
        <f t="shared" si="124"/>
        <v>0.15763888888888888</v>
      </c>
    </row>
    <row r="1536" spans="1:24" x14ac:dyDescent="0.3">
      <c r="A1536" s="64" t="s">
        <v>8011</v>
      </c>
      <c r="B1536" s="94" t="s">
        <v>1644</v>
      </c>
      <c r="C1536" s="2" t="s">
        <v>1</v>
      </c>
      <c r="D1536" s="2">
        <v>60</v>
      </c>
      <c r="E1536" s="9">
        <v>21737</v>
      </c>
      <c r="F1536" s="10">
        <v>43851.645370370374</v>
      </c>
      <c r="G1536" s="95" t="s">
        <v>4</v>
      </c>
      <c r="H1536">
        <v>1956</v>
      </c>
      <c r="I1536" s="1">
        <f t="shared" si="122"/>
        <v>19.757575757575758</v>
      </c>
      <c r="J1536" s="122">
        <v>3.9180000000000001</v>
      </c>
      <c r="K1536">
        <v>99</v>
      </c>
      <c r="L1536" s="94">
        <v>736</v>
      </c>
      <c r="M1536" s="11">
        <f t="shared" si="126"/>
        <v>7.4343434343434343</v>
      </c>
      <c r="N1536" s="125">
        <v>3.0910000000000002</v>
      </c>
      <c r="O1536" s="95">
        <f t="shared" si="127"/>
        <v>99</v>
      </c>
      <c r="P1536" s="12">
        <f t="shared" si="123"/>
        <v>2.6576086956521738</v>
      </c>
      <c r="Q1536" s="104" t="s">
        <v>726</v>
      </c>
      <c r="V1536" s="111">
        <v>0.5</v>
      </c>
      <c r="W1536" s="112">
        <v>0.64583333333333337</v>
      </c>
      <c r="X1536" s="115">
        <f t="shared" si="124"/>
        <v>0.14583333333333337</v>
      </c>
    </row>
    <row r="1537" spans="1:24" x14ac:dyDescent="0.3">
      <c r="A1537" s="64" t="s">
        <v>8012</v>
      </c>
      <c r="B1537" s="94" t="s">
        <v>8013</v>
      </c>
      <c r="C1537" s="2" t="s">
        <v>1</v>
      </c>
      <c r="D1537" s="2">
        <v>51</v>
      </c>
      <c r="E1537" s="9">
        <v>25055</v>
      </c>
      <c r="F1537" s="10">
        <v>43851.663090277776</v>
      </c>
      <c r="G1537" s="95" t="s">
        <v>4</v>
      </c>
      <c r="H1537">
        <v>15.89</v>
      </c>
      <c r="I1537" s="1">
        <f t="shared" si="122"/>
        <v>0.16050505050505051</v>
      </c>
      <c r="J1537" s="122">
        <v>3.95</v>
      </c>
      <c r="K1537">
        <v>99</v>
      </c>
      <c r="L1537" s="94">
        <v>332</v>
      </c>
      <c r="M1537" s="11">
        <f t="shared" si="126"/>
        <v>3.3535353535353534</v>
      </c>
      <c r="N1537" s="125">
        <v>1.831</v>
      </c>
      <c r="O1537" s="95">
        <f t="shared" si="127"/>
        <v>99</v>
      </c>
      <c r="P1537" s="12">
        <f t="shared" si="123"/>
        <v>4.7861445783132534E-2</v>
      </c>
      <c r="Q1537" s="104" t="s">
        <v>726</v>
      </c>
      <c r="V1537" s="111">
        <v>0.50694444444444442</v>
      </c>
      <c r="W1537" s="112">
        <v>0.66666666666666663</v>
      </c>
      <c r="X1537" s="115">
        <f t="shared" si="124"/>
        <v>0.15972222222222221</v>
      </c>
    </row>
    <row r="1538" spans="1:24" x14ac:dyDescent="0.3">
      <c r="A1538" s="64" t="s">
        <v>2071</v>
      </c>
      <c r="B1538" s="94" t="s">
        <v>1420</v>
      </c>
      <c r="C1538" s="2" t="s">
        <v>1</v>
      </c>
      <c r="D1538" s="2">
        <v>58</v>
      </c>
      <c r="E1538" s="9">
        <v>22315</v>
      </c>
      <c r="F1538" s="10">
        <v>43851.674421296295</v>
      </c>
      <c r="G1538" s="95" t="s">
        <v>4</v>
      </c>
      <c r="H1538">
        <v>997</v>
      </c>
      <c r="I1538" s="1">
        <f t="shared" si="122"/>
        <v>10.070707070707071</v>
      </c>
      <c r="J1538" s="122">
        <v>3.1469999999999998</v>
      </c>
      <c r="K1538">
        <v>99</v>
      </c>
      <c r="L1538" s="94">
        <v>400</v>
      </c>
      <c r="M1538" s="11">
        <f t="shared" si="126"/>
        <v>4.0404040404040407</v>
      </c>
      <c r="N1538" s="125">
        <v>2.0350000000000001</v>
      </c>
      <c r="O1538" s="95">
        <f t="shared" si="127"/>
        <v>99</v>
      </c>
      <c r="P1538" s="12">
        <f t="shared" si="123"/>
        <v>2.4924999999999997</v>
      </c>
      <c r="Q1538" s="104" t="s">
        <v>726</v>
      </c>
      <c r="V1538" s="111">
        <v>0.51874999999999993</v>
      </c>
      <c r="W1538" s="112">
        <v>0.68055555555555547</v>
      </c>
      <c r="X1538" s="115">
        <f t="shared" si="124"/>
        <v>0.16180555555555554</v>
      </c>
    </row>
    <row r="1539" spans="1:24" x14ac:dyDescent="0.3">
      <c r="A1539" s="64" t="s">
        <v>8014</v>
      </c>
      <c r="B1539" s="94" t="s">
        <v>8015</v>
      </c>
      <c r="C1539" s="2" t="s">
        <v>6</v>
      </c>
      <c r="D1539" s="2">
        <v>69</v>
      </c>
      <c r="E1539" s="9">
        <v>18373</v>
      </c>
      <c r="F1539" s="10">
        <v>43852.522175925929</v>
      </c>
      <c r="G1539" s="95" t="s">
        <v>4</v>
      </c>
      <c r="H1539">
        <v>1425</v>
      </c>
      <c r="I1539" s="1">
        <f t="shared" ref="I1539:I1602" si="128">H1539/K1539</f>
        <v>14.25</v>
      </c>
      <c r="J1539" s="122">
        <v>3.9060000000000001</v>
      </c>
      <c r="K1539">
        <v>100</v>
      </c>
      <c r="L1539" s="94">
        <v>413</v>
      </c>
      <c r="M1539" s="11">
        <f t="shared" si="126"/>
        <v>4.13</v>
      </c>
      <c r="N1539" s="125">
        <v>2.2410000000000001</v>
      </c>
      <c r="O1539" s="95">
        <f t="shared" si="127"/>
        <v>100</v>
      </c>
      <c r="P1539" s="12">
        <f t="shared" ref="P1539:P1601" si="129">I1539/M1539</f>
        <v>3.4503631961259082</v>
      </c>
      <c r="Q1539" s="104" t="s">
        <v>726</v>
      </c>
      <c r="V1539" s="111">
        <v>0.3840277777777778</v>
      </c>
      <c r="W1539" s="112">
        <v>0.52430555555555558</v>
      </c>
      <c r="X1539" s="115">
        <f t="shared" ref="X1539:X1602" si="130">IF(AND(W1539&lt;&gt;0,V1539&lt;&gt;0),W1539-V1539,"No Data")</f>
        <v>0.14027777777777778</v>
      </c>
    </row>
    <row r="1540" spans="1:24" x14ac:dyDescent="0.3">
      <c r="A1540" s="64" t="s">
        <v>8016</v>
      </c>
      <c r="B1540" s="94" t="s">
        <v>231</v>
      </c>
      <c r="C1540" s="2" t="s">
        <v>1</v>
      </c>
      <c r="D1540" s="2">
        <v>30</v>
      </c>
      <c r="E1540" s="9">
        <v>32552</v>
      </c>
      <c r="F1540" s="10">
        <v>43852.536423611113</v>
      </c>
      <c r="G1540" s="95" t="s">
        <v>557</v>
      </c>
      <c r="H1540">
        <v>1341</v>
      </c>
      <c r="I1540" s="1">
        <f t="shared" si="128"/>
        <v>13.41</v>
      </c>
      <c r="J1540" s="122">
        <v>3.4929999999999999</v>
      </c>
      <c r="K1540">
        <v>100</v>
      </c>
      <c r="L1540" s="94">
        <v>340</v>
      </c>
      <c r="M1540" s="11">
        <f t="shared" si="126"/>
        <v>3.4</v>
      </c>
      <c r="N1540" s="125">
        <v>1.9490000000000001</v>
      </c>
      <c r="O1540" s="95">
        <f t="shared" si="127"/>
        <v>100</v>
      </c>
      <c r="P1540" s="12">
        <f t="shared" si="129"/>
        <v>3.9441176470588237</v>
      </c>
      <c r="Q1540" s="104" t="s">
        <v>726</v>
      </c>
      <c r="V1540" s="111">
        <v>0.36736111111111108</v>
      </c>
      <c r="W1540" s="112">
        <v>0.52083333333333337</v>
      </c>
      <c r="X1540" s="115">
        <f t="shared" si="130"/>
        <v>0.15347222222222229</v>
      </c>
    </row>
    <row r="1541" spans="1:24" x14ac:dyDescent="0.3">
      <c r="A1541" s="64" t="s">
        <v>8017</v>
      </c>
      <c r="B1541" s="94" t="s">
        <v>8018</v>
      </c>
      <c r="C1541" s="2" t="s">
        <v>6</v>
      </c>
      <c r="D1541" s="2">
        <v>23</v>
      </c>
      <c r="E1541" s="9">
        <v>35402</v>
      </c>
      <c r="F1541" s="10">
        <v>43852.548750000002</v>
      </c>
      <c r="G1541" s="95" t="s">
        <v>4</v>
      </c>
      <c r="H1541">
        <v>1771</v>
      </c>
      <c r="I1541" s="1">
        <f t="shared" si="128"/>
        <v>17.71</v>
      </c>
      <c r="J1541" s="122">
        <v>5.6449999999999996</v>
      </c>
      <c r="K1541">
        <v>100</v>
      </c>
      <c r="L1541" s="94">
        <v>489</v>
      </c>
      <c r="M1541" s="11">
        <f t="shared" si="126"/>
        <v>4.8899999999999997</v>
      </c>
      <c r="N1541" s="125">
        <v>2.1360000000000001</v>
      </c>
      <c r="O1541" s="95">
        <f t="shared" si="127"/>
        <v>100</v>
      </c>
      <c r="P1541" s="12">
        <f t="shared" si="129"/>
        <v>3.6216768916155422</v>
      </c>
      <c r="Q1541" s="104" t="s">
        <v>726</v>
      </c>
      <c r="V1541" s="111">
        <v>0.38472222222222219</v>
      </c>
      <c r="W1541" s="112">
        <v>0.54861111111111105</v>
      </c>
      <c r="X1541" s="115">
        <f t="shared" si="130"/>
        <v>0.16388888888888886</v>
      </c>
    </row>
    <row r="1542" spans="1:24" x14ac:dyDescent="0.3">
      <c r="A1542" s="64" t="s">
        <v>8019</v>
      </c>
      <c r="B1542" s="94" t="s">
        <v>8020</v>
      </c>
      <c r="C1542" s="2" t="s">
        <v>1</v>
      </c>
      <c r="D1542" s="2">
        <v>67</v>
      </c>
      <c r="E1542" s="9">
        <v>19245</v>
      </c>
      <c r="F1542" s="10">
        <v>43852.565034722225</v>
      </c>
      <c r="G1542" s="95" t="s">
        <v>4</v>
      </c>
      <c r="H1542">
        <v>1459</v>
      </c>
      <c r="I1542" s="1">
        <f t="shared" si="128"/>
        <v>14.59</v>
      </c>
      <c r="J1542" s="122">
        <v>4.1100000000000003</v>
      </c>
      <c r="K1542">
        <v>100</v>
      </c>
      <c r="L1542" s="94">
        <v>436</v>
      </c>
      <c r="M1542" s="11">
        <f t="shared" si="126"/>
        <v>4.3600000000000003</v>
      </c>
      <c r="N1542" s="125">
        <v>1.7549999999999999</v>
      </c>
      <c r="O1542" s="95">
        <f t="shared" si="127"/>
        <v>100</v>
      </c>
      <c r="P1542" s="12">
        <f t="shared" si="129"/>
        <v>3.3463302752293576</v>
      </c>
      <c r="Q1542" s="104" t="s">
        <v>7788</v>
      </c>
      <c r="V1542" s="111">
        <v>0.41944444444444445</v>
      </c>
      <c r="W1542" s="112">
        <v>0.56944444444444442</v>
      </c>
      <c r="X1542" s="115">
        <f t="shared" si="130"/>
        <v>0.14999999999999997</v>
      </c>
    </row>
    <row r="1543" spans="1:24" x14ac:dyDescent="0.3">
      <c r="A1543" s="64" t="s">
        <v>8021</v>
      </c>
      <c r="B1543" s="94" t="s">
        <v>6350</v>
      </c>
      <c r="C1543" s="2" t="s">
        <v>1</v>
      </c>
      <c r="D1543" s="2">
        <v>66</v>
      </c>
      <c r="E1543" s="9">
        <v>19694</v>
      </c>
      <c r="F1543" s="10">
        <v>43852.579421296294</v>
      </c>
      <c r="G1543" s="95" t="s">
        <v>4</v>
      </c>
      <c r="H1543">
        <v>2593</v>
      </c>
      <c r="I1543" s="1">
        <f t="shared" si="128"/>
        <v>25.93</v>
      </c>
      <c r="J1543" s="122">
        <v>4.9950000000000001</v>
      </c>
      <c r="K1543">
        <v>100</v>
      </c>
      <c r="L1543" s="94">
        <v>1133</v>
      </c>
      <c r="M1543" s="11">
        <f t="shared" si="126"/>
        <v>11.33</v>
      </c>
      <c r="N1543" s="125">
        <v>3.4079999999999999</v>
      </c>
      <c r="O1543" s="95">
        <f t="shared" si="127"/>
        <v>100</v>
      </c>
      <c r="P1543" s="12">
        <f t="shared" si="129"/>
        <v>2.288614298323036</v>
      </c>
      <c r="Q1543" s="104" t="s">
        <v>726</v>
      </c>
      <c r="V1543" s="111">
        <v>0.42569444444444443</v>
      </c>
      <c r="W1543" s="112">
        <v>0.58333333333333337</v>
      </c>
      <c r="X1543" s="115">
        <f t="shared" si="130"/>
        <v>0.15763888888888894</v>
      </c>
    </row>
    <row r="1544" spans="1:24" x14ac:dyDescent="0.3">
      <c r="A1544" s="64" t="s">
        <v>8022</v>
      </c>
      <c r="B1544" s="94" t="s">
        <v>8023</v>
      </c>
      <c r="C1544" s="2" t="s">
        <v>1</v>
      </c>
      <c r="D1544" s="2">
        <v>48</v>
      </c>
      <c r="E1544" s="9">
        <v>25956</v>
      </c>
      <c r="F1544" s="10">
        <v>43852.595868055556</v>
      </c>
      <c r="G1544" s="95" t="s">
        <v>4</v>
      </c>
      <c r="H1544">
        <v>1374</v>
      </c>
      <c r="I1544" s="1">
        <f t="shared" si="128"/>
        <v>13.74</v>
      </c>
      <c r="J1544" s="122">
        <v>3.4980000000000002</v>
      </c>
      <c r="K1544">
        <v>100</v>
      </c>
      <c r="L1544" s="94">
        <v>285</v>
      </c>
      <c r="M1544" s="11">
        <f t="shared" si="126"/>
        <v>2.85</v>
      </c>
      <c r="N1544" s="125">
        <v>1.52</v>
      </c>
      <c r="O1544" s="95">
        <f t="shared" si="127"/>
        <v>100</v>
      </c>
      <c r="P1544" s="12">
        <f t="shared" si="129"/>
        <v>4.8210526315789473</v>
      </c>
      <c r="Q1544" s="104" t="s">
        <v>726</v>
      </c>
      <c r="V1544" s="111">
        <v>0.44305555555555554</v>
      </c>
      <c r="W1544" s="112">
        <v>0.59722222222222221</v>
      </c>
      <c r="X1544" s="115">
        <f t="shared" si="130"/>
        <v>0.15416666666666667</v>
      </c>
    </row>
    <row r="1545" spans="1:24" x14ac:dyDescent="0.3">
      <c r="A1545" s="64" t="s">
        <v>8024</v>
      </c>
      <c r="B1545" s="94" t="s">
        <v>1459</v>
      </c>
      <c r="C1545" s="2" t="s">
        <v>1</v>
      </c>
      <c r="D1545" s="2">
        <v>49</v>
      </c>
      <c r="E1545" s="9">
        <v>25827</v>
      </c>
      <c r="F1545" s="10">
        <v>43852.612060185187</v>
      </c>
      <c r="G1545" s="95" t="s">
        <v>4</v>
      </c>
      <c r="H1545">
        <v>1117</v>
      </c>
      <c r="I1545" s="1">
        <f t="shared" si="128"/>
        <v>11.17</v>
      </c>
      <c r="J1545" s="122">
        <v>3.2290000000000001</v>
      </c>
      <c r="K1545">
        <v>100</v>
      </c>
      <c r="L1545" s="94">
        <v>307</v>
      </c>
      <c r="M1545" s="11">
        <f t="shared" si="126"/>
        <v>3.07</v>
      </c>
      <c r="N1545" s="125">
        <v>1.976</v>
      </c>
      <c r="O1545" s="95">
        <f t="shared" si="127"/>
        <v>100</v>
      </c>
      <c r="P1545" s="12">
        <f t="shared" si="129"/>
        <v>3.6384364820846908</v>
      </c>
      <c r="Q1545" s="104" t="s">
        <v>726</v>
      </c>
      <c r="V1545" s="111">
        <v>0.46249999999999997</v>
      </c>
      <c r="W1545" s="112">
        <v>0.61805555555555558</v>
      </c>
      <c r="X1545" s="115">
        <f t="shared" si="130"/>
        <v>0.15555555555555561</v>
      </c>
    </row>
    <row r="1546" spans="1:24" x14ac:dyDescent="0.3">
      <c r="A1546" s="64" t="s">
        <v>8025</v>
      </c>
      <c r="B1546" s="94" t="s">
        <v>1831</v>
      </c>
      <c r="C1546" s="2" t="s">
        <v>1</v>
      </c>
      <c r="D1546" s="2">
        <v>64</v>
      </c>
      <c r="E1546" s="9">
        <v>20387</v>
      </c>
      <c r="F1546" s="10">
        <v>43852.627083333333</v>
      </c>
      <c r="G1546" s="95" t="s">
        <v>4</v>
      </c>
      <c r="H1546">
        <v>2071</v>
      </c>
      <c r="I1546" s="1">
        <f t="shared" si="128"/>
        <v>20.91919191919192</v>
      </c>
      <c r="J1546" s="122">
        <v>4.6680000000000001</v>
      </c>
      <c r="K1546">
        <v>99</v>
      </c>
      <c r="L1546" s="94">
        <v>610</v>
      </c>
      <c r="M1546" s="11">
        <f t="shared" si="126"/>
        <v>6.1616161616161618</v>
      </c>
      <c r="N1546" s="125">
        <v>2.5979999999999999</v>
      </c>
      <c r="O1546" s="95">
        <f t="shared" si="127"/>
        <v>99</v>
      </c>
      <c r="P1546" s="12">
        <f t="shared" si="129"/>
        <v>3.3950819672131147</v>
      </c>
      <c r="Q1546" s="104" t="s">
        <v>726</v>
      </c>
      <c r="V1546" s="111">
        <v>0.46666666666666662</v>
      </c>
      <c r="W1546" s="112">
        <v>0.63194444444444442</v>
      </c>
      <c r="X1546" s="115">
        <f t="shared" si="130"/>
        <v>0.1652777777777778</v>
      </c>
    </row>
    <row r="1547" spans="1:24" x14ac:dyDescent="0.3">
      <c r="A1547" s="64" t="s">
        <v>8026</v>
      </c>
      <c r="B1547" s="94" t="s">
        <v>8027</v>
      </c>
      <c r="C1547" s="2" t="s">
        <v>6</v>
      </c>
      <c r="D1547" s="2">
        <v>50</v>
      </c>
      <c r="E1547" s="9">
        <v>25350</v>
      </c>
      <c r="F1547" s="10">
        <v>43852.639884259261</v>
      </c>
      <c r="G1547" s="95" t="s">
        <v>4</v>
      </c>
      <c r="H1547">
        <v>904</v>
      </c>
      <c r="I1547" s="1">
        <f t="shared" si="128"/>
        <v>9.1313131313131315</v>
      </c>
      <c r="J1547" s="122">
        <v>3.53</v>
      </c>
      <c r="K1547">
        <v>99</v>
      </c>
      <c r="L1547" s="94">
        <v>285</v>
      </c>
      <c r="M1547" s="11">
        <f t="shared" si="126"/>
        <v>2.8787878787878789</v>
      </c>
      <c r="N1547" s="125">
        <v>1.74</v>
      </c>
      <c r="O1547" s="95">
        <f t="shared" si="127"/>
        <v>99</v>
      </c>
      <c r="P1547" s="12">
        <f t="shared" si="129"/>
        <v>3.1719298245614036</v>
      </c>
      <c r="Q1547" s="104" t="s">
        <v>726</v>
      </c>
      <c r="V1547" s="111">
        <v>0.4777777777777778</v>
      </c>
      <c r="W1547" s="112">
        <v>0.64583333333333337</v>
      </c>
      <c r="X1547" s="115">
        <f t="shared" si="130"/>
        <v>0.16805555555555557</v>
      </c>
    </row>
    <row r="1548" spans="1:24" x14ac:dyDescent="0.3">
      <c r="A1548" s="64" t="s">
        <v>8028</v>
      </c>
      <c r="B1548" s="94" t="s">
        <v>8029</v>
      </c>
      <c r="C1548" s="2" t="s">
        <v>1</v>
      </c>
      <c r="D1548" s="2">
        <v>60</v>
      </c>
      <c r="E1548" s="9">
        <v>21906</v>
      </c>
      <c r="F1548" s="10">
        <v>43852.664305555554</v>
      </c>
      <c r="G1548" s="95" t="s">
        <v>4</v>
      </c>
      <c r="H1548">
        <v>1558</v>
      </c>
      <c r="I1548" s="1">
        <f t="shared" si="128"/>
        <v>15.58</v>
      </c>
      <c r="J1548" s="122">
        <v>4.1319999999999997</v>
      </c>
      <c r="K1548">
        <v>100</v>
      </c>
      <c r="L1548" s="94">
        <v>264</v>
      </c>
      <c r="M1548" s="11">
        <f t="shared" si="126"/>
        <v>2.6666666666666665</v>
      </c>
      <c r="N1548" s="125">
        <v>1.8129999999999999</v>
      </c>
      <c r="O1548" s="95">
        <v>99</v>
      </c>
      <c r="P1548" s="12">
        <f t="shared" si="129"/>
        <v>5.8425000000000002</v>
      </c>
      <c r="Q1548" s="104" t="s">
        <v>726</v>
      </c>
      <c r="V1548" s="111">
        <v>0.49791666666666662</v>
      </c>
      <c r="W1548" s="112">
        <v>0.66666666666666663</v>
      </c>
      <c r="X1548" s="115">
        <f t="shared" si="130"/>
        <v>0.16875000000000001</v>
      </c>
    </row>
    <row r="1549" spans="1:24" x14ac:dyDescent="0.3">
      <c r="A1549" s="64" t="s">
        <v>2364</v>
      </c>
      <c r="B1549" s="94" t="s">
        <v>117</v>
      </c>
      <c r="C1549" s="2" t="s">
        <v>1</v>
      </c>
      <c r="D1549" s="2">
        <v>59</v>
      </c>
      <c r="E1549" s="9">
        <v>22294</v>
      </c>
      <c r="F1549" s="10">
        <v>43853.519699074073</v>
      </c>
      <c r="G1549" s="95" t="s">
        <v>4</v>
      </c>
      <c r="H1549">
        <v>1409</v>
      </c>
      <c r="I1549" s="1">
        <f t="shared" si="128"/>
        <v>14.09</v>
      </c>
      <c r="J1549" s="122">
        <v>4.1020000000000003</v>
      </c>
      <c r="K1549">
        <v>100</v>
      </c>
      <c r="L1549" s="94">
        <v>592</v>
      </c>
      <c r="M1549" s="11">
        <f t="shared" si="126"/>
        <v>5.92</v>
      </c>
      <c r="N1549" s="125">
        <v>2.7770000000000001</v>
      </c>
      <c r="O1549" s="95">
        <f t="shared" ref="O1549:O1580" si="131">K1549</f>
        <v>100</v>
      </c>
      <c r="P1549" s="12">
        <f t="shared" si="129"/>
        <v>2.3800675675675675</v>
      </c>
      <c r="Q1549" s="104" t="s">
        <v>726</v>
      </c>
      <c r="V1549" s="111">
        <v>0.37916666666666665</v>
      </c>
      <c r="W1549" s="112">
        <v>0.52083333333333337</v>
      </c>
      <c r="X1549" s="115">
        <f t="shared" si="130"/>
        <v>0.14166666666666672</v>
      </c>
    </row>
    <row r="1550" spans="1:24" x14ac:dyDescent="0.3">
      <c r="A1550" s="64" t="s">
        <v>8030</v>
      </c>
      <c r="B1550" s="94" t="s">
        <v>118</v>
      </c>
      <c r="C1550" s="2" t="s">
        <v>1</v>
      </c>
      <c r="D1550" s="2">
        <v>50</v>
      </c>
      <c r="E1550" s="9">
        <v>25514</v>
      </c>
      <c r="F1550" s="10">
        <v>43853.533379629633</v>
      </c>
      <c r="G1550" s="95" t="s">
        <v>4</v>
      </c>
      <c r="H1550">
        <v>984</v>
      </c>
      <c r="I1550" s="1">
        <f t="shared" si="128"/>
        <v>9.9393939393939394</v>
      </c>
      <c r="J1550" s="122">
        <v>3.3559999999999999</v>
      </c>
      <c r="K1550">
        <v>99</v>
      </c>
      <c r="L1550" s="94">
        <v>309</v>
      </c>
      <c r="M1550" s="11">
        <f t="shared" si="126"/>
        <v>3.1212121212121211</v>
      </c>
      <c r="N1550" s="125">
        <v>1.9910000000000001</v>
      </c>
      <c r="O1550" s="95">
        <f t="shared" si="131"/>
        <v>99</v>
      </c>
      <c r="P1550" s="12">
        <f t="shared" si="129"/>
        <v>3.1844660194174756</v>
      </c>
      <c r="Q1550" s="104" t="s">
        <v>726</v>
      </c>
      <c r="V1550" s="111">
        <v>0.40277777777777773</v>
      </c>
      <c r="W1550" s="112">
        <v>0.53472222222222221</v>
      </c>
      <c r="X1550" s="115">
        <f t="shared" si="130"/>
        <v>0.13194444444444448</v>
      </c>
    </row>
    <row r="1551" spans="1:24" x14ac:dyDescent="0.3">
      <c r="A1551" s="64" t="s">
        <v>8031</v>
      </c>
      <c r="B1551" s="94" t="s">
        <v>8032</v>
      </c>
      <c r="C1551" s="2" t="s">
        <v>1</v>
      </c>
      <c r="D1551" s="2">
        <v>44</v>
      </c>
      <c r="E1551" s="9">
        <v>27542</v>
      </c>
      <c r="F1551" s="10">
        <v>43853.545613425929</v>
      </c>
      <c r="G1551" s="95" t="s">
        <v>4</v>
      </c>
      <c r="H1551">
        <v>955</v>
      </c>
      <c r="I1551" s="1">
        <f t="shared" si="128"/>
        <v>9.5500000000000007</v>
      </c>
      <c r="J1551" s="122">
        <v>3.2890000000000001</v>
      </c>
      <c r="K1551">
        <v>100</v>
      </c>
      <c r="L1551" s="94">
        <v>270</v>
      </c>
      <c r="M1551" s="11">
        <f t="shared" si="126"/>
        <v>2.7</v>
      </c>
      <c r="N1551" s="125">
        <v>1.778</v>
      </c>
      <c r="O1551" s="95">
        <f t="shared" si="131"/>
        <v>100</v>
      </c>
      <c r="P1551" s="12">
        <f t="shared" si="129"/>
        <v>3.5370370370370372</v>
      </c>
      <c r="Q1551" s="104" t="s">
        <v>7775</v>
      </c>
      <c r="V1551" s="111">
        <v>0.4145833333333333</v>
      </c>
      <c r="W1551" s="112">
        <v>0.54861111111111105</v>
      </c>
      <c r="X1551" s="115">
        <f t="shared" si="130"/>
        <v>0.13402777777777775</v>
      </c>
    </row>
    <row r="1552" spans="1:24" x14ac:dyDescent="0.3">
      <c r="A1552" s="64" t="s">
        <v>8033</v>
      </c>
      <c r="B1552" s="94" t="s">
        <v>330</v>
      </c>
      <c r="C1552" s="2" t="s">
        <v>1</v>
      </c>
      <c r="D1552" s="2">
        <v>49</v>
      </c>
      <c r="E1552" s="9">
        <v>25883</v>
      </c>
      <c r="F1552" s="10">
        <v>43853.565358796295</v>
      </c>
      <c r="G1552" s="95" t="s">
        <v>4</v>
      </c>
      <c r="H1552">
        <v>1201</v>
      </c>
      <c r="I1552" s="1">
        <f t="shared" si="128"/>
        <v>12.131313131313131</v>
      </c>
      <c r="J1552" s="122">
        <v>3.1579999999999999</v>
      </c>
      <c r="K1552">
        <v>99</v>
      </c>
      <c r="L1552" s="94">
        <v>276</v>
      </c>
      <c r="M1552" s="11">
        <f t="shared" si="126"/>
        <v>2.7878787878787881</v>
      </c>
      <c r="N1552" s="125">
        <v>1.74</v>
      </c>
      <c r="O1552" s="95">
        <f t="shared" si="131"/>
        <v>99</v>
      </c>
      <c r="P1552" s="12">
        <f t="shared" si="129"/>
        <v>4.3514492753623184</v>
      </c>
      <c r="Q1552" s="104" t="s">
        <v>7775</v>
      </c>
      <c r="V1552" s="111">
        <v>0.41944444444444445</v>
      </c>
      <c r="W1552" s="112">
        <v>0.56944444444444442</v>
      </c>
      <c r="X1552" s="115">
        <f t="shared" si="130"/>
        <v>0.14999999999999997</v>
      </c>
    </row>
    <row r="1553" spans="1:24" x14ac:dyDescent="0.3">
      <c r="A1553" s="64" t="s">
        <v>8034</v>
      </c>
      <c r="B1553" s="94" t="s">
        <v>98</v>
      </c>
      <c r="C1553" s="2" t="s">
        <v>1</v>
      </c>
      <c r="D1553" s="2">
        <v>64</v>
      </c>
      <c r="E1553" s="9">
        <v>20239</v>
      </c>
      <c r="F1553" s="10">
        <v>43853.579687500001</v>
      </c>
      <c r="G1553" s="95" t="s">
        <v>4</v>
      </c>
      <c r="H1553">
        <v>1409</v>
      </c>
      <c r="I1553" s="1">
        <f t="shared" si="128"/>
        <v>14.232323232323232</v>
      </c>
      <c r="J1553" s="122">
        <v>4.2569999999999997</v>
      </c>
      <c r="K1553">
        <v>99</v>
      </c>
      <c r="L1553" s="94">
        <v>374</v>
      </c>
      <c r="M1553" s="11">
        <f t="shared" si="126"/>
        <v>3.7777777777777777</v>
      </c>
      <c r="N1553" s="125">
        <v>2.1829999999999998</v>
      </c>
      <c r="O1553" s="95">
        <f t="shared" si="131"/>
        <v>99</v>
      </c>
      <c r="P1553" s="12">
        <f t="shared" si="129"/>
        <v>3.7673796791443852</v>
      </c>
      <c r="Q1553" s="104" t="s">
        <v>7775</v>
      </c>
      <c r="V1553" s="111">
        <v>0.42499999999999999</v>
      </c>
      <c r="W1553" s="112">
        <v>0.58333333333333337</v>
      </c>
      <c r="X1553" s="115">
        <f t="shared" si="130"/>
        <v>0.15833333333333338</v>
      </c>
    </row>
    <row r="1554" spans="1:24" x14ac:dyDescent="0.3">
      <c r="A1554" s="64" t="s">
        <v>8035</v>
      </c>
      <c r="B1554" s="94" t="s">
        <v>7268</v>
      </c>
      <c r="C1554" s="2" t="s">
        <v>1</v>
      </c>
      <c r="D1554" s="2">
        <v>78</v>
      </c>
      <c r="E1554" s="9">
        <v>15300</v>
      </c>
      <c r="F1554" s="10">
        <v>43853.592789351853</v>
      </c>
      <c r="G1554" s="95" t="s">
        <v>4</v>
      </c>
      <c r="H1554">
        <v>1796</v>
      </c>
      <c r="I1554" s="1">
        <f t="shared" si="128"/>
        <v>18.141414141414142</v>
      </c>
      <c r="J1554" s="122">
        <v>4.3259999999999996</v>
      </c>
      <c r="K1554">
        <v>99</v>
      </c>
      <c r="L1554" s="94">
        <v>588</v>
      </c>
      <c r="M1554" s="11">
        <f t="shared" si="126"/>
        <v>5.9393939393939394</v>
      </c>
      <c r="N1554" s="125">
        <v>2.5019999999999998</v>
      </c>
      <c r="O1554" s="95">
        <f t="shared" si="131"/>
        <v>99</v>
      </c>
      <c r="P1554" s="12">
        <f t="shared" si="129"/>
        <v>3.0544217687074831</v>
      </c>
      <c r="Q1554" s="104" t="s">
        <v>726</v>
      </c>
      <c r="V1554" s="111">
        <v>0.4465277777777778</v>
      </c>
      <c r="W1554" s="112">
        <v>0.59722222222222221</v>
      </c>
      <c r="X1554" s="115">
        <f t="shared" si="130"/>
        <v>0.15069444444444441</v>
      </c>
    </row>
    <row r="1555" spans="1:24" x14ac:dyDescent="0.3">
      <c r="A1555" s="64" t="s">
        <v>8036</v>
      </c>
      <c r="B1555" s="94" t="s">
        <v>8037</v>
      </c>
      <c r="C1555" s="2" t="s">
        <v>6</v>
      </c>
      <c r="D1555" s="2">
        <v>60</v>
      </c>
      <c r="E1555" s="9">
        <v>21726</v>
      </c>
      <c r="F1555" s="10">
        <v>43853.61509259259</v>
      </c>
      <c r="G1555" s="95" t="s">
        <v>4</v>
      </c>
      <c r="H1555">
        <v>911</v>
      </c>
      <c r="I1555" s="1">
        <f t="shared" si="128"/>
        <v>9.2020202020202024</v>
      </c>
      <c r="J1555" s="122">
        <v>3.01</v>
      </c>
      <c r="K1555">
        <v>99</v>
      </c>
      <c r="L1555" s="94">
        <v>246</v>
      </c>
      <c r="M1555" s="11">
        <f t="shared" si="126"/>
        <v>2.4848484848484849</v>
      </c>
      <c r="N1555" s="125">
        <v>1.8029999999999999</v>
      </c>
      <c r="O1555" s="95">
        <f t="shared" si="131"/>
        <v>99</v>
      </c>
      <c r="P1555" s="12">
        <f t="shared" si="129"/>
        <v>3.7032520325203255</v>
      </c>
      <c r="Q1555" s="104" t="s">
        <v>726</v>
      </c>
      <c r="V1555" s="111">
        <v>0.45347222222222222</v>
      </c>
      <c r="W1555" s="112">
        <v>0.61805555555555558</v>
      </c>
      <c r="X1555" s="115">
        <f t="shared" si="130"/>
        <v>0.16458333333333336</v>
      </c>
    </row>
    <row r="1556" spans="1:24" x14ac:dyDescent="0.3">
      <c r="A1556" s="64" t="s">
        <v>8038</v>
      </c>
      <c r="B1556" s="94" t="s">
        <v>1821</v>
      </c>
      <c r="C1556" s="2" t="s">
        <v>1</v>
      </c>
      <c r="D1556" s="2">
        <v>48</v>
      </c>
      <c r="E1556" s="9">
        <v>26146</v>
      </c>
      <c r="F1556" s="10">
        <v>43853.631689814814</v>
      </c>
      <c r="G1556" s="95" t="s">
        <v>4</v>
      </c>
      <c r="H1556">
        <v>1037</v>
      </c>
      <c r="I1556" s="1">
        <f t="shared" si="128"/>
        <v>10.37</v>
      </c>
      <c r="J1556" s="122">
        <v>3.2589999999999999</v>
      </c>
      <c r="K1556">
        <v>100</v>
      </c>
      <c r="L1556" s="94">
        <v>405</v>
      </c>
      <c r="M1556" s="11">
        <f t="shared" si="126"/>
        <v>4.05</v>
      </c>
      <c r="N1556" s="125">
        <v>2.1669999999999998</v>
      </c>
      <c r="O1556" s="95">
        <f t="shared" si="131"/>
        <v>100</v>
      </c>
      <c r="P1556" s="12">
        <f t="shared" si="129"/>
        <v>2.5604938271604936</v>
      </c>
      <c r="Q1556" s="104" t="s">
        <v>726</v>
      </c>
      <c r="V1556" s="111">
        <v>0.48402777777777778</v>
      </c>
      <c r="W1556" s="112">
        <v>0.63194444444444442</v>
      </c>
      <c r="X1556" s="115">
        <f t="shared" si="130"/>
        <v>0.14791666666666664</v>
      </c>
    </row>
    <row r="1557" spans="1:24" x14ac:dyDescent="0.3">
      <c r="A1557" s="64" t="s">
        <v>8039</v>
      </c>
      <c r="B1557" s="94" t="s">
        <v>1421</v>
      </c>
      <c r="C1557" s="2" t="s">
        <v>1</v>
      </c>
      <c r="D1557" s="2">
        <v>58</v>
      </c>
      <c r="E1557" s="9">
        <v>22340</v>
      </c>
      <c r="F1557" s="10">
        <v>43853.648113425923</v>
      </c>
      <c r="G1557" s="95" t="s">
        <v>4</v>
      </c>
      <c r="H1557">
        <v>1665</v>
      </c>
      <c r="I1557" s="1">
        <f t="shared" si="128"/>
        <v>16.649999999999999</v>
      </c>
      <c r="J1557" s="122">
        <v>4.2859999999999996</v>
      </c>
      <c r="K1557">
        <v>100</v>
      </c>
      <c r="L1557" s="94">
        <v>440</v>
      </c>
      <c r="M1557" s="11">
        <f t="shared" si="126"/>
        <v>4.4000000000000004</v>
      </c>
      <c r="N1557" s="125">
        <v>2.2290000000000001</v>
      </c>
      <c r="O1557" s="95">
        <f t="shared" si="131"/>
        <v>100</v>
      </c>
      <c r="P1557" s="12">
        <f t="shared" si="129"/>
        <v>3.7840909090909083</v>
      </c>
      <c r="Q1557" s="104" t="s">
        <v>726</v>
      </c>
      <c r="V1557" s="111">
        <v>0.50972222222222219</v>
      </c>
      <c r="W1557" s="112">
        <v>0.66666666666666663</v>
      </c>
      <c r="X1557" s="115">
        <f t="shared" si="130"/>
        <v>0.15694444444444444</v>
      </c>
    </row>
    <row r="1558" spans="1:24" x14ac:dyDescent="0.3">
      <c r="A1558" s="64" t="s">
        <v>8040</v>
      </c>
      <c r="B1558" s="94" t="s">
        <v>8041</v>
      </c>
      <c r="C1558" s="2" t="s">
        <v>6</v>
      </c>
      <c r="D1558" s="2">
        <v>81</v>
      </c>
      <c r="E1558" s="9">
        <v>14204</v>
      </c>
      <c r="F1558" s="10">
        <v>43853.671099537038</v>
      </c>
      <c r="G1558" s="95" t="s">
        <v>4</v>
      </c>
      <c r="H1558">
        <v>1187</v>
      </c>
      <c r="I1558" s="1">
        <f t="shared" si="128"/>
        <v>11.87</v>
      </c>
      <c r="J1558" s="122">
        <v>3.8919999999999999</v>
      </c>
      <c r="K1558">
        <v>100</v>
      </c>
      <c r="L1558" s="94">
        <v>383</v>
      </c>
      <c r="M1558" s="11">
        <f t="shared" si="126"/>
        <v>3.83</v>
      </c>
      <c r="N1558" s="125">
        <v>1.6639999999999999</v>
      </c>
      <c r="O1558" s="95">
        <f t="shared" si="131"/>
        <v>100</v>
      </c>
      <c r="P1558" s="12">
        <f t="shared" si="129"/>
        <v>3.0992167101827675</v>
      </c>
      <c r="Q1558" s="104" t="s">
        <v>726</v>
      </c>
      <c r="V1558" s="111">
        <v>0.52430555555555558</v>
      </c>
      <c r="W1558" s="112">
        <v>0.68055555555555547</v>
      </c>
      <c r="X1558" s="115">
        <f t="shared" si="130"/>
        <v>0.15624999999999989</v>
      </c>
    </row>
    <row r="1559" spans="1:24" x14ac:dyDescent="0.3">
      <c r="A1559" s="64" t="s">
        <v>8042</v>
      </c>
      <c r="B1559" s="94" t="s">
        <v>8043</v>
      </c>
      <c r="C1559" s="2" t="s">
        <v>6</v>
      </c>
      <c r="D1559" s="2">
        <v>82</v>
      </c>
      <c r="E1559" s="9">
        <v>13685</v>
      </c>
      <c r="F1559" s="10">
        <v>43858.519178240742</v>
      </c>
      <c r="G1559" s="95" t="s">
        <v>4</v>
      </c>
      <c r="H1559">
        <v>1810</v>
      </c>
      <c r="I1559" s="1">
        <f t="shared" si="128"/>
        <v>18.100000000000001</v>
      </c>
      <c r="J1559" s="122">
        <v>4.194</v>
      </c>
      <c r="K1559">
        <v>100</v>
      </c>
      <c r="L1559" s="94">
        <v>628</v>
      </c>
      <c r="M1559" s="11">
        <f t="shared" si="126"/>
        <v>6.28</v>
      </c>
      <c r="N1559" s="125">
        <v>2.4990000000000001</v>
      </c>
      <c r="O1559" s="95">
        <f t="shared" si="131"/>
        <v>100</v>
      </c>
      <c r="P1559" s="12">
        <f t="shared" si="129"/>
        <v>2.8821656050955413</v>
      </c>
      <c r="Q1559" s="104" t="s">
        <v>7788</v>
      </c>
      <c r="V1559" s="111">
        <v>0.37361111111111112</v>
      </c>
      <c r="W1559" s="112">
        <v>0.52083333333333337</v>
      </c>
      <c r="X1559" s="115">
        <f t="shared" si="130"/>
        <v>0.14722222222222225</v>
      </c>
    </row>
    <row r="1560" spans="1:24" x14ac:dyDescent="0.3">
      <c r="A1560" s="64" t="s">
        <v>8044</v>
      </c>
      <c r="B1560" s="94" t="s">
        <v>1405</v>
      </c>
      <c r="C1560" s="2" t="s">
        <v>1</v>
      </c>
      <c r="D1560" s="2">
        <v>69</v>
      </c>
      <c r="E1560" s="9">
        <v>18525</v>
      </c>
      <c r="F1560" s="10">
        <v>43858.534513888888</v>
      </c>
      <c r="G1560" s="95" t="s">
        <v>4</v>
      </c>
      <c r="H1560">
        <v>1523</v>
      </c>
      <c r="I1560" s="1">
        <f t="shared" si="128"/>
        <v>15.383838383838384</v>
      </c>
      <c r="J1560" s="122">
        <v>4.2539999999999996</v>
      </c>
      <c r="K1560">
        <v>99</v>
      </c>
      <c r="L1560" s="94">
        <v>470</v>
      </c>
      <c r="M1560" s="11">
        <f t="shared" si="126"/>
        <v>4.7474747474747474</v>
      </c>
      <c r="N1560" s="125">
        <v>2.37</v>
      </c>
      <c r="O1560" s="95">
        <f t="shared" si="131"/>
        <v>99</v>
      </c>
      <c r="P1560" s="12">
        <f t="shared" si="129"/>
        <v>3.2404255319148936</v>
      </c>
      <c r="Q1560" s="104" t="s">
        <v>726</v>
      </c>
      <c r="V1560" s="111">
        <v>0.39444444444444443</v>
      </c>
      <c r="W1560" s="112">
        <v>0.53472222222222221</v>
      </c>
      <c r="X1560" s="115">
        <f t="shared" si="130"/>
        <v>0.14027777777777778</v>
      </c>
    </row>
    <row r="1561" spans="1:24" x14ac:dyDescent="0.3">
      <c r="A1561" s="64" t="s">
        <v>8045</v>
      </c>
      <c r="B1561" s="94" t="s">
        <v>8046</v>
      </c>
      <c r="C1561" s="2" t="s">
        <v>1</v>
      </c>
      <c r="D1561" s="2">
        <v>63</v>
      </c>
      <c r="E1561" s="9">
        <v>20720</v>
      </c>
      <c r="F1561" s="10">
        <v>43858.555150462962</v>
      </c>
      <c r="G1561" s="95" t="s">
        <v>4</v>
      </c>
      <c r="H1561">
        <v>2127</v>
      </c>
      <c r="I1561" s="1">
        <f t="shared" si="128"/>
        <v>21.27</v>
      </c>
      <c r="J1561" s="122">
        <v>4.3620000000000001</v>
      </c>
      <c r="K1561">
        <v>100</v>
      </c>
      <c r="L1561" s="94">
        <v>498</v>
      </c>
      <c r="M1561" s="11">
        <f t="shared" si="126"/>
        <v>4.9800000000000004</v>
      </c>
      <c r="N1561" s="125">
        <v>2.4409999999999998</v>
      </c>
      <c r="O1561" s="95">
        <f t="shared" si="131"/>
        <v>100</v>
      </c>
      <c r="P1561" s="12">
        <f t="shared" si="129"/>
        <v>4.2710843373493974</v>
      </c>
      <c r="Q1561" s="104" t="s">
        <v>726</v>
      </c>
      <c r="V1561" s="111">
        <v>0.42708333333333331</v>
      </c>
      <c r="W1561" s="112">
        <v>0.55902777777777779</v>
      </c>
      <c r="X1561" s="115">
        <f t="shared" si="130"/>
        <v>0.13194444444444448</v>
      </c>
    </row>
    <row r="1562" spans="1:24" x14ac:dyDescent="0.3">
      <c r="A1562" s="64" t="s">
        <v>2057</v>
      </c>
      <c r="B1562" s="94" t="s">
        <v>1407</v>
      </c>
      <c r="C1562" s="2" t="s">
        <v>1</v>
      </c>
      <c r="D1562" s="2">
        <v>55</v>
      </c>
      <c r="E1562" s="9">
        <v>23552</v>
      </c>
      <c r="F1562" s="10">
        <v>43858.572662037041</v>
      </c>
      <c r="G1562" s="95" t="s">
        <v>4</v>
      </c>
      <c r="H1562">
        <v>2012</v>
      </c>
      <c r="I1562" s="1">
        <f t="shared" si="128"/>
        <v>20.323232323232322</v>
      </c>
      <c r="J1562" s="122">
        <v>4.9610000000000003</v>
      </c>
      <c r="K1562">
        <v>99</v>
      </c>
      <c r="L1562" s="94">
        <v>469</v>
      </c>
      <c r="M1562" s="11">
        <f t="shared" si="126"/>
        <v>4.737373737373737</v>
      </c>
      <c r="N1562" s="125">
        <v>2.1789999999999998</v>
      </c>
      <c r="O1562" s="95">
        <f t="shared" si="131"/>
        <v>99</v>
      </c>
      <c r="P1562" s="12">
        <f t="shared" si="129"/>
        <v>4.2899786780383797</v>
      </c>
      <c r="Q1562" s="104" t="s">
        <v>726</v>
      </c>
      <c r="V1562" s="111">
        <v>0.43055555555555558</v>
      </c>
      <c r="W1562" s="112">
        <v>0.56944444444444442</v>
      </c>
      <c r="X1562" s="115">
        <f t="shared" si="130"/>
        <v>0.13888888888888884</v>
      </c>
    </row>
    <row r="1563" spans="1:24" x14ac:dyDescent="0.3">
      <c r="A1563" s="64" t="s">
        <v>8047</v>
      </c>
      <c r="B1563" s="94" t="s">
        <v>8048</v>
      </c>
      <c r="C1563" s="2" t="s">
        <v>1</v>
      </c>
      <c r="D1563" s="2">
        <v>62</v>
      </c>
      <c r="E1563" s="9">
        <v>21072</v>
      </c>
      <c r="F1563" s="10">
        <v>43858.583634259259</v>
      </c>
      <c r="G1563" s="95" t="s">
        <v>4</v>
      </c>
      <c r="H1563">
        <v>1827</v>
      </c>
      <c r="I1563" s="1">
        <f t="shared" si="128"/>
        <v>18.454545454545453</v>
      </c>
      <c r="J1563" s="122">
        <v>5.0149999999999997</v>
      </c>
      <c r="K1563">
        <v>99</v>
      </c>
      <c r="L1563" s="94">
        <v>378</v>
      </c>
      <c r="M1563" s="11">
        <f t="shared" si="126"/>
        <v>3.8181818181818183</v>
      </c>
      <c r="N1563" s="125">
        <v>2.173</v>
      </c>
      <c r="O1563" s="95">
        <f t="shared" si="131"/>
        <v>99</v>
      </c>
      <c r="P1563" s="12">
        <f t="shared" si="129"/>
        <v>4.833333333333333</v>
      </c>
      <c r="Q1563" s="104" t="s">
        <v>726</v>
      </c>
      <c r="V1563" s="111">
        <v>0.4381944444444445</v>
      </c>
      <c r="W1563" s="112">
        <v>0.58680555555555558</v>
      </c>
      <c r="X1563" s="115">
        <f t="shared" si="130"/>
        <v>0.14861111111111108</v>
      </c>
    </row>
    <row r="1564" spans="1:24" x14ac:dyDescent="0.3">
      <c r="A1564" s="64" t="s">
        <v>8049</v>
      </c>
      <c r="B1564" s="94" t="s">
        <v>8050</v>
      </c>
      <c r="C1564" s="2" t="s">
        <v>1</v>
      </c>
      <c r="D1564" s="2">
        <v>47</v>
      </c>
      <c r="E1564" s="9">
        <v>26430</v>
      </c>
      <c r="F1564" s="10">
        <v>43858.595601851855</v>
      </c>
      <c r="G1564" s="95" t="s">
        <v>4</v>
      </c>
      <c r="H1564">
        <v>1231</v>
      </c>
      <c r="I1564" s="1">
        <f t="shared" si="128"/>
        <v>12.434343434343434</v>
      </c>
      <c r="J1564" s="122">
        <v>3.7530000000000001</v>
      </c>
      <c r="K1564">
        <v>99</v>
      </c>
      <c r="L1564" s="94">
        <v>353</v>
      </c>
      <c r="M1564" s="11">
        <f t="shared" si="126"/>
        <v>3.5656565656565657</v>
      </c>
      <c r="N1564" s="125">
        <v>2.2949999999999999</v>
      </c>
      <c r="O1564" s="95">
        <f t="shared" si="131"/>
        <v>99</v>
      </c>
      <c r="P1564" s="12">
        <f t="shared" si="129"/>
        <v>3.4872521246458921</v>
      </c>
      <c r="Q1564" s="104" t="s">
        <v>726</v>
      </c>
      <c r="V1564" s="111">
        <v>0.45208333333333334</v>
      </c>
      <c r="W1564" s="112">
        <v>0.59722222222222221</v>
      </c>
      <c r="X1564" s="115">
        <f t="shared" si="130"/>
        <v>0.14513888888888887</v>
      </c>
    </row>
    <row r="1565" spans="1:24" x14ac:dyDescent="0.3">
      <c r="A1565" s="64" t="s">
        <v>8051</v>
      </c>
      <c r="B1565" s="94" t="s">
        <v>1109</v>
      </c>
      <c r="C1565" s="2" t="s">
        <v>1</v>
      </c>
      <c r="D1565" s="2">
        <v>44</v>
      </c>
      <c r="E1565" s="9">
        <v>27446</v>
      </c>
      <c r="F1565" s="10">
        <v>43858.608275462961</v>
      </c>
      <c r="G1565" s="95" t="s">
        <v>4</v>
      </c>
      <c r="H1565">
        <v>1296</v>
      </c>
      <c r="I1565" s="1">
        <f t="shared" si="128"/>
        <v>13.090909090909092</v>
      </c>
      <c r="J1565" s="122">
        <v>3.5169999999999999</v>
      </c>
      <c r="K1565">
        <v>99</v>
      </c>
      <c r="L1565" s="94">
        <v>549</v>
      </c>
      <c r="M1565" s="11">
        <f t="shared" si="126"/>
        <v>5.5454545454545459</v>
      </c>
      <c r="N1565" s="125">
        <v>2.3050000000000002</v>
      </c>
      <c r="O1565" s="95">
        <f t="shared" si="131"/>
        <v>99</v>
      </c>
      <c r="P1565" s="12">
        <f t="shared" si="129"/>
        <v>2.360655737704918</v>
      </c>
      <c r="Q1565" s="104" t="s">
        <v>726</v>
      </c>
      <c r="V1565" s="111">
        <v>0.4826388888888889</v>
      </c>
      <c r="W1565" s="112">
        <v>0.61805555555555558</v>
      </c>
      <c r="X1565" s="115">
        <f t="shared" si="130"/>
        <v>0.13541666666666669</v>
      </c>
    </row>
    <row r="1566" spans="1:24" x14ac:dyDescent="0.3">
      <c r="A1566" s="64" t="s">
        <v>8052</v>
      </c>
      <c r="B1566" s="94" t="s">
        <v>8053</v>
      </c>
      <c r="C1566" s="2" t="s">
        <v>1</v>
      </c>
      <c r="D1566" s="2">
        <v>43</v>
      </c>
      <c r="E1566" s="9">
        <v>28134</v>
      </c>
      <c r="F1566" s="10">
        <v>43858.627442129633</v>
      </c>
      <c r="G1566" s="95" t="s">
        <v>4</v>
      </c>
      <c r="H1566">
        <v>1093</v>
      </c>
      <c r="I1566" s="1">
        <f t="shared" si="128"/>
        <v>11.04040404040404</v>
      </c>
      <c r="J1566" s="122">
        <v>3.0470000000000002</v>
      </c>
      <c r="K1566">
        <v>99</v>
      </c>
      <c r="L1566" s="94">
        <v>351</v>
      </c>
      <c r="M1566" s="11">
        <f t="shared" si="126"/>
        <v>3.5454545454545454</v>
      </c>
      <c r="N1566" s="125">
        <v>2.0670000000000002</v>
      </c>
      <c r="O1566" s="95">
        <f t="shared" si="131"/>
        <v>99</v>
      </c>
      <c r="P1566" s="12">
        <f t="shared" si="129"/>
        <v>3.1139601139601139</v>
      </c>
      <c r="Q1566" s="104" t="s">
        <v>7775</v>
      </c>
      <c r="V1566" s="111">
        <v>0.49722222222222223</v>
      </c>
      <c r="W1566" s="112">
        <v>0.63194444444444442</v>
      </c>
      <c r="X1566" s="115">
        <f t="shared" si="130"/>
        <v>0.13472222222222219</v>
      </c>
    </row>
    <row r="1567" spans="1:24" x14ac:dyDescent="0.3">
      <c r="A1567" s="64" t="s">
        <v>8054</v>
      </c>
      <c r="B1567" s="94" t="s">
        <v>8055</v>
      </c>
      <c r="C1567" s="2" t="s">
        <v>6</v>
      </c>
      <c r="D1567" s="2">
        <v>65</v>
      </c>
      <c r="E1567" s="9">
        <v>20070</v>
      </c>
      <c r="F1567" s="10">
        <v>43858.641238425924</v>
      </c>
      <c r="G1567" s="95" t="s">
        <v>4</v>
      </c>
      <c r="H1567">
        <v>1193</v>
      </c>
      <c r="I1567" s="1">
        <f t="shared" si="128"/>
        <v>12.05050505050505</v>
      </c>
      <c r="J1567" s="122">
        <v>3.7450000000000001</v>
      </c>
      <c r="K1567">
        <v>99</v>
      </c>
      <c r="L1567" s="94">
        <v>576</v>
      </c>
      <c r="M1567" s="11">
        <f t="shared" si="126"/>
        <v>5.8181818181818183</v>
      </c>
      <c r="N1567" s="125">
        <v>2.4590000000000001</v>
      </c>
      <c r="O1567" s="95">
        <f t="shared" si="131"/>
        <v>99</v>
      </c>
      <c r="P1567" s="12">
        <f t="shared" si="129"/>
        <v>2.0711805555555554</v>
      </c>
      <c r="Q1567" s="104" t="s">
        <v>7775</v>
      </c>
      <c r="V1567" s="111">
        <v>0.46527777777777773</v>
      </c>
      <c r="W1567" s="112">
        <v>0.64583333333333337</v>
      </c>
      <c r="X1567" s="115">
        <f t="shared" si="130"/>
        <v>0.18055555555555564</v>
      </c>
    </row>
    <row r="1568" spans="1:24" x14ac:dyDescent="0.3">
      <c r="A1568" s="64" t="s">
        <v>8056</v>
      </c>
      <c r="B1568" s="94" t="s">
        <v>8057</v>
      </c>
      <c r="C1568" s="2" t="s">
        <v>6</v>
      </c>
      <c r="D1568" s="2">
        <v>73</v>
      </c>
      <c r="E1568" s="9">
        <v>17025</v>
      </c>
      <c r="F1568" s="10">
        <v>43858.665752314817</v>
      </c>
      <c r="G1568" s="95" t="s">
        <v>4</v>
      </c>
      <c r="H1568">
        <v>1166</v>
      </c>
      <c r="I1568" s="1">
        <f t="shared" si="128"/>
        <v>11.777777777777779</v>
      </c>
      <c r="J1568" s="122">
        <v>3.544</v>
      </c>
      <c r="K1568">
        <v>99</v>
      </c>
      <c r="L1568" s="94">
        <v>473</v>
      </c>
      <c r="M1568" s="11">
        <f t="shared" si="126"/>
        <v>4.7777777777777777</v>
      </c>
      <c r="N1568" s="125">
        <v>2.302</v>
      </c>
      <c r="O1568" s="95">
        <f t="shared" si="131"/>
        <v>99</v>
      </c>
      <c r="P1568" s="12">
        <f t="shared" si="129"/>
        <v>2.4651162790697678</v>
      </c>
      <c r="Q1568" s="104" t="s">
        <v>726</v>
      </c>
      <c r="V1568" s="111">
        <v>0.53333333333333333</v>
      </c>
      <c r="W1568" s="112">
        <v>0.66666666666666663</v>
      </c>
      <c r="X1568" s="115">
        <f t="shared" si="130"/>
        <v>0.1333333333333333</v>
      </c>
    </row>
    <row r="1569" spans="1:24" x14ac:dyDescent="0.3">
      <c r="A1569" s="64" t="s">
        <v>8058</v>
      </c>
      <c r="B1569" s="94" t="s">
        <v>8059</v>
      </c>
      <c r="C1569" s="2" t="s">
        <v>6</v>
      </c>
      <c r="D1569" s="2">
        <v>12.166666666666666</v>
      </c>
      <c r="E1569" s="9">
        <v>39407</v>
      </c>
      <c r="F1569" s="10">
        <v>43859.522418981483</v>
      </c>
      <c r="G1569" s="95" t="s">
        <v>4</v>
      </c>
      <c r="H1569">
        <v>1507</v>
      </c>
      <c r="I1569" s="1">
        <f t="shared" si="128"/>
        <v>15.222222222222221</v>
      </c>
      <c r="J1569" s="122">
        <v>3.8980000000000001</v>
      </c>
      <c r="K1569">
        <v>99</v>
      </c>
      <c r="L1569" s="94">
        <v>153</v>
      </c>
      <c r="M1569" s="11">
        <f t="shared" si="126"/>
        <v>1.5454545454545454</v>
      </c>
      <c r="N1569" s="125">
        <v>1.2310000000000001</v>
      </c>
      <c r="O1569" s="95">
        <f t="shared" si="131"/>
        <v>99</v>
      </c>
      <c r="P1569" s="12">
        <f t="shared" si="129"/>
        <v>9.8496732026143796</v>
      </c>
      <c r="Q1569" s="104" t="s">
        <v>726</v>
      </c>
      <c r="V1569" s="111">
        <v>0.37222222222222223</v>
      </c>
      <c r="W1569" s="112">
        <v>0.52083333333333337</v>
      </c>
      <c r="X1569" s="115">
        <f t="shared" si="130"/>
        <v>0.14861111111111114</v>
      </c>
    </row>
    <row r="1570" spans="1:24" x14ac:dyDescent="0.3">
      <c r="A1570" s="64" t="s">
        <v>8060</v>
      </c>
      <c r="B1570" s="94" t="s">
        <v>8061</v>
      </c>
      <c r="C1570" s="2" t="s">
        <v>6</v>
      </c>
      <c r="D1570" s="2">
        <v>38</v>
      </c>
      <c r="E1570" s="9">
        <v>29657</v>
      </c>
      <c r="F1570" s="10">
        <v>43859.534479166665</v>
      </c>
      <c r="G1570" s="95" t="s">
        <v>4</v>
      </c>
      <c r="H1570">
        <v>1016</v>
      </c>
      <c r="I1570" s="1">
        <f t="shared" si="128"/>
        <v>10.262626262626263</v>
      </c>
      <c r="J1570" s="122">
        <v>3.19</v>
      </c>
      <c r="K1570">
        <v>99</v>
      </c>
      <c r="L1570" s="94">
        <v>318</v>
      </c>
      <c r="M1570" s="11">
        <f t="shared" si="126"/>
        <v>3.2121212121212119</v>
      </c>
      <c r="N1570" s="125">
        <v>1.631</v>
      </c>
      <c r="O1570" s="95">
        <f t="shared" si="131"/>
        <v>99</v>
      </c>
      <c r="P1570" s="12">
        <f t="shared" si="129"/>
        <v>3.1949685534591197</v>
      </c>
      <c r="Q1570" s="104" t="s">
        <v>726</v>
      </c>
      <c r="V1570" s="111">
        <v>0.37361111111111112</v>
      </c>
      <c r="W1570" s="112">
        <v>0.53472222222222221</v>
      </c>
      <c r="X1570" s="115">
        <f t="shared" si="130"/>
        <v>0.16111111111111109</v>
      </c>
    </row>
    <row r="1571" spans="1:24" x14ac:dyDescent="0.3">
      <c r="A1571" s="64" t="s">
        <v>8062</v>
      </c>
      <c r="B1571" s="94" t="s">
        <v>1427</v>
      </c>
      <c r="C1571" s="2" t="s">
        <v>1</v>
      </c>
      <c r="D1571" s="2">
        <v>40</v>
      </c>
      <c r="E1571" s="9">
        <v>29040</v>
      </c>
      <c r="F1571" s="10">
        <v>43859.547789351855</v>
      </c>
      <c r="G1571" s="95" t="s">
        <v>4</v>
      </c>
      <c r="H1571">
        <v>872</v>
      </c>
      <c r="I1571" s="1">
        <f t="shared" si="128"/>
        <v>8.808080808080808</v>
      </c>
      <c r="J1571" s="122">
        <v>3.1160000000000001</v>
      </c>
      <c r="K1571">
        <v>99</v>
      </c>
      <c r="L1571" s="94">
        <v>298</v>
      </c>
      <c r="M1571" s="11">
        <f t="shared" si="126"/>
        <v>3.0101010101010099</v>
      </c>
      <c r="N1571" s="125">
        <v>1.7470000000000001</v>
      </c>
      <c r="O1571" s="95">
        <f t="shared" si="131"/>
        <v>99</v>
      </c>
      <c r="P1571" s="12">
        <f t="shared" si="129"/>
        <v>2.9261744966442955</v>
      </c>
      <c r="Q1571" s="104" t="s">
        <v>726</v>
      </c>
      <c r="V1571" s="111">
        <v>0.40486111111111112</v>
      </c>
      <c r="W1571" s="112">
        <v>0.54861111111111105</v>
      </c>
      <c r="X1571" s="115">
        <f t="shared" si="130"/>
        <v>0.14374999999999993</v>
      </c>
    </row>
    <row r="1572" spans="1:24" x14ac:dyDescent="0.3">
      <c r="A1572" s="64" t="s">
        <v>8063</v>
      </c>
      <c r="B1572" s="94" t="s">
        <v>291</v>
      </c>
      <c r="C1572" s="2" t="s">
        <v>1</v>
      </c>
      <c r="D1572" s="2">
        <v>56</v>
      </c>
      <c r="E1572" s="9">
        <v>23313</v>
      </c>
      <c r="F1572" s="10">
        <v>43859.569328703707</v>
      </c>
      <c r="G1572" s="95" t="s">
        <v>4</v>
      </c>
      <c r="H1572">
        <v>1818</v>
      </c>
      <c r="I1572" s="1">
        <f t="shared" si="128"/>
        <v>18.363636363636363</v>
      </c>
      <c r="J1572" s="122">
        <v>4.5949999999999998</v>
      </c>
      <c r="K1572">
        <v>99</v>
      </c>
      <c r="L1572" s="94">
        <v>653</v>
      </c>
      <c r="M1572" s="11">
        <f t="shared" ref="M1572:M1635" si="132">L1572/O1572</f>
        <v>6.595959595959596</v>
      </c>
      <c r="N1572" s="125">
        <v>2.5430000000000001</v>
      </c>
      <c r="O1572" s="95">
        <f t="shared" si="131"/>
        <v>99</v>
      </c>
      <c r="P1572" s="12">
        <f t="shared" si="129"/>
        <v>2.784073506891271</v>
      </c>
      <c r="Q1572" s="104" t="s">
        <v>726</v>
      </c>
      <c r="V1572" s="111">
        <v>0.4201388888888889</v>
      </c>
      <c r="W1572" s="112">
        <v>0.56944444444444442</v>
      </c>
      <c r="X1572" s="115">
        <f t="shared" si="130"/>
        <v>0.14930555555555552</v>
      </c>
    </row>
    <row r="1573" spans="1:24" x14ac:dyDescent="0.3">
      <c r="A1573" s="64" t="s">
        <v>8064</v>
      </c>
      <c r="B1573" s="94" t="s">
        <v>1699</v>
      </c>
      <c r="C1573" s="2" t="s">
        <v>1</v>
      </c>
      <c r="D1573" s="2">
        <v>54</v>
      </c>
      <c r="E1573" s="9">
        <v>23913</v>
      </c>
      <c r="F1573" s="10">
        <v>43859.583101851851</v>
      </c>
      <c r="G1573" s="95" t="s">
        <v>4</v>
      </c>
      <c r="H1573">
        <v>1565</v>
      </c>
      <c r="I1573" s="1">
        <f t="shared" si="128"/>
        <v>15.65</v>
      </c>
      <c r="J1573" s="122">
        <v>4.4619999999999997</v>
      </c>
      <c r="K1573">
        <v>100</v>
      </c>
      <c r="L1573" s="94">
        <v>297</v>
      </c>
      <c r="M1573" s="11">
        <f t="shared" si="132"/>
        <v>2.97</v>
      </c>
      <c r="N1573" s="125">
        <v>1.6659999999999999</v>
      </c>
      <c r="O1573" s="95">
        <f t="shared" si="131"/>
        <v>100</v>
      </c>
      <c r="P1573" s="12">
        <f t="shared" si="129"/>
        <v>5.269360269360269</v>
      </c>
      <c r="Q1573" s="104" t="s">
        <v>726</v>
      </c>
      <c r="V1573" s="111">
        <v>0.43333333333333335</v>
      </c>
      <c r="W1573" s="112">
        <v>0.58333333333333337</v>
      </c>
      <c r="X1573" s="115">
        <f t="shared" si="130"/>
        <v>0.15000000000000002</v>
      </c>
    </row>
    <row r="1574" spans="1:24" x14ac:dyDescent="0.3">
      <c r="A1574" s="64" t="s">
        <v>8065</v>
      </c>
      <c r="B1574" s="94" t="s">
        <v>5447</v>
      </c>
      <c r="C1574" s="2" t="s">
        <v>1</v>
      </c>
      <c r="D1574" s="2">
        <v>46</v>
      </c>
      <c r="E1574" s="9">
        <v>26781</v>
      </c>
      <c r="F1574" s="10">
        <v>43859.596782407411</v>
      </c>
      <c r="G1574" s="95" t="s">
        <v>4</v>
      </c>
      <c r="H1574">
        <v>1540</v>
      </c>
      <c r="I1574" s="1">
        <f t="shared" si="128"/>
        <v>15.4</v>
      </c>
      <c r="J1574" s="122">
        <v>4.5549999999999997</v>
      </c>
      <c r="K1574">
        <v>100</v>
      </c>
      <c r="L1574" s="94">
        <v>314</v>
      </c>
      <c r="M1574" s="11">
        <f t="shared" si="132"/>
        <v>3.14</v>
      </c>
      <c r="N1574" s="125">
        <v>1.589</v>
      </c>
      <c r="O1574" s="95">
        <f t="shared" si="131"/>
        <v>100</v>
      </c>
      <c r="P1574" s="12">
        <f t="shared" si="129"/>
        <v>4.9044585987261149</v>
      </c>
      <c r="Q1574" s="104" t="s">
        <v>7788</v>
      </c>
      <c r="V1574" s="111">
        <v>0.45694444444444443</v>
      </c>
      <c r="W1574" s="112">
        <v>0.59722222222222221</v>
      </c>
      <c r="X1574" s="115">
        <f t="shared" si="130"/>
        <v>0.14027777777777778</v>
      </c>
    </row>
    <row r="1575" spans="1:24" x14ac:dyDescent="0.3">
      <c r="A1575" s="64" t="s">
        <v>8066</v>
      </c>
      <c r="B1575" s="94" t="s">
        <v>1524</v>
      </c>
      <c r="C1575" s="2" t="s">
        <v>1</v>
      </c>
      <c r="D1575" s="2">
        <v>74</v>
      </c>
      <c r="E1575" s="9">
        <v>16513</v>
      </c>
      <c r="F1575" s="10">
        <v>43859.618101851855</v>
      </c>
      <c r="G1575" s="95" t="s">
        <v>4</v>
      </c>
      <c r="H1575">
        <v>1680</v>
      </c>
      <c r="I1575" s="1">
        <f t="shared" si="128"/>
        <v>16.8</v>
      </c>
      <c r="J1575" s="122">
        <v>3.98</v>
      </c>
      <c r="K1575">
        <v>100</v>
      </c>
      <c r="L1575" s="94">
        <v>555</v>
      </c>
      <c r="M1575" s="11">
        <f t="shared" si="132"/>
        <v>5.55</v>
      </c>
      <c r="N1575" s="125">
        <v>2.194</v>
      </c>
      <c r="O1575" s="95">
        <f t="shared" si="131"/>
        <v>100</v>
      </c>
      <c r="P1575" s="12">
        <f t="shared" si="129"/>
        <v>3.0270270270270272</v>
      </c>
      <c r="Q1575" s="104" t="s">
        <v>726</v>
      </c>
      <c r="V1575" s="111">
        <v>0.46388888888888885</v>
      </c>
      <c r="W1575" s="112">
        <v>0.61805555555555558</v>
      </c>
      <c r="X1575" s="115">
        <f t="shared" si="130"/>
        <v>0.15416666666666673</v>
      </c>
    </row>
    <row r="1576" spans="1:24" x14ac:dyDescent="0.3">
      <c r="A1576" s="64" t="s">
        <v>2106</v>
      </c>
      <c r="B1576" s="94" t="s">
        <v>1450</v>
      </c>
      <c r="C1576" s="2" t="s">
        <v>1</v>
      </c>
      <c r="D1576" s="2">
        <v>53</v>
      </c>
      <c r="E1576" s="9">
        <v>24162</v>
      </c>
      <c r="F1576" s="10">
        <v>43859.635231481479</v>
      </c>
      <c r="G1576" s="95" t="s">
        <v>4</v>
      </c>
      <c r="H1576">
        <v>1246</v>
      </c>
      <c r="I1576" s="1">
        <f t="shared" si="128"/>
        <v>12.585858585858587</v>
      </c>
      <c r="J1576" s="122">
        <v>3.7229999999999999</v>
      </c>
      <c r="K1576">
        <v>99</v>
      </c>
      <c r="L1576" s="94">
        <v>307</v>
      </c>
      <c r="M1576" s="11">
        <f t="shared" si="132"/>
        <v>3.1010101010101012</v>
      </c>
      <c r="N1576" s="125">
        <v>1.758</v>
      </c>
      <c r="O1576" s="95">
        <f t="shared" si="131"/>
        <v>99</v>
      </c>
      <c r="P1576" s="12">
        <f t="shared" si="129"/>
        <v>4.0586319218241043</v>
      </c>
      <c r="Q1576" s="104" t="s">
        <v>726</v>
      </c>
      <c r="V1576" s="111">
        <v>0.48333333333333334</v>
      </c>
      <c r="W1576" s="112">
        <v>0.63194444444444442</v>
      </c>
      <c r="X1576" s="115">
        <f t="shared" si="130"/>
        <v>0.14861111111111108</v>
      </c>
    </row>
    <row r="1577" spans="1:24" x14ac:dyDescent="0.3">
      <c r="A1577" s="64" t="s">
        <v>8067</v>
      </c>
      <c r="B1577" s="94" t="s">
        <v>1404</v>
      </c>
      <c r="C1577" s="2" t="s">
        <v>1</v>
      </c>
      <c r="D1577" s="2">
        <v>64</v>
      </c>
      <c r="E1577" s="9">
        <v>20245</v>
      </c>
      <c r="F1577" s="10">
        <v>43859.649016203701</v>
      </c>
      <c r="G1577" s="95" t="s">
        <v>4</v>
      </c>
      <c r="H1577">
        <v>2102</v>
      </c>
      <c r="I1577" s="1">
        <f t="shared" si="128"/>
        <v>21.232323232323232</v>
      </c>
      <c r="J1577" s="122">
        <v>5.0339999999999998</v>
      </c>
      <c r="K1577">
        <v>99</v>
      </c>
      <c r="L1577" s="94">
        <v>429</v>
      </c>
      <c r="M1577" s="11">
        <f t="shared" si="132"/>
        <v>4.333333333333333</v>
      </c>
      <c r="N1577" s="125">
        <v>2.0449999999999999</v>
      </c>
      <c r="O1577" s="95">
        <f t="shared" si="131"/>
        <v>99</v>
      </c>
      <c r="P1577" s="12">
        <f t="shared" si="129"/>
        <v>4.8997668997668997</v>
      </c>
      <c r="Q1577" s="104" t="s">
        <v>726</v>
      </c>
      <c r="V1577" s="111">
        <v>0.49305555555555558</v>
      </c>
      <c r="W1577" s="112">
        <v>0.64583333333333337</v>
      </c>
      <c r="X1577" s="115">
        <f t="shared" si="130"/>
        <v>0.15277777777777779</v>
      </c>
    </row>
    <row r="1578" spans="1:24" x14ac:dyDescent="0.3">
      <c r="A1578" s="64" t="s">
        <v>8068</v>
      </c>
      <c r="B1578" s="94" t="s">
        <v>8069</v>
      </c>
      <c r="C1578" s="2" t="s">
        <v>6</v>
      </c>
      <c r="D1578" s="2">
        <v>61</v>
      </c>
      <c r="E1578" s="9">
        <v>21271</v>
      </c>
      <c r="F1578" s="10">
        <v>43859.661006944443</v>
      </c>
      <c r="G1578" s="95" t="s">
        <v>4</v>
      </c>
      <c r="H1578">
        <v>1162</v>
      </c>
      <c r="I1578" s="1">
        <f t="shared" si="128"/>
        <v>11.62</v>
      </c>
      <c r="J1578" s="122">
        <v>2.9430000000000001</v>
      </c>
      <c r="K1578">
        <v>100</v>
      </c>
      <c r="L1578" s="94">
        <v>316</v>
      </c>
      <c r="M1578" s="11">
        <f t="shared" si="132"/>
        <v>3.16</v>
      </c>
      <c r="N1578" s="125">
        <v>1.873</v>
      </c>
      <c r="O1578" s="95">
        <f t="shared" si="131"/>
        <v>100</v>
      </c>
      <c r="P1578" s="12">
        <f t="shared" si="129"/>
        <v>3.6772151898734173</v>
      </c>
      <c r="Q1578" s="104" t="s">
        <v>726</v>
      </c>
      <c r="V1578" s="111">
        <v>0.50069444444444444</v>
      </c>
      <c r="W1578" s="112">
        <v>0.66666666666666663</v>
      </c>
      <c r="X1578" s="115">
        <f t="shared" si="130"/>
        <v>0.16597222222222219</v>
      </c>
    </row>
    <row r="1579" spans="1:24" x14ac:dyDescent="0.3">
      <c r="A1579" s="64" t="s">
        <v>8070</v>
      </c>
      <c r="B1579" s="94" t="s">
        <v>8071</v>
      </c>
      <c r="C1579" s="2" t="s">
        <v>1</v>
      </c>
      <c r="D1579" s="2">
        <v>58</v>
      </c>
      <c r="E1579" s="9">
        <v>22466</v>
      </c>
      <c r="F1579" s="10">
        <v>43859.678715277776</v>
      </c>
      <c r="G1579" s="95" t="s">
        <v>4</v>
      </c>
      <c r="H1579">
        <v>1278</v>
      </c>
      <c r="I1579" s="1">
        <f t="shared" si="128"/>
        <v>12.78</v>
      </c>
      <c r="J1579" s="122">
        <v>3.7429999999999999</v>
      </c>
      <c r="K1579">
        <v>100</v>
      </c>
      <c r="L1579" s="94">
        <v>308</v>
      </c>
      <c r="M1579" s="11">
        <f t="shared" si="132"/>
        <v>3.08</v>
      </c>
      <c r="N1579" s="125">
        <v>1.8240000000000001</v>
      </c>
      <c r="O1579" s="95">
        <f t="shared" si="131"/>
        <v>100</v>
      </c>
      <c r="P1579" s="12">
        <f t="shared" si="129"/>
        <v>4.1493506493506489</v>
      </c>
      <c r="Q1579" s="104" t="s">
        <v>726</v>
      </c>
      <c r="V1579" s="111">
        <v>0.52500000000000002</v>
      </c>
      <c r="W1579" s="112">
        <v>0.68055555555555547</v>
      </c>
      <c r="X1579" s="115">
        <f t="shared" si="130"/>
        <v>0.15555555555555545</v>
      </c>
    </row>
    <row r="1580" spans="1:24" x14ac:dyDescent="0.3">
      <c r="A1580" s="64" t="s">
        <v>8072</v>
      </c>
      <c r="B1580" s="94" t="s">
        <v>8073</v>
      </c>
      <c r="C1580" s="2" t="s">
        <v>1</v>
      </c>
      <c r="D1580" s="2">
        <v>60</v>
      </c>
      <c r="E1580" s="9">
        <v>21918</v>
      </c>
      <c r="F1580" s="10">
        <v>43860.520416666666</v>
      </c>
      <c r="G1580" s="95" t="s">
        <v>4</v>
      </c>
      <c r="H1580">
        <v>1685</v>
      </c>
      <c r="I1580" s="1">
        <f t="shared" si="128"/>
        <v>16.850000000000001</v>
      </c>
      <c r="J1580" s="122">
        <v>3.6880000000000002</v>
      </c>
      <c r="K1580">
        <v>100</v>
      </c>
      <c r="L1580" s="94">
        <v>389</v>
      </c>
      <c r="M1580" s="11">
        <f t="shared" si="132"/>
        <v>3.89</v>
      </c>
      <c r="N1580" s="125">
        <v>1.9990000000000001</v>
      </c>
      <c r="O1580" s="95">
        <f t="shared" si="131"/>
        <v>100</v>
      </c>
      <c r="P1580" s="12">
        <f t="shared" si="129"/>
        <v>4.3316195372750643</v>
      </c>
      <c r="Q1580" s="104" t="s">
        <v>7775</v>
      </c>
      <c r="V1580" s="111">
        <v>0.37152777777777773</v>
      </c>
      <c r="W1580" s="112">
        <v>0.52083333333333337</v>
      </c>
      <c r="X1580" s="115">
        <f t="shared" si="130"/>
        <v>0.14930555555555564</v>
      </c>
    </row>
    <row r="1581" spans="1:24" x14ac:dyDescent="0.3">
      <c r="A1581" s="64" t="s">
        <v>8074</v>
      </c>
      <c r="B1581" s="94" t="s">
        <v>1709</v>
      </c>
      <c r="C1581" s="2" t="s">
        <v>1</v>
      </c>
      <c r="D1581" s="2">
        <v>57</v>
      </c>
      <c r="E1581" s="9">
        <v>22827</v>
      </c>
      <c r="F1581" s="10">
        <v>43860.532465277778</v>
      </c>
      <c r="G1581" s="95" t="s">
        <v>4</v>
      </c>
      <c r="H1581">
        <v>2171</v>
      </c>
      <c r="I1581" s="1">
        <f t="shared" si="128"/>
        <v>21.71</v>
      </c>
      <c r="J1581" s="122">
        <v>4.468</v>
      </c>
      <c r="K1581">
        <v>100</v>
      </c>
      <c r="L1581" s="94">
        <v>393</v>
      </c>
      <c r="M1581" s="11">
        <f t="shared" si="132"/>
        <v>3.93</v>
      </c>
      <c r="N1581" s="125">
        <v>2.036</v>
      </c>
      <c r="O1581" s="95">
        <f t="shared" ref="O1581:O1601" si="133">K1581</f>
        <v>100</v>
      </c>
      <c r="P1581" s="12">
        <f t="shared" si="129"/>
        <v>5.5241730279898222</v>
      </c>
      <c r="Q1581" s="104" t="s">
        <v>726</v>
      </c>
      <c r="V1581" s="111">
        <v>0.39305555555555555</v>
      </c>
      <c r="W1581" s="112">
        <v>0.53472222222222221</v>
      </c>
      <c r="X1581" s="115">
        <f t="shared" si="130"/>
        <v>0.14166666666666666</v>
      </c>
    </row>
    <row r="1582" spans="1:24" x14ac:dyDescent="0.3">
      <c r="A1582" s="64" t="s">
        <v>5671</v>
      </c>
      <c r="B1582" s="94" t="s">
        <v>5672</v>
      </c>
      <c r="C1582" s="2" t="s">
        <v>1</v>
      </c>
      <c r="D1582" s="2">
        <v>73</v>
      </c>
      <c r="E1582" s="9">
        <v>17090</v>
      </c>
      <c r="F1582" s="10">
        <v>43860.54482638889</v>
      </c>
      <c r="G1582" s="95" t="s">
        <v>4</v>
      </c>
      <c r="H1582">
        <v>2208</v>
      </c>
      <c r="I1582" s="1">
        <f t="shared" si="128"/>
        <v>22.303030303030305</v>
      </c>
      <c r="J1582" s="122">
        <v>4.32</v>
      </c>
      <c r="K1582">
        <v>99</v>
      </c>
      <c r="L1582" s="94">
        <v>1051</v>
      </c>
      <c r="M1582" s="11">
        <f t="shared" si="132"/>
        <v>10.616161616161616</v>
      </c>
      <c r="N1582" s="125">
        <v>3.3490000000000002</v>
      </c>
      <c r="O1582" s="95">
        <f t="shared" si="133"/>
        <v>99</v>
      </c>
      <c r="P1582" s="12">
        <f t="shared" si="129"/>
        <v>2.1008563273073264</v>
      </c>
      <c r="Q1582" s="104" t="s">
        <v>726</v>
      </c>
      <c r="V1582" s="111">
        <v>0.39097222222222222</v>
      </c>
      <c r="W1582" s="112">
        <v>0.54861111111111105</v>
      </c>
      <c r="X1582" s="115">
        <f t="shared" si="130"/>
        <v>0.15763888888888883</v>
      </c>
    </row>
    <row r="1583" spans="1:24" x14ac:dyDescent="0.3">
      <c r="A1583" s="64" t="s">
        <v>8075</v>
      </c>
      <c r="B1583" s="94" t="s">
        <v>1440</v>
      </c>
      <c r="C1583" s="2" t="s">
        <v>1</v>
      </c>
      <c r="D1583" s="2">
        <v>49</v>
      </c>
      <c r="E1583" s="9">
        <v>25672</v>
      </c>
      <c r="F1583" s="10">
        <v>43860.567465277774</v>
      </c>
      <c r="G1583" s="95" t="s">
        <v>4</v>
      </c>
      <c r="H1583">
        <v>1374</v>
      </c>
      <c r="I1583" s="1">
        <f t="shared" si="128"/>
        <v>13.878787878787879</v>
      </c>
      <c r="J1583" s="122">
        <v>3.4140000000000001</v>
      </c>
      <c r="K1583">
        <v>99</v>
      </c>
      <c r="L1583" s="94">
        <v>347</v>
      </c>
      <c r="M1583" s="11">
        <f t="shared" si="132"/>
        <v>3.5050505050505052</v>
      </c>
      <c r="N1583" s="125">
        <v>1.8149999999999999</v>
      </c>
      <c r="O1583" s="95">
        <f t="shared" si="133"/>
        <v>99</v>
      </c>
      <c r="P1583" s="12">
        <f t="shared" si="129"/>
        <v>3.9596541786743513</v>
      </c>
      <c r="Q1583" s="104" t="s">
        <v>726</v>
      </c>
      <c r="V1583" s="111">
        <v>0.40833333333333338</v>
      </c>
      <c r="W1583" s="112">
        <v>0.56944444444444442</v>
      </c>
      <c r="X1583" s="115">
        <f t="shared" si="130"/>
        <v>0.16111111111111104</v>
      </c>
    </row>
    <row r="1584" spans="1:24" x14ac:dyDescent="0.3">
      <c r="A1584" s="64" t="s">
        <v>2393</v>
      </c>
      <c r="B1584" s="94" t="s">
        <v>208</v>
      </c>
      <c r="C1584" s="2" t="s">
        <v>1</v>
      </c>
      <c r="D1584" s="2">
        <v>56</v>
      </c>
      <c r="E1584" s="9">
        <v>23163</v>
      </c>
      <c r="F1584" s="10">
        <v>43860.58457175926</v>
      </c>
      <c r="G1584" s="95" t="s">
        <v>4</v>
      </c>
      <c r="H1584">
        <v>1861</v>
      </c>
      <c r="I1584" s="1">
        <f t="shared" si="128"/>
        <v>18.797979797979799</v>
      </c>
      <c r="J1584" s="122">
        <v>5.1189999999999998</v>
      </c>
      <c r="K1584">
        <v>99</v>
      </c>
      <c r="L1584" s="94">
        <v>506</v>
      </c>
      <c r="M1584" s="11">
        <f t="shared" si="132"/>
        <v>5.1111111111111107</v>
      </c>
      <c r="N1584" s="125">
        <v>2.4239999999999999</v>
      </c>
      <c r="O1584" s="95">
        <f t="shared" si="133"/>
        <v>99</v>
      </c>
      <c r="P1584" s="12">
        <f t="shared" si="129"/>
        <v>3.6778656126482221</v>
      </c>
      <c r="Q1584" s="104" t="s">
        <v>726</v>
      </c>
      <c r="V1584" s="111">
        <v>0.4236111111111111</v>
      </c>
      <c r="W1584" s="112">
        <v>0.58333333333333337</v>
      </c>
      <c r="X1584" s="115">
        <f t="shared" si="130"/>
        <v>0.15972222222222227</v>
      </c>
    </row>
    <row r="1585" spans="1:24" x14ac:dyDescent="0.3">
      <c r="A1585" s="64" t="s">
        <v>8076</v>
      </c>
      <c r="B1585" s="94" t="s">
        <v>8077</v>
      </c>
      <c r="C1585" s="2" t="s">
        <v>6</v>
      </c>
      <c r="D1585" s="2">
        <v>53</v>
      </c>
      <c r="E1585" s="9">
        <v>24152</v>
      </c>
      <c r="F1585" s="10">
        <v>43860.601539351854</v>
      </c>
      <c r="G1585" s="95" t="s">
        <v>4</v>
      </c>
      <c r="H1585">
        <v>1943</v>
      </c>
      <c r="I1585" s="1">
        <f t="shared" si="128"/>
        <v>19.626262626262626</v>
      </c>
      <c r="J1585" s="122">
        <v>4.7439999999999998</v>
      </c>
      <c r="K1585">
        <v>99</v>
      </c>
      <c r="L1585" s="94">
        <v>689</v>
      </c>
      <c r="M1585" s="11">
        <f t="shared" si="132"/>
        <v>6.9595959595959593</v>
      </c>
      <c r="N1585" s="125">
        <v>2.6840000000000002</v>
      </c>
      <c r="O1585" s="95">
        <f t="shared" si="133"/>
        <v>99</v>
      </c>
      <c r="P1585" s="12">
        <f t="shared" si="129"/>
        <v>2.8200290275761977</v>
      </c>
      <c r="Q1585" s="104" t="s">
        <v>726</v>
      </c>
      <c r="V1585" s="111">
        <v>0.43194444444444446</v>
      </c>
      <c r="W1585" s="112">
        <v>0.59722222222222221</v>
      </c>
      <c r="X1585" s="115">
        <f t="shared" si="130"/>
        <v>0.16527777777777775</v>
      </c>
    </row>
    <row r="1586" spans="1:24" x14ac:dyDescent="0.3">
      <c r="A1586" s="64" t="s">
        <v>8078</v>
      </c>
      <c r="B1586" s="94" t="s">
        <v>8079</v>
      </c>
      <c r="C1586" s="2" t="s">
        <v>1</v>
      </c>
      <c r="D1586" s="2">
        <v>68</v>
      </c>
      <c r="E1586" s="9">
        <v>18880</v>
      </c>
      <c r="F1586" s="10">
        <v>43860.615011574075</v>
      </c>
      <c r="G1586" s="95" t="s">
        <v>4</v>
      </c>
      <c r="H1586">
        <v>1771</v>
      </c>
      <c r="I1586" s="1">
        <f t="shared" si="128"/>
        <v>17.888888888888889</v>
      </c>
      <c r="J1586" s="122">
        <v>3.9540000000000002</v>
      </c>
      <c r="K1586">
        <v>99</v>
      </c>
      <c r="L1586" s="94">
        <v>435</v>
      </c>
      <c r="M1586" s="11">
        <f t="shared" si="132"/>
        <v>4.3939393939393936</v>
      </c>
      <c r="N1586" s="125">
        <v>2.044</v>
      </c>
      <c r="O1586" s="95">
        <f t="shared" si="133"/>
        <v>99</v>
      </c>
      <c r="P1586" s="12">
        <f t="shared" si="129"/>
        <v>4.0712643678160925</v>
      </c>
      <c r="Q1586" s="104" t="s">
        <v>7788</v>
      </c>
      <c r="V1586" s="111">
        <v>0.45624999999999999</v>
      </c>
      <c r="W1586" s="112">
        <v>0.61805555555555558</v>
      </c>
      <c r="X1586" s="115">
        <f t="shared" si="130"/>
        <v>0.16180555555555559</v>
      </c>
    </row>
    <row r="1587" spans="1:24" x14ac:dyDescent="0.3">
      <c r="A1587" s="64" t="s">
        <v>8080</v>
      </c>
      <c r="B1587" s="94" t="s">
        <v>397</v>
      </c>
      <c r="C1587" s="2" t="s">
        <v>1</v>
      </c>
      <c r="D1587" s="2">
        <v>45</v>
      </c>
      <c r="E1587" s="9">
        <v>27102</v>
      </c>
      <c r="F1587" s="10">
        <v>43860.625925925924</v>
      </c>
      <c r="G1587" s="95" t="s">
        <v>4</v>
      </c>
      <c r="H1587">
        <v>1869</v>
      </c>
      <c r="I1587" s="1">
        <f t="shared" si="128"/>
        <v>18.690000000000001</v>
      </c>
      <c r="J1587" s="122">
        <v>4.5140000000000002</v>
      </c>
      <c r="K1587">
        <v>100</v>
      </c>
      <c r="L1587" s="94">
        <v>798</v>
      </c>
      <c r="M1587" s="11">
        <f t="shared" si="132"/>
        <v>7.98</v>
      </c>
      <c r="N1587" s="125">
        <v>2.9540000000000002</v>
      </c>
      <c r="O1587" s="95">
        <f t="shared" si="133"/>
        <v>100</v>
      </c>
      <c r="P1587" s="12">
        <f t="shared" si="129"/>
        <v>2.3421052631578947</v>
      </c>
      <c r="Q1587" s="104" t="s">
        <v>726</v>
      </c>
      <c r="V1587" s="111">
        <v>0.45902777777777781</v>
      </c>
      <c r="W1587" s="112">
        <v>0.63194444444444442</v>
      </c>
      <c r="X1587" s="115">
        <f t="shared" si="130"/>
        <v>0.17291666666666661</v>
      </c>
    </row>
    <row r="1588" spans="1:24" x14ac:dyDescent="0.3">
      <c r="A1588" s="64" t="s">
        <v>8081</v>
      </c>
      <c r="B1588" s="94" t="s">
        <v>8082</v>
      </c>
      <c r="C1588" s="2" t="s">
        <v>1</v>
      </c>
      <c r="D1588" s="2">
        <v>68</v>
      </c>
      <c r="E1588" s="9">
        <v>18673</v>
      </c>
      <c r="F1588" s="10">
        <v>43860.638136574074</v>
      </c>
      <c r="G1588" s="95" t="s">
        <v>4</v>
      </c>
      <c r="H1588">
        <v>754</v>
      </c>
      <c r="I1588" s="1">
        <f t="shared" si="128"/>
        <v>7.54</v>
      </c>
      <c r="J1588" s="122">
        <v>2.8010000000000002</v>
      </c>
      <c r="K1588">
        <v>100</v>
      </c>
      <c r="L1588" s="94">
        <v>142</v>
      </c>
      <c r="M1588" s="11">
        <f t="shared" si="132"/>
        <v>1.42</v>
      </c>
      <c r="N1588" s="125">
        <v>1.1120000000000001</v>
      </c>
      <c r="O1588" s="95">
        <f t="shared" si="133"/>
        <v>100</v>
      </c>
      <c r="P1588" s="12">
        <f t="shared" si="129"/>
        <v>5.3098591549295779</v>
      </c>
      <c r="Q1588" s="104" t="s">
        <v>726</v>
      </c>
      <c r="V1588" s="111">
        <v>0.4513888888888889</v>
      </c>
      <c r="W1588" s="112">
        <v>0.64583333333333337</v>
      </c>
      <c r="X1588" s="115">
        <f t="shared" si="130"/>
        <v>0.19444444444444448</v>
      </c>
    </row>
    <row r="1589" spans="1:24" x14ac:dyDescent="0.3">
      <c r="A1589" s="64" t="s">
        <v>8083</v>
      </c>
      <c r="B1589" s="94" t="s">
        <v>319</v>
      </c>
      <c r="C1589" s="2" t="s">
        <v>1</v>
      </c>
      <c r="D1589" s="2">
        <v>51</v>
      </c>
      <c r="E1589" s="9">
        <v>25228</v>
      </c>
      <c r="F1589" s="10">
        <v>43860.65996527778</v>
      </c>
      <c r="G1589" s="95" t="s">
        <v>4</v>
      </c>
      <c r="H1589">
        <v>2257</v>
      </c>
      <c r="I1589" s="1">
        <f t="shared" si="128"/>
        <v>22.57</v>
      </c>
      <c r="J1589" s="122">
        <v>4.3440000000000003</v>
      </c>
      <c r="K1589">
        <v>100</v>
      </c>
      <c r="L1589" s="94">
        <v>662</v>
      </c>
      <c r="M1589" s="11">
        <f t="shared" si="132"/>
        <v>6.62</v>
      </c>
      <c r="N1589" s="125">
        <v>2.4889999999999999</v>
      </c>
      <c r="O1589" s="95">
        <f t="shared" si="133"/>
        <v>100</v>
      </c>
      <c r="P1589" s="12">
        <f t="shared" si="129"/>
        <v>3.4093655589123868</v>
      </c>
      <c r="Q1589" s="104" t="s">
        <v>726</v>
      </c>
      <c r="V1589" s="111">
        <v>0.50555555555555554</v>
      </c>
      <c r="W1589" s="112">
        <v>0.66666666666666663</v>
      </c>
      <c r="X1589" s="115">
        <f t="shared" si="130"/>
        <v>0.16111111111111109</v>
      </c>
    </row>
    <row r="1590" spans="1:24" x14ac:dyDescent="0.3">
      <c r="A1590" s="64" t="s">
        <v>8084</v>
      </c>
      <c r="B1590" s="94" t="s">
        <v>8085</v>
      </c>
      <c r="C1590" s="2" t="s">
        <v>1</v>
      </c>
      <c r="D1590" s="2">
        <v>62</v>
      </c>
      <c r="E1590" s="9">
        <v>20954</v>
      </c>
      <c r="F1590" s="10">
        <v>43860.673437500001</v>
      </c>
      <c r="G1590" s="95" t="s">
        <v>4</v>
      </c>
      <c r="H1590">
        <v>1301</v>
      </c>
      <c r="I1590" s="1">
        <f t="shared" si="128"/>
        <v>13.01</v>
      </c>
      <c r="J1590" s="122">
        <v>3.173</v>
      </c>
      <c r="K1590">
        <v>100</v>
      </c>
      <c r="L1590" s="94">
        <v>315</v>
      </c>
      <c r="M1590" s="11">
        <f t="shared" si="132"/>
        <v>3.15</v>
      </c>
      <c r="N1590" s="125">
        <v>1.839</v>
      </c>
      <c r="O1590" s="95">
        <f t="shared" si="133"/>
        <v>100</v>
      </c>
      <c r="P1590" s="12">
        <f t="shared" si="129"/>
        <v>4.1301587301587306</v>
      </c>
      <c r="Q1590" s="104" t="s">
        <v>726</v>
      </c>
      <c r="V1590" s="111">
        <v>0.51458333333333328</v>
      </c>
      <c r="W1590" s="112">
        <v>0.68055555555555547</v>
      </c>
      <c r="X1590" s="115">
        <f t="shared" si="130"/>
        <v>0.16597222222222219</v>
      </c>
    </row>
    <row r="1591" spans="1:24" x14ac:dyDescent="0.3">
      <c r="A1591" s="64" t="s">
        <v>8086</v>
      </c>
      <c r="B1591" s="94" t="s">
        <v>1715</v>
      </c>
      <c r="C1591" s="2" t="s">
        <v>6</v>
      </c>
      <c r="D1591" s="2">
        <v>77</v>
      </c>
      <c r="E1591" s="9">
        <v>15441</v>
      </c>
      <c r="F1591" s="10">
        <v>43861.518182870372</v>
      </c>
      <c r="G1591" s="95" t="s">
        <v>4</v>
      </c>
      <c r="H1591">
        <v>1972</v>
      </c>
      <c r="I1591" s="1">
        <f t="shared" si="128"/>
        <v>19.91919191919192</v>
      </c>
      <c r="J1591" s="122">
        <v>4.1760000000000002</v>
      </c>
      <c r="K1591">
        <v>99</v>
      </c>
      <c r="L1591" s="94">
        <v>420</v>
      </c>
      <c r="M1591" s="11">
        <f t="shared" si="132"/>
        <v>4.2424242424242422</v>
      </c>
      <c r="N1591" s="125">
        <v>2.2229999999999999</v>
      </c>
      <c r="O1591" s="95">
        <f t="shared" si="133"/>
        <v>99</v>
      </c>
      <c r="P1591" s="12">
        <f t="shared" si="129"/>
        <v>4.6952380952380954</v>
      </c>
      <c r="Q1591" s="104" t="s">
        <v>726</v>
      </c>
      <c r="V1591" s="111">
        <v>0.3659722222222222</v>
      </c>
      <c r="W1591" s="112">
        <v>0.52083333333333337</v>
      </c>
      <c r="X1591" s="115">
        <f t="shared" si="130"/>
        <v>0.15486111111111117</v>
      </c>
    </row>
    <row r="1592" spans="1:24" x14ac:dyDescent="0.3">
      <c r="A1592" s="64" t="s">
        <v>3391</v>
      </c>
      <c r="B1592" s="94" t="s">
        <v>1892</v>
      </c>
      <c r="C1592" s="2" t="s">
        <v>1</v>
      </c>
      <c r="D1592" s="2">
        <v>54</v>
      </c>
      <c r="E1592" s="9">
        <v>23856</v>
      </c>
      <c r="F1592" s="10">
        <v>43861.534120370372</v>
      </c>
      <c r="G1592" s="95" t="s">
        <v>4</v>
      </c>
      <c r="H1592">
        <v>1456</v>
      </c>
      <c r="I1592" s="1">
        <f t="shared" si="128"/>
        <v>14.56</v>
      </c>
      <c r="J1592" s="122">
        <v>3.355</v>
      </c>
      <c r="K1592">
        <v>100</v>
      </c>
      <c r="L1592" s="94">
        <v>303</v>
      </c>
      <c r="M1592" s="11">
        <f t="shared" si="132"/>
        <v>3.03</v>
      </c>
      <c r="N1592" s="125">
        <v>1.726</v>
      </c>
      <c r="O1592" s="95">
        <f t="shared" si="133"/>
        <v>100</v>
      </c>
      <c r="P1592" s="12">
        <f t="shared" si="129"/>
        <v>4.8052805280528057</v>
      </c>
      <c r="Q1592" s="104" t="s">
        <v>726</v>
      </c>
      <c r="V1592" s="111">
        <v>0.38472222222222219</v>
      </c>
      <c r="W1592" s="112">
        <v>0.53472222222222221</v>
      </c>
      <c r="X1592" s="115">
        <f t="shared" si="130"/>
        <v>0.15000000000000002</v>
      </c>
    </row>
    <row r="1593" spans="1:24" x14ac:dyDescent="0.3">
      <c r="A1593" s="64" t="s">
        <v>8087</v>
      </c>
      <c r="B1593" s="94" t="s">
        <v>8088</v>
      </c>
      <c r="C1593" s="2" t="s">
        <v>6</v>
      </c>
      <c r="D1593" s="2">
        <v>57</v>
      </c>
      <c r="E1593" s="9">
        <v>23030</v>
      </c>
      <c r="F1593" s="10">
        <v>43861.548587962963</v>
      </c>
      <c r="G1593" s="95" t="s">
        <v>4</v>
      </c>
      <c r="H1593">
        <v>1002</v>
      </c>
      <c r="I1593" s="1">
        <f t="shared" si="128"/>
        <v>10.121212121212121</v>
      </c>
      <c r="J1593" s="122">
        <v>3.101</v>
      </c>
      <c r="K1593">
        <v>99</v>
      </c>
      <c r="L1593" s="94">
        <v>277</v>
      </c>
      <c r="M1593" s="11">
        <f t="shared" si="132"/>
        <v>2.797979797979798</v>
      </c>
      <c r="N1593" s="125">
        <v>1.641</v>
      </c>
      <c r="O1593" s="95">
        <f t="shared" si="133"/>
        <v>99</v>
      </c>
      <c r="P1593" s="12">
        <f t="shared" si="129"/>
        <v>3.6173285198555956</v>
      </c>
      <c r="Q1593" s="104" t="s">
        <v>726</v>
      </c>
      <c r="V1593" s="111">
        <v>0.3743055555555555</v>
      </c>
      <c r="W1593" s="112">
        <v>0.54861111111111105</v>
      </c>
      <c r="X1593" s="115">
        <f t="shared" si="130"/>
        <v>0.17430555555555555</v>
      </c>
    </row>
    <row r="1594" spans="1:24" x14ac:dyDescent="0.3">
      <c r="A1594" s="64" t="s">
        <v>8089</v>
      </c>
      <c r="B1594" s="94" t="s">
        <v>8090</v>
      </c>
      <c r="C1594" s="2" t="s">
        <v>1</v>
      </c>
      <c r="D1594" s="2">
        <v>62</v>
      </c>
      <c r="E1594" s="9">
        <v>21007</v>
      </c>
      <c r="F1594" s="10">
        <v>43861.568067129629</v>
      </c>
      <c r="G1594" s="95" t="s">
        <v>4</v>
      </c>
      <c r="H1594">
        <v>1329</v>
      </c>
      <c r="I1594" s="1">
        <f t="shared" si="128"/>
        <v>13.424242424242424</v>
      </c>
      <c r="J1594" s="122">
        <v>4.008</v>
      </c>
      <c r="K1594">
        <v>99</v>
      </c>
      <c r="L1594" s="94">
        <v>459</v>
      </c>
      <c r="M1594" s="11">
        <f t="shared" si="132"/>
        <v>4.6363636363636367</v>
      </c>
      <c r="N1594" s="125">
        <v>2.2919999999999998</v>
      </c>
      <c r="O1594" s="95">
        <f t="shared" si="133"/>
        <v>99</v>
      </c>
      <c r="P1594" s="12">
        <f t="shared" si="129"/>
        <v>2.8954248366013071</v>
      </c>
      <c r="Q1594" s="104" t="s">
        <v>726</v>
      </c>
      <c r="V1594" s="111">
        <v>0.4236111111111111</v>
      </c>
      <c r="W1594" s="112">
        <v>0.56944444444444442</v>
      </c>
      <c r="X1594" s="115">
        <f t="shared" si="130"/>
        <v>0.14583333333333331</v>
      </c>
    </row>
    <row r="1595" spans="1:24" x14ac:dyDescent="0.3">
      <c r="A1595" s="64" t="s">
        <v>8091</v>
      </c>
      <c r="B1595" s="94" t="s">
        <v>248</v>
      </c>
      <c r="C1595" s="2" t="s">
        <v>1</v>
      </c>
      <c r="D1595" s="2">
        <v>50</v>
      </c>
      <c r="E1595" s="9">
        <v>25370</v>
      </c>
      <c r="F1595" s="10">
        <v>43861.581932870373</v>
      </c>
      <c r="G1595" s="95" t="s">
        <v>4</v>
      </c>
      <c r="H1595">
        <v>1219</v>
      </c>
      <c r="I1595" s="1">
        <f t="shared" si="128"/>
        <v>12.19</v>
      </c>
      <c r="J1595" s="122">
        <v>3.9940000000000002</v>
      </c>
      <c r="K1595">
        <v>100</v>
      </c>
      <c r="L1595" s="94">
        <v>368</v>
      </c>
      <c r="M1595" s="11">
        <f t="shared" si="132"/>
        <v>3.68</v>
      </c>
      <c r="N1595" s="125">
        <v>1.8959999999999999</v>
      </c>
      <c r="O1595" s="95">
        <f t="shared" si="133"/>
        <v>100</v>
      </c>
      <c r="P1595" s="12">
        <f t="shared" si="129"/>
        <v>3.3124999999999996</v>
      </c>
      <c r="Q1595" s="104" t="s">
        <v>7775</v>
      </c>
      <c r="V1595" s="111">
        <v>0.44027777777777777</v>
      </c>
      <c r="W1595" s="112">
        <v>0.58333333333333337</v>
      </c>
      <c r="X1595" s="115">
        <f t="shared" si="130"/>
        <v>0.1430555555555556</v>
      </c>
    </row>
    <row r="1596" spans="1:24" x14ac:dyDescent="0.3">
      <c r="A1596" s="64" t="s">
        <v>3059</v>
      </c>
      <c r="B1596" s="94" t="s">
        <v>370</v>
      </c>
      <c r="C1596" s="2" t="s">
        <v>1</v>
      </c>
      <c r="D1596" s="2">
        <v>51</v>
      </c>
      <c r="E1596" s="9">
        <v>25143</v>
      </c>
      <c r="F1596" s="10">
        <v>43861.599212962959</v>
      </c>
      <c r="G1596" s="95" t="s">
        <v>4</v>
      </c>
      <c r="H1596">
        <v>1397</v>
      </c>
      <c r="I1596" s="1">
        <f t="shared" si="128"/>
        <v>14.111111111111111</v>
      </c>
      <c r="J1596" s="122">
        <v>3.9409999999999998</v>
      </c>
      <c r="K1596">
        <v>99</v>
      </c>
      <c r="L1596" s="94">
        <v>351</v>
      </c>
      <c r="M1596" s="11">
        <f t="shared" si="132"/>
        <v>3.5454545454545454</v>
      </c>
      <c r="N1596" s="125">
        <v>1.9339999999999999</v>
      </c>
      <c r="O1596" s="95">
        <f t="shared" si="133"/>
        <v>99</v>
      </c>
      <c r="P1596" s="12">
        <f t="shared" si="129"/>
        <v>3.9800569800569798</v>
      </c>
      <c r="Q1596" s="104" t="s">
        <v>726</v>
      </c>
      <c r="V1596" s="111">
        <v>0.45624999999999999</v>
      </c>
      <c r="W1596" s="112">
        <v>0.59722222222222221</v>
      </c>
      <c r="X1596" s="115">
        <f t="shared" si="130"/>
        <v>0.14097222222222222</v>
      </c>
    </row>
    <row r="1597" spans="1:24" x14ac:dyDescent="0.3">
      <c r="A1597" s="64" t="s">
        <v>2863</v>
      </c>
      <c r="B1597" s="94" t="s">
        <v>1718</v>
      </c>
      <c r="C1597" s="2" t="s">
        <v>1</v>
      </c>
      <c r="D1597" s="2">
        <v>58</v>
      </c>
      <c r="E1597" s="9">
        <v>22451</v>
      </c>
      <c r="F1597" s="10">
        <v>43861.612627314818</v>
      </c>
      <c r="G1597" s="95" t="s">
        <v>4</v>
      </c>
      <c r="H1597">
        <v>1452</v>
      </c>
      <c r="I1597" s="1">
        <f t="shared" si="128"/>
        <v>14.666666666666666</v>
      </c>
      <c r="J1597" s="122">
        <v>4.3310000000000004</v>
      </c>
      <c r="K1597">
        <v>99</v>
      </c>
      <c r="L1597" s="94">
        <v>480</v>
      </c>
      <c r="M1597" s="11">
        <f t="shared" si="132"/>
        <v>4.8484848484848486</v>
      </c>
      <c r="N1597" s="125">
        <v>2.1960000000000002</v>
      </c>
      <c r="O1597" s="95">
        <f t="shared" si="133"/>
        <v>99</v>
      </c>
      <c r="P1597" s="12">
        <f t="shared" si="129"/>
        <v>3.0249999999999999</v>
      </c>
      <c r="Q1597" s="104" t="s">
        <v>726</v>
      </c>
      <c r="V1597" s="111">
        <v>0.46527777777777773</v>
      </c>
      <c r="W1597" s="112">
        <v>0.61805555555555558</v>
      </c>
      <c r="X1597" s="115">
        <f t="shared" si="130"/>
        <v>0.15277777777777785</v>
      </c>
    </row>
    <row r="1598" spans="1:24" x14ac:dyDescent="0.3">
      <c r="A1598" s="64" t="s">
        <v>8092</v>
      </c>
      <c r="B1598" s="94" t="s">
        <v>1501</v>
      </c>
      <c r="C1598" s="2" t="s">
        <v>1</v>
      </c>
      <c r="D1598" s="2">
        <v>43</v>
      </c>
      <c r="E1598" s="9">
        <v>28106</v>
      </c>
      <c r="F1598" s="10">
        <v>43861.634085648147</v>
      </c>
      <c r="G1598" s="95" t="s">
        <v>4</v>
      </c>
      <c r="H1598">
        <v>1627</v>
      </c>
      <c r="I1598" s="1">
        <f t="shared" si="128"/>
        <v>16.434343434343436</v>
      </c>
      <c r="J1598" s="122">
        <v>4.585</v>
      </c>
      <c r="K1598">
        <v>99</v>
      </c>
      <c r="L1598" s="94">
        <v>369</v>
      </c>
      <c r="M1598" s="11">
        <f t="shared" si="132"/>
        <v>3.7272727272727271</v>
      </c>
      <c r="N1598" s="125">
        <v>1.665</v>
      </c>
      <c r="O1598" s="95">
        <f t="shared" si="133"/>
        <v>99</v>
      </c>
      <c r="P1598" s="12">
        <f t="shared" si="129"/>
        <v>4.409214092140922</v>
      </c>
      <c r="Q1598" s="104" t="s">
        <v>726</v>
      </c>
      <c r="V1598" s="111">
        <v>0.47916666666666669</v>
      </c>
      <c r="W1598" s="112">
        <v>0.63194444444444442</v>
      </c>
      <c r="X1598" s="115">
        <f t="shared" si="130"/>
        <v>0.15277777777777773</v>
      </c>
    </row>
    <row r="1599" spans="1:24" x14ac:dyDescent="0.3">
      <c r="A1599" s="64" t="s">
        <v>8093</v>
      </c>
      <c r="B1599" s="94" t="s">
        <v>8094</v>
      </c>
      <c r="C1599" s="2" t="s">
        <v>1</v>
      </c>
      <c r="D1599" s="2">
        <v>61</v>
      </c>
      <c r="E1599" s="9">
        <v>21265</v>
      </c>
      <c r="F1599" s="10">
        <v>43861.645891203705</v>
      </c>
      <c r="G1599" s="95" t="s">
        <v>4</v>
      </c>
      <c r="H1599">
        <v>1725</v>
      </c>
      <c r="I1599" s="1">
        <f t="shared" si="128"/>
        <v>17.424242424242426</v>
      </c>
      <c r="J1599" s="122">
        <v>4.008</v>
      </c>
      <c r="K1599">
        <v>99</v>
      </c>
      <c r="L1599" s="94">
        <v>855</v>
      </c>
      <c r="M1599" s="11">
        <f t="shared" si="132"/>
        <v>8.6363636363636367</v>
      </c>
      <c r="N1599" s="125">
        <v>3.052</v>
      </c>
      <c r="O1599" s="95">
        <f t="shared" si="133"/>
        <v>99</v>
      </c>
      <c r="P1599" s="12">
        <f t="shared" si="129"/>
        <v>2.0175438596491229</v>
      </c>
      <c r="Q1599" s="104" t="s">
        <v>726</v>
      </c>
      <c r="V1599" s="111">
        <v>0.49305555555555558</v>
      </c>
      <c r="W1599" s="112">
        <v>0.64583333333333337</v>
      </c>
      <c r="X1599" s="115">
        <f t="shared" si="130"/>
        <v>0.15277777777777779</v>
      </c>
    </row>
    <row r="1600" spans="1:24" x14ac:dyDescent="0.3">
      <c r="A1600" s="60" t="s">
        <v>8095</v>
      </c>
      <c r="B1600" s="94" t="s">
        <v>8096</v>
      </c>
      <c r="C1600" s="2" t="s">
        <v>1</v>
      </c>
      <c r="D1600" s="2">
        <v>63</v>
      </c>
      <c r="E1600" s="9">
        <v>20638</v>
      </c>
      <c r="F1600" s="10">
        <v>43861.66064814815</v>
      </c>
      <c r="G1600" s="95" t="s">
        <v>4</v>
      </c>
      <c r="H1600">
        <v>2092</v>
      </c>
      <c r="I1600" s="1">
        <f t="shared" si="128"/>
        <v>20.92</v>
      </c>
      <c r="J1600" s="122">
        <v>4.18</v>
      </c>
      <c r="K1600">
        <v>100</v>
      </c>
      <c r="L1600" s="94">
        <v>410</v>
      </c>
      <c r="M1600" s="11">
        <f t="shared" si="132"/>
        <v>4.0999999999999996</v>
      </c>
      <c r="N1600" s="125">
        <v>1.9359999999999999</v>
      </c>
      <c r="O1600" s="95">
        <f t="shared" si="133"/>
        <v>100</v>
      </c>
      <c r="P1600" s="12">
        <f t="shared" si="129"/>
        <v>5.1024390243902449</v>
      </c>
      <c r="Q1600" s="104" t="s">
        <v>726</v>
      </c>
      <c r="V1600" s="111">
        <v>0.50277777777777777</v>
      </c>
      <c r="W1600" s="112">
        <v>0.66666666666666663</v>
      </c>
      <c r="X1600" s="115">
        <f t="shared" si="130"/>
        <v>0.16388888888888886</v>
      </c>
    </row>
    <row r="1601" spans="1:25" ht="17.25" thickBot="1" x14ac:dyDescent="0.35">
      <c r="A1601" s="61" t="s">
        <v>8097</v>
      </c>
      <c r="B1601" s="96" t="s">
        <v>8098</v>
      </c>
      <c r="C1601" s="97" t="s">
        <v>6</v>
      </c>
      <c r="D1601" s="97">
        <v>72</v>
      </c>
      <c r="E1601" s="98">
        <v>17236</v>
      </c>
      <c r="F1601" s="99">
        <v>43861.674629629626</v>
      </c>
      <c r="G1601" s="100" t="s">
        <v>4</v>
      </c>
      <c r="H1601" s="3">
        <v>1362</v>
      </c>
      <c r="I1601" s="14">
        <f t="shared" si="128"/>
        <v>13.757575757575758</v>
      </c>
      <c r="J1601" s="123">
        <v>3.7850000000000001</v>
      </c>
      <c r="K1601" s="3">
        <v>99</v>
      </c>
      <c r="L1601" s="96">
        <v>742</v>
      </c>
      <c r="M1601" s="103">
        <f t="shared" si="132"/>
        <v>7.4949494949494948</v>
      </c>
      <c r="N1601" s="124">
        <v>2.988</v>
      </c>
      <c r="O1601" s="100">
        <f t="shared" si="133"/>
        <v>99</v>
      </c>
      <c r="P1601" s="12">
        <f t="shared" si="129"/>
        <v>1.835579514824798</v>
      </c>
      <c r="Q1601" s="106" t="s">
        <v>7788</v>
      </c>
      <c r="R1601" s="3"/>
      <c r="S1601" s="3"/>
      <c r="T1601" s="3"/>
      <c r="U1601" s="3"/>
      <c r="V1601" s="113">
        <v>0.51388888888888895</v>
      </c>
      <c r="W1601" s="114">
        <v>0.68055555555555547</v>
      </c>
      <c r="X1601" s="116">
        <f t="shared" si="130"/>
        <v>0.16666666666666652</v>
      </c>
    </row>
    <row r="1602" spans="1:25" x14ac:dyDescent="0.3">
      <c r="A1602" s="16"/>
      <c r="B1602" s="6"/>
      <c r="C1602" s="6"/>
      <c r="D1602" s="6"/>
      <c r="E1602" s="6"/>
      <c r="F1602" s="6"/>
      <c r="G1602" s="7"/>
      <c r="H1602" s="26"/>
      <c r="I1602" s="6" t="s">
        <v>691</v>
      </c>
      <c r="J1602" s="6" t="s">
        <v>693</v>
      </c>
      <c r="K1602" s="7"/>
      <c r="L1602" s="26"/>
      <c r="M1602" s="6" t="s">
        <v>692</v>
      </c>
      <c r="N1602" s="6" t="s">
        <v>694</v>
      </c>
      <c r="O1602" s="7"/>
      <c r="P1602" s="7" t="s">
        <v>5358</v>
      </c>
      <c r="Q1602" s="26"/>
      <c r="R1602" s="6"/>
      <c r="S1602" s="6"/>
      <c r="T1602" s="6"/>
      <c r="U1602" s="6"/>
      <c r="V1602" s="6"/>
      <c r="W1602" s="7"/>
      <c r="X1602" s="44" t="s">
        <v>1393</v>
      </c>
    </row>
    <row r="1603" spans="1:25" x14ac:dyDescent="0.3">
      <c r="A1603" s="27"/>
      <c r="B1603" s="2"/>
      <c r="C1603" s="32" t="s">
        <v>721</v>
      </c>
      <c r="D1603" s="2"/>
      <c r="E1603" s="2"/>
      <c r="F1603" s="2"/>
      <c r="G1603" s="13"/>
      <c r="H1603" s="24"/>
      <c r="I1603" s="12">
        <f>AVERAGE(I$3:I1601)</f>
        <v>14.712173842126974</v>
      </c>
      <c r="J1603" s="12">
        <f>AVERAGE(J$3:J1601)</f>
        <v>3.9582013758599088</v>
      </c>
      <c r="K1603" s="21"/>
      <c r="L1603" s="25"/>
      <c r="M1603" s="12">
        <f>AVERAGE(M$3:M1601)</f>
        <v>3.9605702395212661</v>
      </c>
      <c r="N1603" s="12">
        <f>AVERAGE(N$3:N1601)</f>
        <v>1.9879974984365187</v>
      </c>
      <c r="O1603" s="13"/>
      <c r="P1603" s="21">
        <f>AVERAGE(P$3:P1601)</f>
        <v>3.9333050057753507</v>
      </c>
      <c r="Q1603" s="24"/>
      <c r="R1603" s="2"/>
      <c r="S1603" s="2"/>
      <c r="T1603" s="2"/>
      <c r="U1603" s="2"/>
      <c r="V1603" s="2"/>
      <c r="W1603" s="13"/>
      <c r="X1603" s="42">
        <f>AVERAGE(X$3:X1601)</f>
        <v>0.15861318407960215</v>
      </c>
    </row>
    <row r="1604" spans="1:25" x14ac:dyDescent="0.3">
      <c r="A1604" s="27"/>
      <c r="B1604" s="2"/>
      <c r="C1604" s="2">
        <f>COUNTIF($C$3:C1601,"M")</f>
        <v>430</v>
      </c>
      <c r="D1604" s="2"/>
      <c r="E1604" s="2"/>
      <c r="F1604" s="2"/>
      <c r="G1604" s="13"/>
      <c r="H1604" s="24"/>
      <c r="I1604" s="2" t="s">
        <v>700</v>
      </c>
      <c r="J1604" s="2" t="s">
        <v>711</v>
      </c>
      <c r="K1604" s="13"/>
      <c r="L1604" s="24"/>
      <c r="M1604" s="2" t="s">
        <v>706</v>
      </c>
      <c r="N1604" s="2" t="s">
        <v>716</v>
      </c>
      <c r="O1604" s="13"/>
      <c r="P1604" s="13" t="s">
        <v>5359</v>
      </c>
      <c r="Q1604" s="24"/>
      <c r="R1604" s="12"/>
      <c r="S1604" s="2"/>
      <c r="T1604" s="2"/>
      <c r="U1604" s="2"/>
      <c r="V1604" s="2"/>
      <c r="W1604" s="13"/>
      <c r="X1604" s="42" t="s">
        <v>1394</v>
      </c>
    </row>
    <row r="1605" spans="1:25" x14ac:dyDescent="0.3">
      <c r="A1605" s="27"/>
      <c r="B1605" s="2"/>
      <c r="C1605" s="32" t="s">
        <v>722</v>
      </c>
      <c r="D1605" s="2"/>
      <c r="E1605" s="2"/>
      <c r="F1605" s="2"/>
      <c r="G1605" s="13"/>
      <c r="H1605" s="24"/>
      <c r="I1605" s="12">
        <f>_xlfn.STDEV.S(I$3:I1601)</f>
        <v>5.1142924243388004</v>
      </c>
      <c r="J1605" s="12">
        <f>_xlfn.STDEV.S(J$3:J1601)</f>
        <v>0.88752035466688917</v>
      </c>
      <c r="K1605" s="13"/>
      <c r="L1605" s="24"/>
      <c r="M1605" s="12">
        <f>_xlfn.STDEV.S(M$3:M1601)</f>
        <v>1.6323891600563725</v>
      </c>
      <c r="N1605" s="12">
        <f>_xlfn.STDEV.S(N$3:N1601)</f>
        <v>0.44589696413189289</v>
      </c>
      <c r="O1605" s="13"/>
      <c r="P1605" s="21">
        <f>_xlfn.STDEV.S(P$3:P1601)</f>
        <v>1.2613088936107257</v>
      </c>
      <c r="Q1605" s="24"/>
      <c r="R1605" s="2"/>
      <c r="S1605" s="2"/>
      <c r="T1605" s="2"/>
      <c r="U1605" s="2"/>
      <c r="V1605" s="2"/>
      <c r="W1605" s="13"/>
      <c r="X1605" s="42">
        <f>_xlfn.STDEV.S(X$3:X1601)</f>
        <v>1.3487426994427608E-2</v>
      </c>
    </row>
    <row r="1606" spans="1:25" x14ac:dyDescent="0.3">
      <c r="A1606" s="27"/>
      <c r="B1606" s="2"/>
      <c r="C1606" s="2">
        <f>COUNTIF($C$3:C1601,"F")</f>
        <v>1169</v>
      </c>
      <c r="D1606" s="2"/>
      <c r="E1606" s="2"/>
      <c r="F1606" s="2"/>
      <c r="G1606" s="13"/>
      <c r="H1606" s="24"/>
      <c r="I1606" s="2" t="s">
        <v>701</v>
      </c>
      <c r="J1606" s="2" t="s">
        <v>712</v>
      </c>
      <c r="K1606" s="13"/>
      <c r="L1606" s="24"/>
      <c r="M1606" s="2" t="s">
        <v>707</v>
      </c>
      <c r="N1606" s="2" t="s">
        <v>717</v>
      </c>
      <c r="O1606" s="13"/>
      <c r="P1606" s="13" t="s">
        <v>5360</v>
      </c>
      <c r="Q1606" s="24"/>
      <c r="R1606" s="2"/>
      <c r="S1606" s="2"/>
      <c r="T1606" s="2"/>
      <c r="U1606" s="2"/>
      <c r="V1606" s="2"/>
      <c r="W1606" s="13"/>
      <c r="X1606" s="5" t="s">
        <v>1395</v>
      </c>
    </row>
    <row r="1607" spans="1:25" x14ac:dyDescent="0.3">
      <c r="A1607" s="27"/>
      <c r="B1607" s="2"/>
      <c r="C1607" s="2" t="s">
        <v>1384</v>
      </c>
      <c r="D1607" s="2"/>
      <c r="E1607" s="2"/>
      <c r="F1607" s="2"/>
      <c r="G1607" s="13"/>
      <c r="H1607" s="24"/>
      <c r="I1607" s="12">
        <f>MAX(I$3:I1601)</f>
        <v>41.007936507936506</v>
      </c>
      <c r="J1607" s="12">
        <f>MAX(J$3:J1601)</f>
        <v>20.523</v>
      </c>
      <c r="K1607" s="13"/>
      <c r="L1607" s="24"/>
      <c r="M1607" s="12">
        <f>MAX(M$3:M1601)</f>
        <v>16.121212121212121</v>
      </c>
      <c r="N1607" s="12">
        <f>MAX(N$3:N1601)</f>
        <v>4.2990000000000004</v>
      </c>
      <c r="O1607" s="13"/>
      <c r="P1607" s="21">
        <f>MAX(P$3:P1601)</f>
        <v>10.288065843621398</v>
      </c>
      <c r="Q1607" s="24"/>
      <c r="R1607" s="2"/>
      <c r="S1607" s="2"/>
      <c r="T1607" s="2"/>
      <c r="U1607" s="2"/>
      <c r="V1607" s="2"/>
      <c r="W1607" s="13"/>
      <c r="X1607" s="42">
        <f>MAX(X$3:X1601)</f>
        <v>0.21527777777777779</v>
      </c>
    </row>
    <row r="1608" spans="1:25" ht="17.25" thickBot="1" x14ac:dyDescent="0.35">
      <c r="A1608" s="27"/>
      <c r="B1608" s="2"/>
      <c r="C1608" s="2">
        <f>IF(COUNTA($C$3:C1601)=C1604+C1606,C1604+C1606,"MISTAKE!")</f>
        <v>1599</v>
      </c>
      <c r="D1608" s="2"/>
      <c r="E1608" s="2"/>
      <c r="F1608" s="2"/>
      <c r="G1608" s="13"/>
      <c r="H1608" s="24"/>
      <c r="I1608" s="2" t="s">
        <v>702</v>
      </c>
      <c r="J1608" s="2" t="s">
        <v>713</v>
      </c>
      <c r="K1608" s="13"/>
      <c r="L1608" s="24"/>
      <c r="M1608" s="2" t="s">
        <v>708</v>
      </c>
      <c r="N1608" s="2" t="s">
        <v>718</v>
      </c>
      <c r="O1608" s="13"/>
      <c r="P1608" s="13" t="s">
        <v>5361</v>
      </c>
      <c r="Q1608" s="24"/>
      <c r="R1608" s="2"/>
      <c r="S1608" s="2"/>
      <c r="T1608" s="2"/>
      <c r="U1608" s="2"/>
      <c r="V1608" s="2"/>
      <c r="W1608" s="13"/>
      <c r="X1608" s="5" t="s">
        <v>1396</v>
      </c>
    </row>
    <row r="1609" spans="1:25" ht="17.25" thickBot="1" x14ac:dyDescent="0.35">
      <c r="A1609" s="27"/>
      <c r="B1609" s="2"/>
      <c r="C1609" s="2"/>
      <c r="D1609" s="2"/>
      <c r="E1609" s="2"/>
      <c r="F1609" s="2"/>
      <c r="G1609" s="13"/>
      <c r="H1609" s="73">
        <f>COUNTIF(I$3:I1601,I1609)/C1608</f>
        <v>1.876172607879925E-3</v>
      </c>
      <c r="I1609" s="12">
        <f>_xlfn.MODE.SNGL(I$3:I1601)</f>
        <v>16.75</v>
      </c>
      <c r="J1609" s="12">
        <f>_xlfn.MODE.SNGL(J$3:J1601)</f>
        <v>4.0949999999999998</v>
      </c>
      <c r="K1609" s="74">
        <f>COUNTIF(J$3:J1601,J1609)/C1608</f>
        <v>2.5015634771732333E-3</v>
      </c>
      <c r="L1609" s="73">
        <f>COUNTIF(M$3:M1601,M1609)/C1608</f>
        <v>3.1269543464665416E-3</v>
      </c>
      <c r="M1609" s="12">
        <f>_xlfn.MODE.SNGL(M$3:M1601)</f>
        <v>3</v>
      </c>
      <c r="N1609" s="12">
        <f>_xlfn.MODE.SNGL(N$3:N1601)</f>
        <v>1.98</v>
      </c>
      <c r="O1609" s="74">
        <f>COUNTIF(N$3:N1601,N1609)/C1608</f>
        <v>3.7523452157598499E-3</v>
      </c>
      <c r="P1609" s="21">
        <f>_xlfn.MODE.SNGL(P3:P1601)</f>
        <v>6</v>
      </c>
      <c r="R1609" s="2"/>
      <c r="S1609" s="2"/>
      <c r="T1609" s="2"/>
      <c r="U1609" s="2"/>
      <c r="V1609" s="2"/>
      <c r="W1609" s="13"/>
      <c r="X1609" s="42">
        <f>_xlfn.MODE.SNGL(X$3:X1601)</f>
        <v>0.16666666666666669</v>
      </c>
      <c r="Y1609" s="75">
        <f>COUNTIF(X$3:X$1601,X$1609)/C$1608</f>
        <v>2.0012507817385866E-2</v>
      </c>
    </row>
    <row r="1610" spans="1:25" x14ac:dyDescent="0.3">
      <c r="A1610" s="27"/>
      <c r="B1610" s="2"/>
      <c r="C1610" s="2"/>
      <c r="D1610" s="2"/>
      <c r="E1610" s="2"/>
      <c r="F1610" s="2"/>
      <c r="G1610" s="13"/>
      <c r="H1610" s="24"/>
      <c r="I1610" s="2" t="s">
        <v>703</v>
      </c>
      <c r="J1610" s="2" t="s">
        <v>714</v>
      </c>
      <c r="K1610" s="13"/>
      <c r="L1610" s="24"/>
      <c r="M1610" s="2" t="s">
        <v>709</v>
      </c>
      <c r="N1610" s="2" t="s">
        <v>719</v>
      </c>
      <c r="O1610" s="13"/>
      <c r="P1610" s="13" t="s">
        <v>5362</v>
      </c>
      <c r="Q1610" s="24"/>
      <c r="R1610" s="2"/>
      <c r="S1610" s="2"/>
      <c r="T1610" s="2"/>
      <c r="U1610" s="2"/>
      <c r="V1610" s="2"/>
      <c r="W1610" s="13"/>
      <c r="X1610" s="5" t="s">
        <v>1397</v>
      </c>
    </row>
    <row r="1611" spans="1:25" x14ac:dyDescent="0.3">
      <c r="A1611" s="27"/>
      <c r="B1611" s="2"/>
      <c r="C1611" s="2"/>
      <c r="D1611" s="2"/>
      <c r="E1611" s="2"/>
      <c r="F1611" s="2"/>
      <c r="G1611" s="13"/>
      <c r="H1611" s="24"/>
      <c r="I1611" s="12">
        <f>MEDIAN(I$3:I1601)</f>
        <v>14.158333333333333</v>
      </c>
      <c r="J1611" s="12">
        <f>MEDIAN(J$3:J1601)</f>
        <v>3.9340000000000002</v>
      </c>
      <c r="K1611" s="13"/>
      <c r="L1611" s="24"/>
      <c r="M1611" s="12">
        <f>MEDIAN(M$3:M1601)</f>
        <v>3.5944444444444446</v>
      </c>
      <c r="N1611" s="12">
        <f>MEDIAN(N$3:N1601)</f>
        <v>1.9139999999999999</v>
      </c>
      <c r="O1611" s="13"/>
      <c r="P1611" s="21">
        <f>MEDIAN(P$3:P1601)</f>
        <v>3.784313725490196</v>
      </c>
      <c r="Q1611" s="24"/>
      <c r="R1611" s="2"/>
      <c r="S1611" s="2"/>
      <c r="T1611" s="2"/>
      <c r="U1611" s="2"/>
      <c r="V1611" s="2"/>
      <c r="W1611" s="13"/>
      <c r="X1611" s="42">
        <f>MEDIAN(X$3:X1601)</f>
        <v>0.15902777777777771</v>
      </c>
    </row>
    <row r="1612" spans="1:25" x14ac:dyDescent="0.3">
      <c r="A1612" s="27"/>
      <c r="B1612" s="2"/>
      <c r="C1612" s="2"/>
      <c r="D1612" s="2"/>
      <c r="E1612" s="2"/>
      <c r="F1612" s="2"/>
      <c r="G1612" s="13"/>
      <c r="H1612" s="24"/>
      <c r="I1612" s="2" t="s">
        <v>705</v>
      </c>
      <c r="J1612" s="2" t="s">
        <v>715</v>
      </c>
      <c r="K1612" s="13"/>
      <c r="L1612" s="24"/>
      <c r="M1612" s="2" t="s">
        <v>710</v>
      </c>
      <c r="N1612" s="2" t="s">
        <v>720</v>
      </c>
      <c r="O1612" s="13"/>
      <c r="P1612" s="13" t="s">
        <v>5363</v>
      </c>
      <c r="Q1612" s="24"/>
      <c r="R1612" s="2"/>
      <c r="S1612" s="2"/>
      <c r="T1612" s="2"/>
      <c r="U1612" s="2"/>
      <c r="V1612" s="2"/>
      <c r="W1612" s="13"/>
      <c r="X1612" s="5" t="s">
        <v>1398</v>
      </c>
    </row>
    <row r="1613" spans="1:25" ht="17.25" thickBot="1" x14ac:dyDescent="0.35">
      <c r="A1613" s="28"/>
      <c r="B1613" s="3"/>
      <c r="C1613" s="3"/>
      <c r="D1613" s="3"/>
      <c r="E1613" s="3"/>
      <c r="F1613" s="3"/>
      <c r="G1613" s="8"/>
      <c r="H1613" s="23"/>
      <c r="I1613" s="15">
        <f>MIN(I$3:I1601)</f>
        <v>0.16050505050505051</v>
      </c>
      <c r="J1613" s="15">
        <f>MIN(J$3:J1601)</f>
        <v>0.99399999999999999</v>
      </c>
      <c r="K1613" s="8"/>
      <c r="L1613" s="23"/>
      <c r="M1613" s="15">
        <f>MIN(M$3:M1601)</f>
        <v>0.92307692307692313</v>
      </c>
      <c r="N1613" s="15">
        <f>MIN(N$3:N1601)</f>
        <v>0.60199999999999998</v>
      </c>
      <c r="O1613" s="8"/>
      <c r="P1613" s="22">
        <f>MIN(P$3:P1601)</f>
        <v>4.7861445783132534E-2</v>
      </c>
      <c r="Q1613" s="23"/>
      <c r="R1613" s="3"/>
      <c r="S1613" s="3"/>
      <c r="T1613" s="3"/>
      <c r="U1613" s="3"/>
      <c r="V1613" s="3"/>
      <c r="W1613" s="8"/>
      <c r="X1613" s="43">
        <f>MIN(X$3:X1601)</f>
        <v>7.6388888888888895E-2</v>
      </c>
    </row>
    <row r="1618" spans="1:21" ht="17.25" thickBot="1" x14ac:dyDescent="0.35"/>
    <row r="1619" spans="1:21" x14ac:dyDescent="0.3">
      <c r="A1619" s="2"/>
      <c r="B1619" s="132" t="s">
        <v>724</v>
      </c>
      <c r="C1619" s="133"/>
      <c r="D1619" s="133"/>
      <c r="E1619" s="133"/>
      <c r="F1619" s="133"/>
      <c r="G1619" s="133"/>
      <c r="H1619" s="133"/>
      <c r="I1619" s="133"/>
      <c r="J1619" s="133"/>
      <c r="K1619" s="133"/>
      <c r="L1619" s="133"/>
      <c r="M1619" s="133"/>
      <c r="N1619" s="133"/>
      <c r="O1619" s="133"/>
      <c r="P1619" s="133"/>
      <c r="Q1619" s="133"/>
      <c r="R1619" s="133"/>
      <c r="S1619" s="133"/>
      <c r="T1619" s="133"/>
      <c r="U1619" s="134"/>
    </row>
    <row r="1620" spans="1:21" ht="21" thickBot="1" x14ac:dyDescent="0.35">
      <c r="A1620" s="92"/>
      <c r="B1620" s="135"/>
      <c r="C1620" s="136"/>
      <c r="D1620" s="136"/>
      <c r="E1620" s="136"/>
      <c r="F1620" s="136"/>
      <c r="G1620" s="136"/>
      <c r="H1620" s="136"/>
      <c r="I1620" s="136"/>
      <c r="J1620" s="136"/>
      <c r="K1620" s="136"/>
      <c r="L1620" s="136"/>
      <c r="M1620" s="136"/>
      <c r="N1620" s="136"/>
      <c r="O1620" s="136"/>
      <c r="P1620" s="136"/>
      <c r="Q1620" s="136"/>
      <c r="R1620" s="136"/>
      <c r="S1620" s="136"/>
      <c r="T1620" s="136"/>
      <c r="U1620" s="137"/>
    </row>
    <row r="1621" spans="1:21" ht="17.25" thickBot="1" x14ac:dyDescent="0.35">
      <c r="A1621" s="2"/>
      <c r="B1621" s="93"/>
      <c r="C1621" s="29"/>
      <c r="D1621" s="29" t="s">
        <v>5354</v>
      </c>
      <c r="E1621" s="29" t="s">
        <v>690</v>
      </c>
      <c r="F1621" s="29"/>
      <c r="G1621" s="29"/>
      <c r="H1621" s="29"/>
      <c r="I1621" s="29" t="s">
        <v>691</v>
      </c>
      <c r="J1621" s="29" t="s">
        <v>700</v>
      </c>
      <c r="K1621" s="29"/>
      <c r="L1621" s="29"/>
      <c r="M1621" s="29" t="s">
        <v>692</v>
      </c>
      <c r="N1621" s="29" t="s">
        <v>723</v>
      </c>
      <c r="O1621" s="29"/>
      <c r="P1621" s="29" t="s">
        <v>5358</v>
      </c>
      <c r="Q1621" s="29" t="s">
        <v>5359</v>
      </c>
      <c r="R1621" s="29"/>
      <c r="S1621" s="29"/>
      <c r="T1621" s="29"/>
      <c r="U1621" s="30"/>
    </row>
    <row r="1622" spans="1:21" x14ac:dyDescent="0.3">
      <c r="A1622" s="2"/>
      <c r="B1622" s="24"/>
      <c r="C1622" s="2"/>
      <c r="D1622" s="2" t="s">
        <v>5355</v>
      </c>
      <c r="E1622" s="2">
        <f>COUNTIFS($D$3:$D1601,"&lt;20")</f>
        <v>17</v>
      </c>
      <c r="F1622" s="2"/>
      <c r="G1622" s="2"/>
      <c r="H1622" s="2"/>
      <c r="I1622" s="12">
        <f>AVERAGEIFS($I$3:$I1601,$D$3:$D1601,"&lt;20")</f>
        <v>10.769518077238665</v>
      </c>
      <c r="J1622" s="12">
        <f t="array" ref="J1622">_xlfn.STDEV.S(IF($D$3:$D1601&lt;20,$I$3:$I1601))</f>
        <v>4.2810206185291335</v>
      </c>
      <c r="K1622" s="12"/>
      <c r="L1622" s="2"/>
      <c r="M1622" s="12">
        <f>AVERAGEIFS($M$3:$M1601,$D$3:$D1601,"&lt;20")</f>
        <v>2.1901956004664984</v>
      </c>
      <c r="N1622" s="12">
        <f t="array" ref="N1622">_xlfn.STDEV.S(IF($D$3:$D1601&lt;20,$M$3:$M1601))</f>
        <v>0.66915092984845981</v>
      </c>
      <c r="O1622" s="2"/>
      <c r="P1622" s="12">
        <f>AVERAGEIFS($P$3:$P1601,$D$3:$D1601,"&lt;20")</f>
        <v>5.2345599474375826</v>
      </c>
      <c r="Q1622" s="12">
        <f t="array" ref="Q1622">_xlfn.STDEV.S(IF($D$3:$D1601&lt;20,$P$3:$P1601))</f>
        <v>2.248100655639508</v>
      </c>
      <c r="R1622" s="2"/>
      <c r="S1622" s="2"/>
      <c r="T1622" s="2"/>
      <c r="U1622" s="13"/>
    </row>
    <row r="1623" spans="1:21" x14ac:dyDescent="0.3">
      <c r="A1623" s="2"/>
      <c r="B1623" s="24"/>
      <c r="C1623" s="2"/>
      <c r="D1623" s="2" t="s">
        <v>681</v>
      </c>
      <c r="E1623" s="2">
        <f>COUNTIFS($D$3:$D1601,"&gt;=20",$D$3:$D1601,"&lt;30")</f>
        <v>44</v>
      </c>
      <c r="F1623" s="2"/>
      <c r="G1623" s="2"/>
      <c r="H1623" s="2"/>
      <c r="I1623" s="12">
        <f>AVERAGEIFS($I$3:$I1601,$D$3:$D1601,"&gt;=20",$D$3:$D1601,"&lt;30")</f>
        <v>8.0352044674206393</v>
      </c>
      <c r="J1623" s="12">
        <f t="array" ref="J1623">_xlfn.STDEV.S(IF($D$3:$D1601&gt;=20,IF($D$3:$D1601&lt;30,$I$3:$I1601)))</f>
        <v>3.6401590094959961</v>
      </c>
      <c r="K1623" s="12"/>
      <c r="L1623" s="2"/>
      <c r="M1623" s="12">
        <f>AVERAGEIFS($M$3:$M1601,$D$3:$D1601,"&gt;=20",$D$3:$D1601,"&lt;30")</f>
        <v>2.8479436897262853</v>
      </c>
      <c r="N1623" s="12">
        <f t="array" ref="N1623">_xlfn.STDEV.S(IF($D$3:$D1601&gt;=20,IF($D$3:$D1601&lt;30,$M$3:$M1601)))</f>
        <v>1.1626552617899535</v>
      </c>
      <c r="O1623" s="2"/>
      <c r="P1623" s="12">
        <f>AVERAGEIFS($P$3:$P1601,$D$3:$D1601,"&gt;=20",$D$3:$D1601,"&lt;30")</f>
        <v>2.8510376791453274</v>
      </c>
      <c r="Q1623" s="12">
        <f t="array" ref="Q1623">_xlfn.STDEV.S(IF($D$3:$D1601&gt;=20,IF($D$3:$D1601&lt;30,$P$3:$P1601)))</f>
        <v>0.71720280750841603</v>
      </c>
      <c r="R1623" s="2"/>
      <c r="S1623" s="2"/>
      <c r="T1623" s="2"/>
      <c r="U1623" s="13"/>
    </row>
    <row r="1624" spans="1:21" x14ac:dyDescent="0.3">
      <c r="A1624" s="2"/>
      <c r="B1624" s="24"/>
      <c r="C1624" s="2"/>
      <c r="D1624" s="2" t="s">
        <v>682</v>
      </c>
      <c r="E1624" s="2">
        <f>COUNTIFS($D$3:$D1601,"&gt;=30",$D$3:$D1601,"&lt;40")</f>
        <v>104</v>
      </c>
      <c r="F1624" s="2"/>
      <c r="G1624" s="2"/>
      <c r="H1624" s="2"/>
      <c r="I1624" s="12">
        <f>AVERAGEIFS($I$3:$I1601,$D$3:$D1601,"&gt;=30",$D$3:$D1601,"&lt;40")</f>
        <v>9.8561195174103577</v>
      </c>
      <c r="J1624" s="12">
        <f t="array" ref="J1624">_xlfn.STDEV.S(IF($D$3:$D1601&gt;=30,IF($D$3:$D1601&lt;40,$I$3:$I1601)))</f>
        <v>3.0907467281441541</v>
      </c>
      <c r="K1624" s="12"/>
      <c r="L1624" s="2"/>
      <c r="M1624" s="12">
        <f>AVERAGEIFS($M$3:$M1601,$D$3:$D1601,"&gt;=30",$D$3:$D1601,"&lt;40")</f>
        <v>3.0350167739280423</v>
      </c>
      <c r="N1624" s="12">
        <f t="array" ref="N1624">_xlfn.STDEV.S(IF($D$3:$D1601&gt;=30,IF($D$3:$D1601&lt;40,$M$3:$M1601)))</f>
        <v>1.0730532413031852</v>
      </c>
      <c r="O1624" s="2"/>
      <c r="P1624" s="12">
        <f>AVERAGEIFS($P$3:$P1601,$D$3:$D1601,"&gt;=30",$D$3:$D1601,"&lt;40")</f>
        <v>3.3706896097166745</v>
      </c>
      <c r="Q1624" s="12">
        <f t="array" ref="Q1624">_xlfn.STDEV.S(IF($D$3:$D1601&gt;=30,IF($D$3:$D1601&lt;40,$P$3:$P1601)))</f>
        <v>0.86432973475991681</v>
      </c>
      <c r="R1624" s="2"/>
      <c r="S1624" s="2"/>
      <c r="T1624" s="2"/>
      <c r="U1624" s="13"/>
    </row>
    <row r="1625" spans="1:21" x14ac:dyDescent="0.3">
      <c r="A1625" s="2"/>
      <c r="B1625" s="24"/>
      <c r="C1625" s="2"/>
      <c r="D1625" s="2" t="s">
        <v>683</v>
      </c>
      <c r="E1625" s="2">
        <f>COUNTIFS($D$3:$D1601,"&gt;=40",$D$3:$D1601,"&lt;50")</f>
        <v>361</v>
      </c>
      <c r="F1625" s="2"/>
      <c r="G1625" s="2"/>
      <c r="H1625" s="2"/>
      <c r="I1625" s="12">
        <f>AVERAGEIFS($I$3:$I1601,$D$3:$D1601,"&gt;=40",$D$3:$D1601,"&lt;50")</f>
        <v>12.444657908342718</v>
      </c>
      <c r="J1625" s="12">
        <f t="array" ref="J1625">_xlfn.STDEV.S(IF($D$3:$D1601&gt;=40,IF($D$3:$D1601&lt;50,$I$3:$I1601)))</f>
        <v>3.4494190098990485</v>
      </c>
      <c r="K1625" s="12"/>
      <c r="L1625" s="2"/>
      <c r="M1625" s="12">
        <f>AVERAGEIFS($M$3:$M1601,$D$3:$D1601,"&gt;=40",$D$3:$D1601,"&lt;50")</f>
        <v>3.2888883773097195</v>
      </c>
      <c r="N1625" s="12">
        <f t="array" ref="N1625">_xlfn.STDEV.S(IF($D$3:$D1601&gt;=40,IF($D$3:$D1601&lt;50,$M$3:$M1601)))</f>
        <v>1.0140032295758383</v>
      </c>
      <c r="O1625" s="2"/>
      <c r="P1625" s="12">
        <f>AVERAGEIFS($P$3:$P1601,$D$3:$D1601,"&gt;=40",$D$3:$D1601,"&lt;50")</f>
        <v>3.9103118313666076</v>
      </c>
      <c r="Q1625" s="12">
        <f t="array" ref="Q1625">_xlfn.STDEV.S(IF($D$3:$D1601&gt;=40,IF($D$3:$D1601&lt;50,$P$3:$P1601)))</f>
        <v>0.99689926754556568</v>
      </c>
      <c r="R1625" s="2"/>
      <c r="S1625" s="2"/>
      <c r="T1625" s="2"/>
      <c r="U1625" s="13"/>
    </row>
    <row r="1626" spans="1:21" x14ac:dyDescent="0.3">
      <c r="A1626" s="2"/>
      <c r="B1626" s="24"/>
      <c r="C1626" s="2"/>
      <c r="D1626" s="2" t="s">
        <v>684</v>
      </c>
      <c r="E1626" s="2">
        <f>COUNTIFS($D$3:$D1601,"&gt;=50",$D$3:$D1601,"&lt;60")</f>
        <v>513</v>
      </c>
      <c r="F1626" s="2"/>
      <c r="G1626" s="2"/>
      <c r="H1626" s="2"/>
      <c r="I1626" s="12">
        <f>AVERAGEIFS($I$3:$I1601,$D$3:$D1601,"&gt;=50",$D$3:$D1601,"&lt;60")</f>
        <v>15.704829781073682</v>
      </c>
      <c r="J1626" s="12">
        <f t="array" ref="J1626">_xlfn.STDEV.S(IF($D$3:$D1601&gt;=50,IF($D$3:$D1601&lt;60,$I$3:$I1601)))</f>
        <v>4.6826024513200375</v>
      </c>
      <c r="K1626" s="12"/>
      <c r="L1626" s="2"/>
      <c r="M1626" s="12">
        <f>AVERAGEIFS($M$3:$M1601,$D$3:$D1601,"&gt;=50",$D$3:$D1601,"&lt;60")</f>
        <v>3.8059689992028449</v>
      </c>
      <c r="N1626" s="12">
        <f t="array" ref="N1626">_xlfn.STDEV.S(IF($D$3:$D1601&gt;=50,IF($D$3:$D1601&lt;60,$M$3:$M1601)))</f>
        <v>1.3486137055698111</v>
      </c>
      <c r="O1626" s="2"/>
      <c r="P1626" s="12">
        <f>AVERAGEIFS($P$3:$P1601,$D$3:$D1601,"&gt;=50",$D$3:$D1601,"&lt;60")</f>
        <v>4.3553188480076761</v>
      </c>
      <c r="Q1626" s="12">
        <f t="array" ref="Q1626">_xlfn.STDEV.S(IF($D$3:$D1601&gt;=50,IF($D$3:$D1601&lt;60,$P$3:$P1601)))</f>
        <v>1.3756557197539983</v>
      </c>
      <c r="R1626" s="2"/>
      <c r="S1626" s="2"/>
      <c r="T1626" s="2"/>
      <c r="U1626" s="13"/>
    </row>
    <row r="1627" spans="1:21" x14ac:dyDescent="0.3">
      <c r="A1627" s="2"/>
      <c r="B1627" s="24"/>
      <c r="C1627" s="2"/>
      <c r="D1627" s="2" t="s">
        <v>685</v>
      </c>
      <c r="E1627" s="2">
        <f>COUNTIFS($D$3:$D1601,"&gt;=60",$D$3:$D1601,"&lt;70")</f>
        <v>327</v>
      </c>
      <c r="F1627" s="2"/>
      <c r="G1627" s="2"/>
      <c r="H1627" s="2"/>
      <c r="I1627" s="12">
        <f>AVERAGEIFS($I$3:$I1601,$D$3:$D1601,"&gt;=60",$D$3:$D1601,"&lt;70")</f>
        <v>16.389948269902593</v>
      </c>
      <c r="J1627" s="12">
        <f t="array" ref="J1627">_xlfn.STDEV.S(IF($D$3:$D1601&gt;=60,IF($D$3:$D1601&lt;70,$I$3:$I1601)))</f>
        <v>4.9878820486121507</v>
      </c>
      <c r="K1627" s="12"/>
      <c r="L1627" s="2"/>
      <c r="M1627" s="12">
        <f>AVERAGEIFS($M$3:$M1601,$D$3:$D1601,"&gt;=60",$D$3:$D1601,"&lt;70")</f>
        <v>4.3511646655237399</v>
      </c>
      <c r="N1627" s="12">
        <f t="array" ref="N1627">_xlfn.STDEV.S(IF($D$3:$D1601&gt;=60,IF($D$3:$D1601&lt;70,$M$3:$M1601)))</f>
        <v>1.6367923211042001</v>
      </c>
      <c r="O1627" s="2"/>
      <c r="P1627" s="12">
        <f>AVERAGEIFS($P$3:$P1601,$D$3:$D1601,"&gt;=60",$D$3:$D1601,"&lt;70")</f>
        <v>3.9956878253563963</v>
      </c>
      <c r="Q1627" s="12">
        <f t="array" ref="Q1627">_xlfn.STDEV.S(IF($D$3:$D1601&gt;=60,IF($D$3:$D1601&lt;70,$P$3:$P1601)))</f>
        <v>1.2400563593077227</v>
      </c>
      <c r="R1627" s="2"/>
      <c r="S1627" s="2"/>
      <c r="T1627" s="2"/>
      <c r="U1627" s="13"/>
    </row>
    <row r="1628" spans="1:21" x14ac:dyDescent="0.3">
      <c r="A1628" s="2"/>
      <c r="B1628" s="24"/>
      <c r="C1628" s="2"/>
      <c r="D1628" s="2" t="s">
        <v>686</v>
      </c>
      <c r="E1628" s="2">
        <f>COUNTIFS($D$3:$D1601,"&gt;=70",$D$3:$D1601,"&lt;80")</f>
        <v>177</v>
      </c>
      <c r="F1628" s="2"/>
      <c r="G1628" s="2"/>
      <c r="H1628" s="2"/>
      <c r="I1628" s="12">
        <f>AVERAGEIFS($I$3:$I1601,$D$3:$D1601,"&gt;=70",$D$3:$D1601,"&lt;80")</f>
        <v>16.94368244597532</v>
      </c>
      <c r="J1628" s="12">
        <f t="array" ref="J1628">_xlfn.STDEV.S(IF($D$3:$D1601&gt;=70,IF($D$3:$D1601&lt;80,$I$3:$I1601)))</f>
        <v>4.8663275032023412</v>
      </c>
      <c r="K1628" s="12"/>
      <c r="L1628" s="2"/>
      <c r="M1628" s="12">
        <f>AVERAGEIFS($M$3:$M1601,$D$3:$D1601,"&gt;=70",$D$3:$D1601,"&lt;80")</f>
        <v>5.2410385999765206</v>
      </c>
      <c r="N1628" s="12">
        <f t="array" ref="N1628">_xlfn.STDEV.S(IF($D$3:$D1601&gt;=70,IF($D$3:$D1601&lt;80,$M$3:$M1601)))</f>
        <v>1.7177990912845307</v>
      </c>
      <c r="O1628" s="2"/>
      <c r="P1628" s="12">
        <f>AVERAGEIFS($P$3:$P1601,$D$3:$D1601,"&gt;=70",$D$3:$D1601,"&lt;80")</f>
        <v>3.4068089762481546</v>
      </c>
      <c r="Q1628" s="12">
        <f t="array" ref="Q1628">_xlfn.STDEV.S(IF($D$3:$D1601&gt;=70,IF($D$3:$D1601&lt;80,$P$3:$P1601)))</f>
        <v>1.0371008996898865</v>
      </c>
      <c r="R1628" s="2"/>
      <c r="S1628" s="2"/>
      <c r="T1628" s="2"/>
      <c r="U1628" s="13"/>
    </row>
    <row r="1629" spans="1:21" ht="17.25" thickBot="1" x14ac:dyDescent="0.35">
      <c r="A1629" s="2"/>
      <c r="B1629" s="24"/>
      <c r="C1629" s="2"/>
      <c r="D1629" s="2" t="s">
        <v>5356</v>
      </c>
      <c r="E1629" s="2">
        <f>COUNTIFS($D$3:$D1601,"&gt;=80")</f>
        <v>56</v>
      </c>
      <c r="F1629" s="2"/>
      <c r="G1629" s="2"/>
      <c r="H1629" s="2"/>
      <c r="I1629" s="12">
        <f>AVERAGEIFS($I$3:$I1601,$D$3:$D1601,"&gt;=80")</f>
        <v>18.847405001294753</v>
      </c>
      <c r="J1629" s="12">
        <f t="array" ref="J1629">_xlfn.STDEV.S(IF($D$3:$D1601&gt;=80,$I$3:$I1601))</f>
        <v>6.5539970330206252</v>
      </c>
      <c r="K1629" s="12"/>
      <c r="L1629" s="2"/>
      <c r="M1629" s="12">
        <f>AVERAGEIFS($M$3:$M1601,$D$3:$D1601,"&gt;=80")</f>
        <v>6.5093168272879876</v>
      </c>
      <c r="N1629" s="12">
        <f t="array" ref="N1629">_xlfn.STDEV.S(IF($D$3:$D1601&gt;=80,$M$3:$M1601))</f>
        <v>2.3523846445200802</v>
      </c>
      <c r="O1629" s="2"/>
      <c r="P1629" s="12">
        <f>AVERAGEIFS($P$3:$P1601,$D$3:$D1601,"&gt;=80")</f>
        <v>3.0155992856547984</v>
      </c>
      <c r="Q1629" s="12">
        <f t="array" ref="Q1629">_xlfn.STDEV.S(IF($D$3:$D1601&gt;=80,$P$3:$P1601))</f>
        <v>0.88146791578815442</v>
      </c>
      <c r="R1629" s="2"/>
      <c r="S1629" s="2"/>
      <c r="T1629" s="2"/>
      <c r="U1629" s="13"/>
    </row>
    <row r="1630" spans="1:21" ht="17.25" thickBot="1" x14ac:dyDescent="0.35">
      <c r="A1630" s="2"/>
      <c r="B1630" s="93"/>
      <c r="C1630" s="29"/>
      <c r="D1630" s="29" t="s">
        <v>680</v>
      </c>
      <c r="E1630" s="29">
        <f>SUM(E1622:E1629)</f>
        <v>1599</v>
      </c>
      <c r="F1630" s="29"/>
      <c r="G1630" s="29"/>
      <c r="H1630" s="29"/>
      <c r="I1630" s="31">
        <f>AVERAGE($I$3:$I1601)</f>
        <v>14.712173842126974</v>
      </c>
      <c r="J1630" s="31">
        <f>_xlfn.STDEV.S($I$3:$I1601)</f>
        <v>5.1142924243388004</v>
      </c>
      <c r="K1630" s="29"/>
      <c r="L1630" s="29"/>
      <c r="M1630" s="31">
        <f>AVERAGE($J$3:$J1601)</f>
        <v>3.9582013758599088</v>
      </c>
      <c r="N1630" s="31">
        <f>_xlfn.STDEV.S($M$3:$M1601)</f>
        <v>1.6323891600563725</v>
      </c>
      <c r="O1630" s="29"/>
      <c r="P1630" s="31">
        <f>AVERAGE($P$3:$P1601)</f>
        <v>3.9333050057753507</v>
      </c>
      <c r="Q1630" s="31">
        <f>_xlfn.STDEV.S($P$3:$P1601)</f>
        <v>1.2613088936107257</v>
      </c>
      <c r="R1630" s="31"/>
      <c r="S1630" s="29"/>
      <c r="T1630" s="29"/>
      <c r="U1630" s="30"/>
    </row>
    <row r="1631" spans="1:21" x14ac:dyDescent="0.3">
      <c r="A1631" s="2"/>
      <c r="I1631" s="1"/>
    </row>
  </sheetData>
  <sortState ref="A3:X1601">
    <sortCondition ref="F3:F1601"/>
  </sortState>
  <mergeCells count="16">
    <mergeCell ref="B1619:U1620"/>
    <mergeCell ref="X1:X2"/>
    <mergeCell ref="V1:V2"/>
    <mergeCell ref="W1:W2"/>
    <mergeCell ref="G1:G2"/>
    <mergeCell ref="H1:K1"/>
    <mergeCell ref="L1:O1"/>
    <mergeCell ref="P1:P2"/>
    <mergeCell ref="Q1:Q2"/>
    <mergeCell ref="R1:U2"/>
    <mergeCell ref="F1:F2"/>
    <mergeCell ref="A1:A2"/>
    <mergeCell ref="B1:B2"/>
    <mergeCell ref="C1:C2"/>
    <mergeCell ref="D1:D2"/>
    <mergeCell ref="E1:E2"/>
  </mergeCells>
  <phoneticPr fontId="1" type="noConversion"/>
  <conditionalFormatting sqref="Z3:Z248">
    <cfRule type="duplicateValues" dxfId="2072" priority="604"/>
  </conditionalFormatting>
  <conditionalFormatting sqref="A244:G732 V244:W732 Q244:Q732 Q1600 V1600:W1601 A1600:G1600">
    <cfRule type="containsBlanks" dxfId="2071" priority="599">
      <formula>LEN(TRIM(A244))=0</formula>
    </cfRule>
  </conditionalFormatting>
  <conditionalFormatting sqref="Q3:Q732 V3:W732 V1017:W1210 Q1017:Q1210 V1600:W1601 Q1600:Q1601">
    <cfRule type="containsBlanks" dxfId="2070" priority="598">
      <formula>LEN(TRIM(Q3))=0</formula>
    </cfRule>
  </conditionalFormatting>
  <conditionalFormatting sqref="Q866:Q957 V733:W957">
    <cfRule type="containsBlanks" dxfId="2069" priority="595">
      <formula>LEN(TRIM(Q733))=0</formula>
    </cfRule>
  </conditionalFormatting>
  <conditionalFormatting sqref="X733:X957">
    <cfRule type="cellIs" dxfId="2068" priority="594" operator="equal">
      <formula>"""No Data"""</formula>
    </cfRule>
  </conditionalFormatting>
  <conditionalFormatting sqref="Q958:Q1015 V958:W1015">
    <cfRule type="containsBlanks" dxfId="2067" priority="593">
      <formula>LEN(TRIM(Q958))=0</formula>
    </cfRule>
  </conditionalFormatting>
  <conditionalFormatting sqref="X958:X1015">
    <cfRule type="cellIs" dxfId="2066" priority="592" operator="equal">
      <formula>"""No Data"""</formula>
    </cfRule>
  </conditionalFormatting>
  <conditionalFormatting sqref="Q1016 V1016:W1016">
    <cfRule type="containsBlanks" dxfId="2065" priority="591">
      <formula>LEN(TRIM(Q1016))=0</formula>
    </cfRule>
  </conditionalFormatting>
  <conditionalFormatting sqref="X1016">
    <cfRule type="cellIs" dxfId="2064" priority="590" operator="equal">
      <formula>"""No Data"""</formula>
    </cfRule>
  </conditionalFormatting>
  <conditionalFormatting sqref="X1017">
    <cfRule type="cellIs" dxfId="2063" priority="589" operator="equal">
      <formula>"""No Data"""</formula>
    </cfRule>
  </conditionalFormatting>
  <conditionalFormatting sqref="X1018">
    <cfRule type="cellIs" dxfId="2062" priority="588" operator="equal">
      <formula>"""No Data"""</formula>
    </cfRule>
  </conditionalFormatting>
  <conditionalFormatting sqref="X1019">
    <cfRule type="cellIs" dxfId="2061" priority="587" operator="equal">
      <formula>"""No Data"""</formula>
    </cfRule>
  </conditionalFormatting>
  <conditionalFormatting sqref="X1020">
    <cfRule type="cellIs" dxfId="2060" priority="586" operator="equal">
      <formula>"""No Data"""</formula>
    </cfRule>
  </conditionalFormatting>
  <conditionalFormatting sqref="X1021">
    <cfRule type="cellIs" dxfId="2059" priority="585" operator="equal">
      <formula>"""No Data"""</formula>
    </cfRule>
  </conditionalFormatting>
  <conditionalFormatting sqref="X1022">
    <cfRule type="cellIs" dxfId="2058" priority="584" operator="equal">
      <formula>"""No Data"""</formula>
    </cfRule>
  </conditionalFormatting>
  <conditionalFormatting sqref="X1023">
    <cfRule type="cellIs" dxfId="2057" priority="583" operator="equal">
      <formula>"""No Data"""</formula>
    </cfRule>
  </conditionalFormatting>
  <conditionalFormatting sqref="X1024">
    <cfRule type="cellIs" dxfId="2056" priority="582" operator="equal">
      <formula>"""No Data"""</formula>
    </cfRule>
  </conditionalFormatting>
  <conditionalFormatting sqref="X1025">
    <cfRule type="cellIs" dxfId="2055" priority="581" operator="equal">
      <formula>"""No Data"""</formula>
    </cfRule>
  </conditionalFormatting>
  <conditionalFormatting sqref="X1026">
    <cfRule type="cellIs" dxfId="2054" priority="580" operator="equal">
      <formula>"""No Data"""</formula>
    </cfRule>
  </conditionalFormatting>
  <conditionalFormatting sqref="X1027">
    <cfRule type="cellIs" dxfId="2053" priority="579" operator="equal">
      <formula>"""No Data"""</formula>
    </cfRule>
  </conditionalFormatting>
  <conditionalFormatting sqref="X1028">
    <cfRule type="cellIs" dxfId="2052" priority="578" operator="equal">
      <formula>"""No Data"""</formula>
    </cfRule>
  </conditionalFormatting>
  <conditionalFormatting sqref="X1029">
    <cfRule type="cellIs" dxfId="2051" priority="577" operator="equal">
      <formula>"""No Data"""</formula>
    </cfRule>
  </conditionalFormatting>
  <conditionalFormatting sqref="X1030">
    <cfRule type="cellIs" dxfId="2050" priority="576" operator="equal">
      <formula>"""No Data"""</formula>
    </cfRule>
  </conditionalFormatting>
  <conditionalFormatting sqref="X1031">
    <cfRule type="cellIs" dxfId="2049" priority="575" operator="equal">
      <formula>"""No Data"""</formula>
    </cfRule>
  </conditionalFormatting>
  <conditionalFormatting sqref="X1032">
    <cfRule type="cellIs" dxfId="2048" priority="574" operator="equal">
      <formula>"""No Data"""</formula>
    </cfRule>
  </conditionalFormatting>
  <conditionalFormatting sqref="X1033">
    <cfRule type="cellIs" dxfId="2047" priority="573" operator="equal">
      <formula>"""No Data"""</formula>
    </cfRule>
  </conditionalFormatting>
  <conditionalFormatting sqref="X1034">
    <cfRule type="cellIs" dxfId="2046" priority="572" operator="equal">
      <formula>"""No Data"""</formula>
    </cfRule>
  </conditionalFormatting>
  <conditionalFormatting sqref="X1035">
    <cfRule type="cellIs" dxfId="2045" priority="571" operator="equal">
      <formula>"""No Data"""</formula>
    </cfRule>
  </conditionalFormatting>
  <conditionalFormatting sqref="X1036">
    <cfRule type="cellIs" dxfId="2044" priority="570" operator="equal">
      <formula>"""No Data"""</formula>
    </cfRule>
  </conditionalFormatting>
  <conditionalFormatting sqref="X1037">
    <cfRule type="cellIs" dxfId="2043" priority="569" operator="equal">
      <formula>"""No Data"""</formula>
    </cfRule>
  </conditionalFormatting>
  <conditionalFormatting sqref="X1038">
    <cfRule type="cellIs" dxfId="2042" priority="568" operator="equal">
      <formula>"""No Data"""</formula>
    </cfRule>
  </conditionalFormatting>
  <conditionalFormatting sqref="X1039">
    <cfRule type="cellIs" dxfId="2041" priority="567" operator="equal">
      <formula>"""No Data"""</formula>
    </cfRule>
  </conditionalFormatting>
  <conditionalFormatting sqref="X1040">
    <cfRule type="cellIs" dxfId="2040" priority="566" operator="equal">
      <formula>"""No Data"""</formula>
    </cfRule>
  </conditionalFormatting>
  <conditionalFormatting sqref="X1041">
    <cfRule type="cellIs" dxfId="2039" priority="565" operator="equal">
      <formula>"""No Data"""</formula>
    </cfRule>
  </conditionalFormatting>
  <conditionalFormatting sqref="X1042">
    <cfRule type="cellIs" dxfId="2038" priority="564" operator="equal">
      <formula>"""No Data"""</formula>
    </cfRule>
  </conditionalFormatting>
  <conditionalFormatting sqref="X1043">
    <cfRule type="cellIs" dxfId="2037" priority="563" operator="equal">
      <formula>"""No Data"""</formula>
    </cfRule>
  </conditionalFormatting>
  <conditionalFormatting sqref="X1044">
    <cfRule type="cellIs" dxfId="2036" priority="562" operator="equal">
      <formula>"""No Data"""</formula>
    </cfRule>
  </conditionalFormatting>
  <conditionalFormatting sqref="X1045">
    <cfRule type="cellIs" dxfId="2035" priority="561" operator="equal">
      <formula>"""No Data"""</formula>
    </cfRule>
  </conditionalFormatting>
  <conditionalFormatting sqref="X1046">
    <cfRule type="cellIs" dxfId="2034" priority="560" operator="equal">
      <formula>"""No Data"""</formula>
    </cfRule>
  </conditionalFormatting>
  <conditionalFormatting sqref="X1047">
    <cfRule type="cellIs" dxfId="2033" priority="559" operator="equal">
      <formula>"""No Data"""</formula>
    </cfRule>
  </conditionalFormatting>
  <conditionalFormatting sqref="X1048">
    <cfRule type="cellIs" dxfId="2032" priority="558" operator="equal">
      <formula>"""No Data"""</formula>
    </cfRule>
  </conditionalFormatting>
  <conditionalFormatting sqref="X1049">
    <cfRule type="cellIs" dxfId="2031" priority="557" operator="equal">
      <formula>"""No Data"""</formula>
    </cfRule>
  </conditionalFormatting>
  <conditionalFormatting sqref="X1050">
    <cfRule type="cellIs" dxfId="2030" priority="556" operator="equal">
      <formula>"""No Data"""</formula>
    </cfRule>
  </conditionalFormatting>
  <conditionalFormatting sqref="X1051">
    <cfRule type="cellIs" dxfId="2029" priority="555" operator="equal">
      <formula>"""No Data"""</formula>
    </cfRule>
  </conditionalFormatting>
  <conditionalFormatting sqref="X1052">
    <cfRule type="cellIs" dxfId="2028" priority="554" operator="equal">
      <formula>"""No Data"""</formula>
    </cfRule>
  </conditionalFormatting>
  <conditionalFormatting sqref="X1053">
    <cfRule type="cellIs" dxfId="2027" priority="553" operator="equal">
      <formula>"""No Data"""</formula>
    </cfRule>
  </conditionalFormatting>
  <conditionalFormatting sqref="X1054">
    <cfRule type="cellIs" dxfId="2026" priority="552" operator="equal">
      <formula>"""No Data"""</formula>
    </cfRule>
  </conditionalFormatting>
  <conditionalFormatting sqref="X1055">
    <cfRule type="cellIs" dxfId="2025" priority="551" operator="equal">
      <formula>"""No Data"""</formula>
    </cfRule>
  </conditionalFormatting>
  <conditionalFormatting sqref="X1056">
    <cfRule type="cellIs" dxfId="2024" priority="550" operator="equal">
      <formula>"""No Data"""</formula>
    </cfRule>
  </conditionalFormatting>
  <conditionalFormatting sqref="X1057">
    <cfRule type="cellIs" dxfId="2023" priority="549" operator="equal">
      <formula>"""No Data"""</formula>
    </cfRule>
  </conditionalFormatting>
  <conditionalFormatting sqref="X1058">
    <cfRule type="cellIs" dxfId="2022" priority="548" operator="equal">
      <formula>"""No Data"""</formula>
    </cfRule>
  </conditionalFormatting>
  <conditionalFormatting sqref="X1059">
    <cfRule type="cellIs" dxfId="2021" priority="547" operator="equal">
      <formula>"""No Data"""</formula>
    </cfRule>
  </conditionalFormatting>
  <conditionalFormatting sqref="X1060">
    <cfRule type="cellIs" dxfId="2020" priority="546" operator="equal">
      <formula>"""No Data"""</formula>
    </cfRule>
  </conditionalFormatting>
  <conditionalFormatting sqref="X1061">
    <cfRule type="cellIs" dxfId="2019" priority="545" operator="equal">
      <formula>"""No Data"""</formula>
    </cfRule>
  </conditionalFormatting>
  <conditionalFormatting sqref="X1062">
    <cfRule type="cellIs" dxfId="2018" priority="544" operator="equal">
      <formula>"""No Data"""</formula>
    </cfRule>
  </conditionalFormatting>
  <conditionalFormatting sqref="X1063">
    <cfRule type="cellIs" dxfId="2017" priority="543" operator="equal">
      <formula>"""No Data"""</formula>
    </cfRule>
  </conditionalFormatting>
  <conditionalFormatting sqref="X1064">
    <cfRule type="cellIs" dxfId="2016" priority="542" operator="equal">
      <formula>"""No Data"""</formula>
    </cfRule>
  </conditionalFormatting>
  <conditionalFormatting sqref="X1065">
    <cfRule type="cellIs" dxfId="2015" priority="541" operator="equal">
      <formula>"""No Data"""</formula>
    </cfRule>
  </conditionalFormatting>
  <conditionalFormatting sqref="X1066">
    <cfRule type="cellIs" dxfId="2014" priority="540" operator="equal">
      <formula>"""No Data"""</formula>
    </cfRule>
  </conditionalFormatting>
  <conditionalFormatting sqref="X1067">
    <cfRule type="cellIs" dxfId="2013" priority="539" operator="equal">
      <formula>"""No Data"""</formula>
    </cfRule>
  </conditionalFormatting>
  <conditionalFormatting sqref="X1068">
    <cfRule type="cellIs" dxfId="2012" priority="538" operator="equal">
      <formula>"""No Data"""</formula>
    </cfRule>
  </conditionalFormatting>
  <conditionalFormatting sqref="X1069">
    <cfRule type="cellIs" dxfId="2011" priority="537" operator="equal">
      <formula>"""No Data"""</formula>
    </cfRule>
  </conditionalFormatting>
  <conditionalFormatting sqref="X1070">
    <cfRule type="cellIs" dxfId="2010" priority="536" operator="equal">
      <formula>"""No Data"""</formula>
    </cfRule>
  </conditionalFormatting>
  <conditionalFormatting sqref="X1071">
    <cfRule type="cellIs" dxfId="2009" priority="535" operator="equal">
      <formula>"""No Data"""</formula>
    </cfRule>
  </conditionalFormatting>
  <conditionalFormatting sqref="X1072">
    <cfRule type="cellIs" dxfId="2008" priority="534" operator="equal">
      <formula>"""No Data"""</formula>
    </cfRule>
  </conditionalFormatting>
  <conditionalFormatting sqref="X1073">
    <cfRule type="cellIs" dxfId="2007" priority="533" operator="equal">
      <formula>"""No Data"""</formula>
    </cfRule>
  </conditionalFormatting>
  <conditionalFormatting sqref="X1074">
    <cfRule type="cellIs" dxfId="2006" priority="532" operator="equal">
      <formula>"""No Data"""</formula>
    </cfRule>
  </conditionalFormatting>
  <conditionalFormatting sqref="X1075">
    <cfRule type="cellIs" dxfId="2005" priority="531" operator="equal">
      <formula>"""No Data"""</formula>
    </cfRule>
  </conditionalFormatting>
  <conditionalFormatting sqref="X1076">
    <cfRule type="cellIs" dxfId="2004" priority="530" operator="equal">
      <formula>"""No Data"""</formula>
    </cfRule>
  </conditionalFormatting>
  <conditionalFormatting sqref="X1077">
    <cfRule type="cellIs" dxfId="2003" priority="529" operator="equal">
      <formula>"""No Data"""</formula>
    </cfRule>
  </conditionalFormatting>
  <conditionalFormatting sqref="X1078">
    <cfRule type="cellIs" dxfId="2002" priority="528" operator="equal">
      <formula>"""No Data"""</formula>
    </cfRule>
  </conditionalFormatting>
  <conditionalFormatting sqref="X1079">
    <cfRule type="cellIs" dxfId="2001" priority="527" operator="equal">
      <formula>"""No Data"""</formula>
    </cfRule>
  </conditionalFormatting>
  <conditionalFormatting sqref="X1080">
    <cfRule type="cellIs" dxfId="2000" priority="526" operator="equal">
      <formula>"""No Data"""</formula>
    </cfRule>
  </conditionalFormatting>
  <conditionalFormatting sqref="X1081">
    <cfRule type="cellIs" dxfId="1999" priority="525" operator="equal">
      <formula>"""No Data"""</formula>
    </cfRule>
  </conditionalFormatting>
  <conditionalFormatting sqref="X1082">
    <cfRule type="cellIs" dxfId="1998" priority="524" operator="equal">
      <formula>"""No Data"""</formula>
    </cfRule>
  </conditionalFormatting>
  <conditionalFormatting sqref="X1083">
    <cfRule type="cellIs" dxfId="1997" priority="523" operator="equal">
      <formula>"""No Data"""</formula>
    </cfRule>
  </conditionalFormatting>
  <conditionalFormatting sqref="X1084">
    <cfRule type="cellIs" dxfId="1996" priority="522" operator="equal">
      <formula>"""No Data"""</formula>
    </cfRule>
  </conditionalFormatting>
  <conditionalFormatting sqref="X1085">
    <cfRule type="cellIs" dxfId="1995" priority="521" operator="equal">
      <formula>"""No Data"""</formula>
    </cfRule>
  </conditionalFormatting>
  <conditionalFormatting sqref="X1086">
    <cfRule type="cellIs" dxfId="1994" priority="520" operator="equal">
      <formula>"""No Data"""</formula>
    </cfRule>
  </conditionalFormatting>
  <conditionalFormatting sqref="X1087">
    <cfRule type="cellIs" dxfId="1993" priority="519" operator="equal">
      <formula>"""No Data"""</formula>
    </cfRule>
  </conditionalFormatting>
  <conditionalFormatting sqref="X1088">
    <cfRule type="cellIs" dxfId="1992" priority="518" operator="equal">
      <formula>"""No Data"""</formula>
    </cfRule>
  </conditionalFormatting>
  <conditionalFormatting sqref="X1089">
    <cfRule type="cellIs" dxfId="1991" priority="517" operator="equal">
      <formula>"""No Data"""</formula>
    </cfRule>
  </conditionalFormatting>
  <conditionalFormatting sqref="X1090">
    <cfRule type="cellIs" dxfId="1990" priority="516" operator="equal">
      <formula>"""No Data"""</formula>
    </cfRule>
  </conditionalFormatting>
  <conditionalFormatting sqref="X1091">
    <cfRule type="cellIs" dxfId="1989" priority="515" operator="equal">
      <formula>"""No Data"""</formula>
    </cfRule>
  </conditionalFormatting>
  <conditionalFormatting sqref="X1092">
    <cfRule type="cellIs" dxfId="1988" priority="514" operator="equal">
      <formula>"""No Data"""</formula>
    </cfRule>
  </conditionalFormatting>
  <conditionalFormatting sqref="X1093">
    <cfRule type="cellIs" dxfId="1987" priority="513" operator="equal">
      <formula>"""No Data"""</formula>
    </cfRule>
  </conditionalFormatting>
  <conditionalFormatting sqref="X1094">
    <cfRule type="cellIs" dxfId="1986" priority="512" operator="equal">
      <formula>"""No Data"""</formula>
    </cfRule>
  </conditionalFormatting>
  <conditionalFormatting sqref="X1095">
    <cfRule type="cellIs" dxfId="1985" priority="511" operator="equal">
      <formula>"""No Data"""</formula>
    </cfRule>
  </conditionalFormatting>
  <conditionalFormatting sqref="X1096">
    <cfRule type="cellIs" dxfId="1984" priority="510" operator="equal">
      <formula>"""No Data"""</formula>
    </cfRule>
  </conditionalFormatting>
  <conditionalFormatting sqref="X1097">
    <cfRule type="cellIs" dxfId="1983" priority="509" operator="equal">
      <formula>"""No Data"""</formula>
    </cfRule>
  </conditionalFormatting>
  <conditionalFormatting sqref="X1098">
    <cfRule type="cellIs" dxfId="1982" priority="508" operator="equal">
      <formula>"""No Data"""</formula>
    </cfRule>
  </conditionalFormatting>
  <conditionalFormatting sqref="X1099">
    <cfRule type="cellIs" dxfId="1981" priority="507" operator="equal">
      <formula>"""No Data"""</formula>
    </cfRule>
  </conditionalFormatting>
  <conditionalFormatting sqref="X1100">
    <cfRule type="cellIs" dxfId="1980" priority="506" operator="equal">
      <formula>"""No Data"""</formula>
    </cfRule>
  </conditionalFormatting>
  <conditionalFormatting sqref="X1101">
    <cfRule type="cellIs" dxfId="1979" priority="505" operator="equal">
      <formula>"""No Data"""</formula>
    </cfRule>
  </conditionalFormatting>
  <conditionalFormatting sqref="X1102">
    <cfRule type="cellIs" dxfId="1978" priority="504" operator="equal">
      <formula>"""No Data"""</formula>
    </cfRule>
  </conditionalFormatting>
  <conditionalFormatting sqref="X1103">
    <cfRule type="cellIs" dxfId="1977" priority="503" operator="equal">
      <formula>"""No Data"""</formula>
    </cfRule>
  </conditionalFormatting>
  <conditionalFormatting sqref="X1104">
    <cfRule type="cellIs" dxfId="1976" priority="502" operator="equal">
      <formula>"""No Data"""</formula>
    </cfRule>
  </conditionalFormatting>
  <conditionalFormatting sqref="X1105">
    <cfRule type="cellIs" dxfId="1975" priority="501" operator="equal">
      <formula>"""No Data"""</formula>
    </cfRule>
  </conditionalFormatting>
  <conditionalFormatting sqref="X1106">
    <cfRule type="cellIs" dxfId="1974" priority="500" operator="equal">
      <formula>"""No Data"""</formula>
    </cfRule>
  </conditionalFormatting>
  <conditionalFormatting sqref="X1107">
    <cfRule type="cellIs" dxfId="1973" priority="499" operator="equal">
      <formula>"""No Data"""</formula>
    </cfRule>
  </conditionalFormatting>
  <conditionalFormatting sqref="X1108">
    <cfRule type="cellIs" dxfId="1972" priority="498" operator="equal">
      <formula>"""No Data"""</formula>
    </cfRule>
  </conditionalFormatting>
  <conditionalFormatting sqref="X1109">
    <cfRule type="cellIs" dxfId="1971" priority="497" operator="equal">
      <formula>"""No Data"""</formula>
    </cfRule>
  </conditionalFormatting>
  <conditionalFormatting sqref="X1110">
    <cfRule type="cellIs" dxfId="1970" priority="496" operator="equal">
      <formula>"""No Data"""</formula>
    </cfRule>
  </conditionalFormatting>
  <conditionalFormatting sqref="X1111">
    <cfRule type="cellIs" dxfId="1969" priority="495" operator="equal">
      <formula>"""No Data"""</formula>
    </cfRule>
  </conditionalFormatting>
  <conditionalFormatting sqref="X1112">
    <cfRule type="cellIs" dxfId="1968" priority="494" operator="equal">
      <formula>"""No Data"""</formula>
    </cfRule>
  </conditionalFormatting>
  <conditionalFormatting sqref="X1113">
    <cfRule type="cellIs" dxfId="1967" priority="493" operator="equal">
      <formula>"""No Data"""</formula>
    </cfRule>
  </conditionalFormatting>
  <conditionalFormatting sqref="X1114">
    <cfRule type="cellIs" dxfId="1966" priority="492" operator="equal">
      <formula>"""No Data"""</formula>
    </cfRule>
  </conditionalFormatting>
  <conditionalFormatting sqref="X1115">
    <cfRule type="cellIs" dxfId="1965" priority="491" operator="equal">
      <formula>"""No Data"""</formula>
    </cfRule>
  </conditionalFormatting>
  <conditionalFormatting sqref="X1116">
    <cfRule type="cellIs" dxfId="1964" priority="490" operator="equal">
      <formula>"""No Data"""</formula>
    </cfRule>
  </conditionalFormatting>
  <conditionalFormatting sqref="X1117">
    <cfRule type="cellIs" dxfId="1963" priority="489" operator="equal">
      <formula>"""No Data"""</formula>
    </cfRule>
  </conditionalFormatting>
  <conditionalFormatting sqref="X1118">
    <cfRule type="cellIs" dxfId="1962" priority="488" operator="equal">
      <formula>"""No Data"""</formula>
    </cfRule>
  </conditionalFormatting>
  <conditionalFormatting sqref="X1119">
    <cfRule type="cellIs" dxfId="1961" priority="487" operator="equal">
      <formula>"""No Data"""</formula>
    </cfRule>
  </conditionalFormatting>
  <conditionalFormatting sqref="X1120">
    <cfRule type="cellIs" dxfId="1960" priority="486" operator="equal">
      <formula>"""No Data"""</formula>
    </cfRule>
  </conditionalFormatting>
  <conditionalFormatting sqref="X1121">
    <cfRule type="cellIs" dxfId="1959" priority="485" operator="equal">
      <formula>"""No Data"""</formula>
    </cfRule>
  </conditionalFormatting>
  <conditionalFormatting sqref="X1122">
    <cfRule type="cellIs" dxfId="1958" priority="484" operator="equal">
      <formula>"""No Data"""</formula>
    </cfRule>
  </conditionalFormatting>
  <conditionalFormatting sqref="X1123">
    <cfRule type="cellIs" dxfId="1957" priority="483" operator="equal">
      <formula>"""No Data"""</formula>
    </cfRule>
  </conditionalFormatting>
  <conditionalFormatting sqref="X1124">
    <cfRule type="cellIs" dxfId="1956" priority="482" operator="equal">
      <formula>"""No Data"""</formula>
    </cfRule>
  </conditionalFormatting>
  <conditionalFormatting sqref="X1125">
    <cfRule type="cellIs" dxfId="1955" priority="481" operator="equal">
      <formula>"""No Data"""</formula>
    </cfRule>
  </conditionalFormatting>
  <conditionalFormatting sqref="X1126">
    <cfRule type="cellIs" dxfId="1954" priority="480" operator="equal">
      <formula>"""No Data"""</formula>
    </cfRule>
  </conditionalFormatting>
  <conditionalFormatting sqref="X1127">
    <cfRule type="cellIs" dxfId="1953" priority="479" operator="equal">
      <formula>"""No Data"""</formula>
    </cfRule>
  </conditionalFormatting>
  <conditionalFormatting sqref="X1128">
    <cfRule type="cellIs" dxfId="1952" priority="478" operator="equal">
      <formula>"""No Data"""</formula>
    </cfRule>
  </conditionalFormatting>
  <conditionalFormatting sqref="X1129">
    <cfRule type="cellIs" dxfId="1951" priority="477" operator="equal">
      <formula>"""No Data"""</formula>
    </cfRule>
  </conditionalFormatting>
  <conditionalFormatting sqref="X1130">
    <cfRule type="cellIs" dxfId="1950" priority="476" operator="equal">
      <formula>"""No Data"""</formula>
    </cfRule>
  </conditionalFormatting>
  <conditionalFormatting sqref="X1131">
    <cfRule type="cellIs" dxfId="1949" priority="475" operator="equal">
      <formula>"""No Data"""</formula>
    </cfRule>
  </conditionalFormatting>
  <conditionalFormatting sqref="X1132">
    <cfRule type="cellIs" dxfId="1948" priority="474" operator="equal">
      <formula>"""No Data"""</formula>
    </cfRule>
  </conditionalFormatting>
  <conditionalFormatting sqref="X1133">
    <cfRule type="cellIs" dxfId="1947" priority="473" operator="equal">
      <formula>"""No Data"""</formula>
    </cfRule>
  </conditionalFormatting>
  <conditionalFormatting sqref="X1134">
    <cfRule type="cellIs" dxfId="1946" priority="471" operator="equal">
      <formula>"""No Data"""</formula>
    </cfRule>
  </conditionalFormatting>
  <conditionalFormatting sqref="X1135">
    <cfRule type="cellIs" dxfId="1945" priority="470" operator="equal">
      <formula>"""No Data"""</formula>
    </cfRule>
  </conditionalFormatting>
  <conditionalFormatting sqref="X1136">
    <cfRule type="cellIs" dxfId="1944" priority="469" operator="equal">
      <formula>"""No Data"""</formula>
    </cfRule>
  </conditionalFormatting>
  <conditionalFormatting sqref="X1137">
    <cfRule type="cellIs" dxfId="1943" priority="468" operator="equal">
      <formula>"""No Data"""</formula>
    </cfRule>
  </conditionalFormatting>
  <conditionalFormatting sqref="X1138">
    <cfRule type="cellIs" dxfId="1942" priority="467" operator="equal">
      <formula>"""No Data"""</formula>
    </cfRule>
  </conditionalFormatting>
  <conditionalFormatting sqref="X1139">
    <cfRule type="cellIs" dxfId="1941" priority="466" operator="equal">
      <formula>"""No Data"""</formula>
    </cfRule>
  </conditionalFormatting>
  <conditionalFormatting sqref="X1140">
    <cfRule type="cellIs" dxfId="1940" priority="465" operator="equal">
      <formula>"""No Data"""</formula>
    </cfRule>
  </conditionalFormatting>
  <conditionalFormatting sqref="X1141">
    <cfRule type="cellIs" dxfId="1939" priority="464" operator="equal">
      <formula>"""No Data"""</formula>
    </cfRule>
  </conditionalFormatting>
  <conditionalFormatting sqref="X1142">
    <cfRule type="cellIs" dxfId="1938" priority="463" operator="equal">
      <formula>"""No Data"""</formula>
    </cfRule>
  </conditionalFormatting>
  <conditionalFormatting sqref="X1143">
    <cfRule type="cellIs" dxfId="1937" priority="462" operator="equal">
      <formula>"""No Data"""</formula>
    </cfRule>
  </conditionalFormatting>
  <conditionalFormatting sqref="X1144">
    <cfRule type="cellIs" dxfId="1936" priority="461" operator="equal">
      <formula>"""No Data"""</formula>
    </cfRule>
  </conditionalFormatting>
  <conditionalFormatting sqref="X1145">
    <cfRule type="cellIs" dxfId="1935" priority="460" operator="equal">
      <formula>"""No Data"""</formula>
    </cfRule>
  </conditionalFormatting>
  <conditionalFormatting sqref="X1146">
    <cfRule type="cellIs" dxfId="1934" priority="459" operator="equal">
      <formula>"""No Data"""</formula>
    </cfRule>
  </conditionalFormatting>
  <conditionalFormatting sqref="X1147">
    <cfRule type="cellIs" dxfId="1933" priority="458" operator="equal">
      <formula>"""No Data"""</formula>
    </cfRule>
  </conditionalFormatting>
  <conditionalFormatting sqref="X1148">
    <cfRule type="cellIs" dxfId="1932" priority="457" operator="equal">
      <formula>"""No Data"""</formula>
    </cfRule>
  </conditionalFormatting>
  <conditionalFormatting sqref="X1149">
    <cfRule type="cellIs" dxfId="1931" priority="456" operator="equal">
      <formula>"""No Data"""</formula>
    </cfRule>
  </conditionalFormatting>
  <conditionalFormatting sqref="X1150">
    <cfRule type="cellIs" dxfId="1930" priority="455" operator="equal">
      <formula>"""No Data"""</formula>
    </cfRule>
  </conditionalFormatting>
  <conditionalFormatting sqref="X1151">
    <cfRule type="cellIs" dxfId="1929" priority="454" operator="equal">
      <formula>"""No Data"""</formula>
    </cfRule>
  </conditionalFormatting>
  <conditionalFormatting sqref="X1152">
    <cfRule type="cellIs" dxfId="1928" priority="453" operator="equal">
      <formula>"""No Data"""</formula>
    </cfRule>
  </conditionalFormatting>
  <conditionalFormatting sqref="X1153">
    <cfRule type="cellIs" dxfId="1927" priority="452" operator="equal">
      <formula>"""No Data"""</formula>
    </cfRule>
  </conditionalFormatting>
  <conditionalFormatting sqref="X1154">
    <cfRule type="cellIs" dxfId="1926" priority="451" operator="equal">
      <formula>"""No Data"""</formula>
    </cfRule>
  </conditionalFormatting>
  <conditionalFormatting sqref="X1155">
    <cfRule type="cellIs" dxfId="1925" priority="450" operator="equal">
      <formula>"""No Data"""</formula>
    </cfRule>
  </conditionalFormatting>
  <conditionalFormatting sqref="X1156">
    <cfRule type="cellIs" dxfId="1924" priority="449" operator="equal">
      <formula>"""No Data"""</formula>
    </cfRule>
  </conditionalFormatting>
  <conditionalFormatting sqref="X1157">
    <cfRule type="cellIs" dxfId="1923" priority="448" operator="equal">
      <formula>"""No Data"""</formula>
    </cfRule>
  </conditionalFormatting>
  <conditionalFormatting sqref="X1158">
    <cfRule type="cellIs" dxfId="1922" priority="447" operator="equal">
      <formula>"""No Data"""</formula>
    </cfRule>
  </conditionalFormatting>
  <conditionalFormatting sqref="X1159">
    <cfRule type="cellIs" dxfId="1921" priority="446" operator="equal">
      <formula>"""No Data"""</formula>
    </cfRule>
  </conditionalFormatting>
  <conditionalFormatting sqref="X1160">
    <cfRule type="cellIs" dxfId="1920" priority="445" operator="equal">
      <formula>"""No Data"""</formula>
    </cfRule>
  </conditionalFormatting>
  <conditionalFormatting sqref="X1161">
    <cfRule type="cellIs" dxfId="1919" priority="444" operator="equal">
      <formula>"""No Data"""</formula>
    </cfRule>
  </conditionalFormatting>
  <conditionalFormatting sqref="X1162">
    <cfRule type="cellIs" dxfId="1918" priority="443" operator="equal">
      <formula>"""No Data"""</formula>
    </cfRule>
  </conditionalFormatting>
  <conditionalFormatting sqref="X1163">
    <cfRule type="cellIs" dxfId="1917" priority="442" operator="equal">
      <formula>"""No Data"""</formula>
    </cfRule>
  </conditionalFormatting>
  <conditionalFormatting sqref="X1164">
    <cfRule type="cellIs" dxfId="1916" priority="441" operator="equal">
      <formula>"""No Data"""</formula>
    </cfRule>
  </conditionalFormatting>
  <conditionalFormatting sqref="X1165">
    <cfRule type="cellIs" dxfId="1915" priority="440" operator="equal">
      <formula>"""No Data"""</formula>
    </cfRule>
  </conditionalFormatting>
  <conditionalFormatting sqref="X1166">
    <cfRule type="cellIs" dxfId="1914" priority="439" operator="equal">
      <formula>"""No Data"""</formula>
    </cfRule>
  </conditionalFormatting>
  <conditionalFormatting sqref="X1167">
    <cfRule type="cellIs" dxfId="1913" priority="438" operator="equal">
      <formula>"""No Data"""</formula>
    </cfRule>
  </conditionalFormatting>
  <conditionalFormatting sqref="X1168">
    <cfRule type="cellIs" dxfId="1912" priority="437" operator="equal">
      <formula>"""No Data"""</formula>
    </cfRule>
  </conditionalFormatting>
  <conditionalFormatting sqref="X1169">
    <cfRule type="cellIs" dxfId="1911" priority="436" operator="equal">
      <formula>"""No Data"""</formula>
    </cfRule>
  </conditionalFormatting>
  <conditionalFormatting sqref="X1170">
    <cfRule type="cellIs" dxfId="1910" priority="435" operator="equal">
      <formula>"""No Data"""</formula>
    </cfRule>
  </conditionalFormatting>
  <conditionalFormatting sqref="X1171">
    <cfRule type="cellIs" dxfId="1909" priority="434" operator="equal">
      <formula>"""No Data"""</formula>
    </cfRule>
  </conditionalFormatting>
  <conditionalFormatting sqref="X1172">
    <cfRule type="cellIs" dxfId="1908" priority="433" operator="equal">
      <formula>"""No Data"""</formula>
    </cfRule>
  </conditionalFormatting>
  <conditionalFormatting sqref="X1173">
    <cfRule type="cellIs" dxfId="1907" priority="432" operator="equal">
      <formula>"""No Data"""</formula>
    </cfRule>
  </conditionalFormatting>
  <conditionalFormatting sqref="X1174">
    <cfRule type="cellIs" dxfId="1906" priority="430" operator="equal">
      <formula>"""No Data"""</formula>
    </cfRule>
  </conditionalFormatting>
  <conditionalFormatting sqref="X1175">
    <cfRule type="cellIs" dxfId="1905" priority="429" operator="equal">
      <formula>"""No Data"""</formula>
    </cfRule>
  </conditionalFormatting>
  <conditionalFormatting sqref="X1176">
    <cfRule type="cellIs" dxfId="1904" priority="428" operator="equal">
      <formula>"""No Data"""</formula>
    </cfRule>
  </conditionalFormatting>
  <conditionalFormatting sqref="X1177">
    <cfRule type="cellIs" dxfId="1903" priority="427" operator="equal">
      <formula>"""No Data"""</formula>
    </cfRule>
  </conditionalFormatting>
  <conditionalFormatting sqref="X1178">
    <cfRule type="cellIs" dxfId="1902" priority="426" operator="equal">
      <formula>"""No Data"""</formula>
    </cfRule>
  </conditionalFormatting>
  <conditionalFormatting sqref="X1179">
    <cfRule type="cellIs" dxfId="1901" priority="425" operator="equal">
      <formula>"""No Data"""</formula>
    </cfRule>
  </conditionalFormatting>
  <conditionalFormatting sqref="X1180">
    <cfRule type="cellIs" dxfId="1900" priority="424" operator="equal">
      <formula>"""No Data"""</formula>
    </cfRule>
  </conditionalFormatting>
  <conditionalFormatting sqref="V1213:W1386 Q1213:Q1386">
    <cfRule type="containsBlanks" dxfId="1899" priority="423">
      <formula>LEN(TRIM(Q1213))=0</formula>
    </cfRule>
  </conditionalFormatting>
  <conditionalFormatting sqref="X1181">
    <cfRule type="cellIs" dxfId="1898" priority="422" operator="equal">
      <formula>"""No Data"""</formula>
    </cfRule>
  </conditionalFormatting>
  <conditionalFormatting sqref="X1182">
    <cfRule type="cellIs" dxfId="1897" priority="421" operator="equal">
      <formula>"""No Data"""</formula>
    </cfRule>
  </conditionalFormatting>
  <conditionalFormatting sqref="X1183">
    <cfRule type="cellIs" dxfId="1896" priority="419" operator="equal">
      <formula>"""No Data"""</formula>
    </cfRule>
  </conditionalFormatting>
  <conditionalFormatting sqref="X1184">
    <cfRule type="cellIs" dxfId="1895" priority="418" operator="equal">
      <formula>"""No Data"""</formula>
    </cfRule>
  </conditionalFormatting>
  <conditionalFormatting sqref="X1185">
    <cfRule type="cellIs" dxfId="1894" priority="417" operator="equal">
      <formula>"""No Data"""</formula>
    </cfRule>
  </conditionalFormatting>
  <conditionalFormatting sqref="X1186">
    <cfRule type="cellIs" dxfId="1893" priority="416" operator="equal">
      <formula>"""No Data"""</formula>
    </cfRule>
  </conditionalFormatting>
  <conditionalFormatting sqref="X1187">
    <cfRule type="cellIs" dxfId="1892" priority="415" operator="equal">
      <formula>"""No Data"""</formula>
    </cfRule>
  </conditionalFormatting>
  <conditionalFormatting sqref="X1188">
    <cfRule type="cellIs" dxfId="1891" priority="414" operator="equal">
      <formula>"""No Data"""</formula>
    </cfRule>
  </conditionalFormatting>
  <conditionalFormatting sqref="X1189">
    <cfRule type="cellIs" dxfId="1890" priority="413" operator="equal">
      <formula>"""No Data"""</formula>
    </cfRule>
  </conditionalFormatting>
  <conditionalFormatting sqref="X1190">
    <cfRule type="cellIs" dxfId="1889" priority="412" operator="equal">
      <formula>"""No Data"""</formula>
    </cfRule>
  </conditionalFormatting>
  <conditionalFormatting sqref="X1191">
    <cfRule type="cellIs" dxfId="1888" priority="411" operator="equal">
      <formula>"""No Data"""</formula>
    </cfRule>
  </conditionalFormatting>
  <conditionalFormatting sqref="X1192">
    <cfRule type="cellIs" dxfId="1887" priority="410" operator="equal">
      <formula>"""No Data"""</formula>
    </cfRule>
  </conditionalFormatting>
  <conditionalFormatting sqref="X1193">
    <cfRule type="cellIs" dxfId="1886" priority="409" operator="equal">
      <formula>"""No Data"""</formula>
    </cfRule>
  </conditionalFormatting>
  <conditionalFormatting sqref="X1194">
    <cfRule type="cellIs" dxfId="1885" priority="408" operator="equal">
      <formula>"""No Data"""</formula>
    </cfRule>
  </conditionalFormatting>
  <conditionalFormatting sqref="X1195">
    <cfRule type="cellIs" dxfId="1884" priority="407" operator="equal">
      <formula>"""No Data"""</formula>
    </cfRule>
  </conditionalFormatting>
  <conditionalFormatting sqref="X1196">
    <cfRule type="cellIs" dxfId="1883" priority="406" operator="equal">
      <formula>"""No Data"""</formula>
    </cfRule>
  </conditionalFormatting>
  <conditionalFormatting sqref="X1197">
    <cfRule type="cellIs" dxfId="1882" priority="405" operator="equal">
      <formula>"""No Data"""</formula>
    </cfRule>
  </conditionalFormatting>
  <conditionalFormatting sqref="X1198">
    <cfRule type="cellIs" dxfId="1881" priority="404" operator="equal">
      <formula>"""No Data"""</formula>
    </cfRule>
  </conditionalFormatting>
  <conditionalFormatting sqref="X1199">
    <cfRule type="cellIs" dxfId="1880" priority="403" operator="equal">
      <formula>"""No Data"""</formula>
    </cfRule>
  </conditionalFormatting>
  <conditionalFormatting sqref="X1200">
    <cfRule type="cellIs" dxfId="1879" priority="402" operator="equal">
      <formula>"""No Data"""</formula>
    </cfRule>
  </conditionalFormatting>
  <conditionalFormatting sqref="X1201">
    <cfRule type="cellIs" dxfId="1878" priority="401" operator="equal">
      <formula>"""No Data"""</formula>
    </cfRule>
  </conditionalFormatting>
  <conditionalFormatting sqref="X1202">
    <cfRule type="cellIs" dxfId="1877" priority="400" operator="equal">
      <formula>"""No Data"""</formula>
    </cfRule>
  </conditionalFormatting>
  <conditionalFormatting sqref="X1203">
    <cfRule type="cellIs" dxfId="1876" priority="399" operator="equal">
      <formula>"""No Data"""</formula>
    </cfRule>
  </conditionalFormatting>
  <conditionalFormatting sqref="X1204">
    <cfRule type="cellIs" dxfId="1875" priority="398" operator="equal">
      <formula>"""No Data"""</formula>
    </cfRule>
  </conditionalFormatting>
  <conditionalFormatting sqref="X1205">
    <cfRule type="cellIs" dxfId="1874" priority="397" operator="equal">
      <formula>"""No Data"""</formula>
    </cfRule>
  </conditionalFormatting>
  <conditionalFormatting sqref="X1206">
    <cfRule type="cellIs" dxfId="1873" priority="396" operator="equal">
      <formula>"""No Data"""</formula>
    </cfRule>
  </conditionalFormatting>
  <conditionalFormatting sqref="X1207">
    <cfRule type="cellIs" dxfId="1872" priority="395" operator="equal">
      <formula>"""No Data"""</formula>
    </cfRule>
  </conditionalFormatting>
  <conditionalFormatting sqref="X1208">
    <cfRule type="cellIs" dxfId="1871" priority="394" operator="equal">
      <formula>"""No Data"""</formula>
    </cfRule>
  </conditionalFormatting>
  <conditionalFormatting sqref="X1209">
    <cfRule type="cellIs" dxfId="1870" priority="393" operator="equal">
      <formula>"""No Data"""</formula>
    </cfRule>
  </conditionalFormatting>
  <conditionalFormatting sqref="X1210">
    <cfRule type="cellIs" dxfId="1869" priority="392" operator="equal">
      <formula>"""No Data"""</formula>
    </cfRule>
  </conditionalFormatting>
  <conditionalFormatting sqref="V1211:W1212 Q1211:Q1212">
    <cfRule type="containsBlanks" dxfId="1868" priority="391">
      <formula>LEN(TRIM(Q1211))=0</formula>
    </cfRule>
  </conditionalFormatting>
  <conditionalFormatting sqref="X1211">
    <cfRule type="cellIs" dxfId="1867" priority="390" operator="equal">
      <formula>"""No Data"""</formula>
    </cfRule>
  </conditionalFormatting>
  <conditionalFormatting sqref="X1212">
    <cfRule type="cellIs" dxfId="1866" priority="389" operator="equal">
      <formula>"""No Data"""</formula>
    </cfRule>
  </conditionalFormatting>
  <conditionalFormatting sqref="X1213">
    <cfRule type="cellIs" dxfId="1865" priority="388" operator="equal">
      <formula>"""No Data"""</formula>
    </cfRule>
  </conditionalFormatting>
  <conditionalFormatting sqref="X1214">
    <cfRule type="cellIs" dxfId="1864" priority="387" operator="equal">
      <formula>"""No Data"""</formula>
    </cfRule>
  </conditionalFormatting>
  <conditionalFormatting sqref="X1215">
    <cfRule type="cellIs" dxfId="1863" priority="386" operator="equal">
      <formula>"""No Data"""</formula>
    </cfRule>
  </conditionalFormatting>
  <conditionalFormatting sqref="X1216">
    <cfRule type="cellIs" dxfId="1862" priority="385" operator="equal">
      <formula>"""No Data"""</formula>
    </cfRule>
  </conditionalFormatting>
  <conditionalFormatting sqref="X1217">
    <cfRule type="cellIs" dxfId="1861" priority="384" operator="equal">
      <formula>"""No Data"""</formula>
    </cfRule>
  </conditionalFormatting>
  <conditionalFormatting sqref="X1218">
    <cfRule type="cellIs" dxfId="1860" priority="383" operator="equal">
      <formula>"""No Data"""</formula>
    </cfRule>
  </conditionalFormatting>
  <conditionalFormatting sqref="X1219">
    <cfRule type="cellIs" dxfId="1859" priority="382" operator="equal">
      <formula>"""No Data"""</formula>
    </cfRule>
  </conditionalFormatting>
  <conditionalFormatting sqref="X1220">
    <cfRule type="cellIs" dxfId="1858" priority="381" operator="equal">
      <formula>"""No Data"""</formula>
    </cfRule>
  </conditionalFormatting>
  <conditionalFormatting sqref="X1221">
    <cfRule type="cellIs" dxfId="1857" priority="380" operator="equal">
      <formula>"""No Data"""</formula>
    </cfRule>
  </conditionalFormatting>
  <conditionalFormatting sqref="X1222">
    <cfRule type="cellIs" dxfId="1856" priority="379" operator="equal">
      <formula>"""No Data"""</formula>
    </cfRule>
  </conditionalFormatting>
  <conditionalFormatting sqref="X1223">
    <cfRule type="cellIs" dxfId="1855" priority="378" operator="equal">
      <formula>"""No Data"""</formula>
    </cfRule>
  </conditionalFormatting>
  <conditionalFormatting sqref="X1224">
    <cfRule type="cellIs" dxfId="1854" priority="377" operator="equal">
      <formula>"""No Data"""</formula>
    </cfRule>
  </conditionalFormatting>
  <conditionalFormatting sqref="X1225">
    <cfRule type="cellIs" dxfId="1853" priority="376" operator="equal">
      <formula>"""No Data"""</formula>
    </cfRule>
  </conditionalFormatting>
  <conditionalFormatting sqref="X1226">
    <cfRule type="cellIs" dxfId="1852" priority="375" operator="equal">
      <formula>"""No Data"""</formula>
    </cfRule>
  </conditionalFormatting>
  <conditionalFormatting sqref="X1227">
    <cfRule type="cellIs" dxfId="1851" priority="374" operator="equal">
      <formula>"""No Data"""</formula>
    </cfRule>
  </conditionalFormatting>
  <conditionalFormatting sqref="X1228">
    <cfRule type="cellIs" dxfId="1850" priority="373" operator="equal">
      <formula>"""No Data"""</formula>
    </cfRule>
  </conditionalFormatting>
  <conditionalFormatting sqref="X1229">
    <cfRule type="cellIs" dxfId="1849" priority="372" operator="equal">
      <formula>"""No Data"""</formula>
    </cfRule>
  </conditionalFormatting>
  <conditionalFormatting sqref="X1230">
    <cfRule type="cellIs" dxfId="1848" priority="371" operator="equal">
      <formula>"""No Data"""</formula>
    </cfRule>
  </conditionalFormatting>
  <conditionalFormatting sqref="X1231">
    <cfRule type="cellIs" dxfId="1847" priority="370" operator="equal">
      <formula>"""No Data"""</formula>
    </cfRule>
  </conditionalFormatting>
  <conditionalFormatting sqref="X1232">
    <cfRule type="cellIs" dxfId="1846" priority="369" operator="equal">
      <formula>"""No Data"""</formula>
    </cfRule>
  </conditionalFormatting>
  <conditionalFormatting sqref="X1233">
    <cfRule type="cellIs" dxfId="1845" priority="368" operator="equal">
      <formula>"""No Data"""</formula>
    </cfRule>
  </conditionalFormatting>
  <conditionalFormatting sqref="X1234">
    <cfRule type="cellIs" dxfId="1844" priority="367" operator="equal">
      <formula>"""No Data"""</formula>
    </cfRule>
  </conditionalFormatting>
  <conditionalFormatting sqref="X1235">
    <cfRule type="cellIs" dxfId="1843" priority="366" operator="equal">
      <formula>"""No Data"""</formula>
    </cfRule>
  </conditionalFormatting>
  <conditionalFormatting sqref="X1236">
    <cfRule type="cellIs" dxfId="1842" priority="365" operator="equal">
      <formula>"""No Data"""</formula>
    </cfRule>
  </conditionalFormatting>
  <conditionalFormatting sqref="X1237">
    <cfRule type="cellIs" dxfId="1841" priority="364" operator="equal">
      <formula>"""No Data"""</formula>
    </cfRule>
  </conditionalFormatting>
  <conditionalFormatting sqref="X1238">
    <cfRule type="cellIs" dxfId="1840" priority="363" operator="equal">
      <formula>"""No Data"""</formula>
    </cfRule>
  </conditionalFormatting>
  <conditionalFormatting sqref="X1239">
    <cfRule type="cellIs" dxfId="1839" priority="362" operator="equal">
      <formula>"""No Data"""</formula>
    </cfRule>
  </conditionalFormatting>
  <conditionalFormatting sqref="X1240">
    <cfRule type="cellIs" dxfId="1838" priority="361" operator="equal">
      <formula>"""No Data"""</formula>
    </cfRule>
  </conditionalFormatting>
  <conditionalFormatting sqref="X1241">
    <cfRule type="cellIs" dxfId="1837" priority="360" operator="equal">
      <formula>"""No Data"""</formula>
    </cfRule>
  </conditionalFormatting>
  <conditionalFormatting sqref="X1242">
    <cfRule type="cellIs" dxfId="1836" priority="359" operator="equal">
      <formula>"""No Data"""</formula>
    </cfRule>
  </conditionalFormatting>
  <conditionalFormatting sqref="X1243">
    <cfRule type="cellIs" dxfId="1835" priority="358" operator="equal">
      <formula>"""No Data"""</formula>
    </cfRule>
  </conditionalFormatting>
  <conditionalFormatting sqref="X1244">
    <cfRule type="cellIs" dxfId="1834" priority="357" operator="equal">
      <formula>"""No Data"""</formula>
    </cfRule>
  </conditionalFormatting>
  <conditionalFormatting sqref="X1245">
    <cfRule type="cellIs" dxfId="1833" priority="356" operator="equal">
      <formula>"""No Data"""</formula>
    </cfRule>
  </conditionalFormatting>
  <conditionalFormatting sqref="X1246">
    <cfRule type="cellIs" dxfId="1832" priority="355" operator="equal">
      <formula>"""No Data"""</formula>
    </cfRule>
  </conditionalFormatting>
  <conditionalFormatting sqref="X1247">
    <cfRule type="cellIs" dxfId="1831" priority="354" operator="equal">
      <formula>"""No Data"""</formula>
    </cfRule>
  </conditionalFormatting>
  <conditionalFormatting sqref="X1248">
    <cfRule type="cellIs" dxfId="1830" priority="353" operator="equal">
      <formula>"""No Data"""</formula>
    </cfRule>
  </conditionalFormatting>
  <conditionalFormatting sqref="X1249">
    <cfRule type="cellIs" dxfId="1829" priority="352" operator="equal">
      <formula>"""No Data"""</formula>
    </cfRule>
  </conditionalFormatting>
  <conditionalFormatting sqref="X1250">
    <cfRule type="cellIs" dxfId="1828" priority="351" operator="equal">
      <formula>"""No Data"""</formula>
    </cfRule>
  </conditionalFormatting>
  <conditionalFormatting sqref="X1251">
    <cfRule type="cellIs" dxfId="1827" priority="350" operator="equal">
      <formula>"""No Data"""</formula>
    </cfRule>
  </conditionalFormatting>
  <conditionalFormatting sqref="X1252">
    <cfRule type="cellIs" dxfId="1826" priority="349" operator="equal">
      <formula>"""No Data"""</formula>
    </cfRule>
  </conditionalFormatting>
  <conditionalFormatting sqref="X1253">
    <cfRule type="cellIs" dxfId="1825" priority="348" operator="equal">
      <formula>"""No Data"""</formula>
    </cfRule>
  </conditionalFormatting>
  <conditionalFormatting sqref="X1254">
    <cfRule type="cellIs" dxfId="1824" priority="347" operator="equal">
      <formula>"""No Data"""</formula>
    </cfRule>
  </conditionalFormatting>
  <conditionalFormatting sqref="X1255">
    <cfRule type="cellIs" dxfId="1823" priority="346" operator="equal">
      <formula>"""No Data"""</formula>
    </cfRule>
  </conditionalFormatting>
  <conditionalFormatting sqref="X1256">
    <cfRule type="cellIs" dxfId="1822" priority="345" operator="equal">
      <formula>"""No Data"""</formula>
    </cfRule>
  </conditionalFormatting>
  <conditionalFormatting sqref="X1257">
    <cfRule type="cellIs" dxfId="1821" priority="344" operator="equal">
      <formula>"""No Data"""</formula>
    </cfRule>
  </conditionalFormatting>
  <conditionalFormatting sqref="X1258">
    <cfRule type="cellIs" dxfId="1820" priority="343" operator="equal">
      <formula>"""No Data"""</formula>
    </cfRule>
  </conditionalFormatting>
  <conditionalFormatting sqref="X1259">
    <cfRule type="cellIs" dxfId="1819" priority="342" operator="equal">
      <formula>"""No Data"""</formula>
    </cfRule>
  </conditionalFormatting>
  <conditionalFormatting sqref="X1260">
    <cfRule type="cellIs" dxfId="1818" priority="341" operator="equal">
      <formula>"""No Data"""</formula>
    </cfRule>
  </conditionalFormatting>
  <conditionalFormatting sqref="X1261">
    <cfRule type="cellIs" dxfId="1817" priority="340" operator="equal">
      <formula>"""No Data"""</formula>
    </cfRule>
  </conditionalFormatting>
  <conditionalFormatting sqref="X1262">
    <cfRule type="cellIs" dxfId="1816" priority="339" operator="equal">
      <formula>"""No Data"""</formula>
    </cfRule>
  </conditionalFormatting>
  <conditionalFormatting sqref="X1263">
    <cfRule type="cellIs" dxfId="1815" priority="338" operator="equal">
      <formula>"""No Data"""</formula>
    </cfRule>
  </conditionalFormatting>
  <conditionalFormatting sqref="X1264">
    <cfRule type="cellIs" dxfId="1814" priority="337" operator="equal">
      <formula>"""No Data"""</formula>
    </cfRule>
  </conditionalFormatting>
  <conditionalFormatting sqref="X1265">
    <cfRule type="cellIs" dxfId="1813" priority="336" operator="equal">
      <formula>"""No Data"""</formula>
    </cfRule>
  </conditionalFormatting>
  <conditionalFormatting sqref="X1266">
    <cfRule type="cellIs" dxfId="1812" priority="335" operator="equal">
      <formula>"""No Data"""</formula>
    </cfRule>
  </conditionalFormatting>
  <conditionalFormatting sqref="X1267">
    <cfRule type="cellIs" dxfId="1811" priority="334" operator="equal">
      <formula>"""No Data"""</formula>
    </cfRule>
  </conditionalFormatting>
  <conditionalFormatting sqref="X1268">
    <cfRule type="cellIs" dxfId="1810" priority="333" operator="equal">
      <formula>"""No Data"""</formula>
    </cfRule>
  </conditionalFormatting>
  <conditionalFormatting sqref="X1269">
    <cfRule type="cellIs" dxfId="1809" priority="332" operator="equal">
      <formula>"""No Data"""</formula>
    </cfRule>
  </conditionalFormatting>
  <conditionalFormatting sqref="X1270">
    <cfRule type="cellIs" dxfId="1808" priority="331" operator="equal">
      <formula>"""No Data"""</formula>
    </cfRule>
  </conditionalFormatting>
  <conditionalFormatting sqref="X1271">
    <cfRule type="cellIs" dxfId="1807" priority="330" operator="equal">
      <formula>"""No Data"""</formula>
    </cfRule>
  </conditionalFormatting>
  <conditionalFormatting sqref="X1272">
    <cfRule type="cellIs" dxfId="1806" priority="329" operator="equal">
      <formula>"""No Data"""</formula>
    </cfRule>
  </conditionalFormatting>
  <conditionalFormatting sqref="X1273">
    <cfRule type="cellIs" dxfId="1805" priority="328" operator="equal">
      <formula>"""No Data"""</formula>
    </cfRule>
  </conditionalFormatting>
  <conditionalFormatting sqref="X1274">
    <cfRule type="cellIs" dxfId="1804" priority="327" operator="equal">
      <formula>"""No Data"""</formula>
    </cfRule>
  </conditionalFormatting>
  <conditionalFormatting sqref="X1275">
    <cfRule type="cellIs" dxfId="1803" priority="326" operator="equal">
      <formula>"""No Data"""</formula>
    </cfRule>
  </conditionalFormatting>
  <conditionalFormatting sqref="X1276">
    <cfRule type="cellIs" dxfId="1802" priority="325" operator="equal">
      <formula>"""No Data"""</formula>
    </cfRule>
  </conditionalFormatting>
  <conditionalFormatting sqref="X1277">
    <cfRule type="cellIs" dxfId="1801" priority="324" operator="equal">
      <formula>"""No Data"""</formula>
    </cfRule>
  </conditionalFormatting>
  <conditionalFormatting sqref="X1278">
    <cfRule type="cellIs" dxfId="1800" priority="323" operator="equal">
      <formula>"""No Data"""</formula>
    </cfRule>
  </conditionalFormatting>
  <conditionalFormatting sqref="X1279">
    <cfRule type="cellIs" dxfId="1799" priority="322" operator="equal">
      <formula>"""No Data"""</formula>
    </cfRule>
  </conditionalFormatting>
  <conditionalFormatting sqref="X1280">
    <cfRule type="cellIs" dxfId="1798" priority="321" operator="equal">
      <formula>"""No Data"""</formula>
    </cfRule>
  </conditionalFormatting>
  <conditionalFormatting sqref="X1281">
    <cfRule type="cellIs" dxfId="1797" priority="320" operator="equal">
      <formula>"""No Data"""</formula>
    </cfRule>
  </conditionalFormatting>
  <conditionalFormatting sqref="X1282">
    <cfRule type="cellIs" dxfId="1796" priority="319" operator="equal">
      <formula>"""No Data"""</formula>
    </cfRule>
  </conditionalFormatting>
  <conditionalFormatting sqref="X1283">
    <cfRule type="cellIs" dxfId="1795" priority="318" operator="equal">
      <formula>"""No Data"""</formula>
    </cfRule>
  </conditionalFormatting>
  <conditionalFormatting sqref="X1284">
    <cfRule type="cellIs" dxfId="1794" priority="317" operator="equal">
      <formula>"""No Data"""</formula>
    </cfRule>
  </conditionalFormatting>
  <conditionalFormatting sqref="X1285">
    <cfRule type="cellIs" dxfId="1793" priority="316" operator="equal">
      <formula>"""No Data"""</formula>
    </cfRule>
  </conditionalFormatting>
  <conditionalFormatting sqref="X1286">
    <cfRule type="cellIs" dxfId="1792" priority="315" operator="equal">
      <formula>"""No Data"""</formula>
    </cfRule>
  </conditionalFormatting>
  <conditionalFormatting sqref="X1287">
    <cfRule type="cellIs" dxfId="1791" priority="314" operator="equal">
      <formula>"""No Data"""</formula>
    </cfRule>
  </conditionalFormatting>
  <conditionalFormatting sqref="X1288">
    <cfRule type="cellIs" dxfId="1790" priority="313" operator="equal">
      <formula>"""No Data"""</formula>
    </cfRule>
  </conditionalFormatting>
  <conditionalFormatting sqref="X1289">
    <cfRule type="cellIs" dxfId="1789" priority="312" operator="equal">
      <formula>"""No Data"""</formula>
    </cfRule>
  </conditionalFormatting>
  <conditionalFormatting sqref="X1290">
    <cfRule type="cellIs" dxfId="1788" priority="311" operator="equal">
      <formula>"""No Data"""</formula>
    </cfRule>
  </conditionalFormatting>
  <conditionalFormatting sqref="X1291">
    <cfRule type="cellIs" dxfId="1787" priority="310" operator="equal">
      <formula>"""No Data"""</formula>
    </cfRule>
  </conditionalFormatting>
  <conditionalFormatting sqref="X1292">
    <cfRule type="cellIs" dxfId="1786" priority="309" operator="equal">
      <formula>"""No Data"""</formula>
    </cfRule>
  </conditionalFormatting>
  <conditionalFormatting sqref="X1293">
    <cfRule type="cellIs" dxfId="1785" priority="308" operator="equal">
      <formula>"""No Data"""</formula>
    </cfRule>
  </conditionalFormatting>
  <conditionalFormatting sqref="X1294">
    <cfRule type="cellIs" dxfId="1784" priority="307" operator="equal">
      <formula>"""No Data"""</formula>
    </cfRule>
  </conditionalFormatting>
  <conditionalFormatting sqref="X1295">
    <cfRule type="cellIs" dxfId="1783" priority="306" operator="equal">
      <formula>"""No Data"""</formula>
    </cfRule>
  </conditionalFormatting>
  <conditionalFormatting sqref="X1296">
    <cfRule type="cellIs" dxfId="1782" priority="305" operator="equal">
      <formula>"""No Data"""</formula>
    </cfRule>
  </conditionalFormatting>
  <conditionalFormatting sqref="X1297">
    <cfRule type="cellIs" dxfId="1781" priority="304" operator="equal">
      <formula>"""No Data"""</formula>
    </cfRule>
  </conditionalFormatting>
  <conditionalFormatting sqref="X1298">
    <cfRule type="cellIs" dxfId="1780" priority="303" operator="equal">
      <formula>"""No Data"""</formula>
    </cfRule>
  </conditionalFormatting>
  <conditionalFormatting sqref="X1299">
    <cfRule type="cellIs" dxfId="1779" priority="302" operator="equal">
      <formula>"""No Data"""</formula>
    </cfRule>
  </conditionalFormatting>
  <conditionalFormatting sqref="X1300">
    <cfRule type="cellIs" dxfId="1778" priority="301" operator="equal">
      <formula>"""No Data"""</formula>
    </cfRule>
  </conditionalFormatting>
  <conditionalFormatting sqref="X1301">
    <cfRule type="cellIs" dxfId="1777" priority="300" operator="equal">
      <formula>"""No Data"""</formula>
    </cfRule>
  </conditionalFormatting>
  <conditionalFormatting sqref="X1302">
    <cfRule type="cellIs" dxfId="1776" priority="299" operator="equal">
      <formula>"""No Data"""</formula>
    </cfRule>
  </conditionalFormatting>
  <conditionalFormatting sqref="X1303">
    <cfRule type="cellIs" dxfId="1775" priority="298" operator="equal">
      <formula>"""No Data"""</formula>
    </cfRule>
  </conditionalFormatting>
  <conditionalFormatting sqref="X1304">
    <cfRule type="cellIs" dxfId="1774" priority="297" operator="equal">
      <formula>"""No Data"""</formula>
    </cfRule>
  </conditionalFormatting>
  <conditionalFormatting sqref="X1305">
    <cfRule type="cellIs" dxfId="1773" priority="296" operator="equal">
      <formula>"""No Data"""</formula>
    </cfRule>
  </conditionalFormatting>
  <conditionalFormatting sqref="X1306">
    <cfRule type="cellIs" dxfId="1772" priority="295" operator="equal">
      <formula>"""No Data"""</formula>
    </cfRule>
  </conditionalFormatting>
  <conditionalFormatting sqref="X1307">
    <cfRule type="cellIs" dxfId="1771" priority="294" operator="equal">
      <formula>"""No Data"""</formula>
    </cfRule>
  </conditionalFormatting>
  <conditionalFormatting sqref="X1308">
    <cfRule type="cellIs" dxfId="1770" priority="293" operator="equal">
      <formula>"""No Data"""</formula>
    </cfRule>
  </conditionalFormatting>
  <conditionalFormatting sqref="X1309">
    <cfRule type="cellIs" dxfId="1769" priority="292" operator="equal">
      <formula>"""No Data"""</formula>
    </cfRule>
  </conditionalFormatting>
  <conditionalFormatting sqref="X1310">
    <cfRule type="cellIs" dxfId="1768" priority="291" operator="equal">
      <formula>"""No Data"""</formula>
    </cfRule>
  </conditionalFormatting>
  <conditionalFormatting sqref="X1311">
    <cfRule type="cellIs" dxfId="1767" priority="290" operator="equal">
      <formula>"""No Data"""</formula>
    </cfRule>
  </conditionalFormatting>
  <conditionalFormatting sqref="X1312">
    <cfRule type="cellIs" dxfId="1766" priority="289" operator="equal">
      <formula>"""No Data"""</formula>
    </cfRule>
  </conditionalFormatting>
  <conditionalFormatting sqref="X1313">
    <cfRule type="cellIs" dxfId="1765" priority="288" operator="equal">
      <formula>"""No Data"""</formula>
    </cfRule>
  </conditionalFormatting>
  <conditionalFormatting sqref="X1314">
    <cfRule type="cellIs" dxfId="1764" priority="287" operator="equal">
      <formula>"""No Data"""</formula>
    </cfRule>
  </conditionalFormatting>
  <conditionalFormatting sqref="X1315">
    <cfRule type="cellIs" dxfId="1763" priority="286" operator="equal">
      <formula>"""No Data"""</formula>
    </cfRule>
  </conditionalFormatting>
  <conditionalFormatting sqref="X1316">
    <cfRule type="cellIs" dxfId="1762" priority="285" operator="equal">
      <formula>"""No Data"""</formula>
    </cfRule>
  </conditionalFormatting>
  <conditionalFormatting sqref="X1317">
    <cfRule type="cellIs" dxfId="1761" priority="284" operator="equal">
      <formula>"""No Data"""</formula>
    </cfRule>
  </conditionalFormatting>
  <conditionalFormatting sqref="X1318">
    <cfRule type="cellIs" dxfId="1760" priority="283" operator="equal">
      <formula>"""No Data"""</formula>
    </cfRule>
  </conditionalFormatting>
  <conditionalFormatting sqref="X1319">
    <cfRule type="cellIs" dxfId="1759" priority="282" operator="equal">
      <formula>"""No Data"""</formula>
    </cfRule>
  </conditionalFormatting>
  <conditionalFormatting sqref="X1320">
    <cfRule type="cellIs" dxfId="1758" priority="281" operator="equal">
      <formula>"""No Data"""</formula>
    </cfRule>
  </conditionalFormatting>
  <conditionalFormatting sqref="X1321">
    <cfRule type="cellIs" dxfId="1757" priority="280" operator="equal">
      <formula>"""No Data"""</formula>
    </cfRule>
  </conditionalFormatting>
  <conditionalFormatting sqref="X1322">
    <cfRule type="cellIs" dxfId="1756" priority="279" operator="equal">
      <formula>"""No Data"""</formula>
    </cfRule>
  </conditionalFormatting>
  <conditionalFormatting sqref="X1323">
    <cfRule type="cellIs" dxfId="1755" priority="278" operator="equal">
      <formula>"""No Data"""</formula>
    </cfRule>
  </conditionalFormatting>
  <conditionalFormatting sqref="X1324">
    <cfRule type="cellIs" dxfId="1754" priority="277" operator="equal">
      <formula>"""No Data"""</formula>
    </cfRule>
  </conditionalFormatting>
  <conditionalFormatting sqref="X1325">
    <cfRule type="cellIs" dxfId="1753" priority="276" operator="equal">
      <formula>"""No Data"""</formula>
    </cfRule>
  </conditionalFormatting>
  <conditionalFormatting sqref="X1326">
    <cfRule type="cellIs" dxfId="1752" priority="275" operator="equal">
      <formula>"""No Data"""</formula>
    </cfRule>
  </conditionalFormatting>
  <conditionalFormatting sqref="X1327">
    <cfRule type="cellIs" dxfId="1751" priority="274" operator="equal">
      <formula>"""No Data"""</formula>
    </cfRule>
  </conditionalFormatting>
  <conditionalFormatting sqref="X1328">
    <cfRule type="cellIs" dxfId="1750" priority="273" operator="equal">
      <formula>"""No Data"""</formula>
    </cfRule>
  </conditionalFormatting>
  <conditionalFormatting sqref="X1329">
    <cfRule type="cellIs" dxfId="1749" priority="272" operator="equal">
      <formula>"""No Data"""</formula>
    </cfRule>
  </conditionalFormatting>
  <conditionalFormatting sqref="X1330">
    <cfRule type="cellIs" dxfId="1748" priority="271" operator="equal">
      <formula>"""No Data"""</formula>
    </cfRule>
  </conditionalFormatting>
  <conditionalFormatting sqref="X1331">
    <cfRule type="cellIs" dxfId="1747" priority="270" operator="equal">
      <formula>"""No Data"""</formula>
    </cfRule>
  </conditionalFormatting>
  <conditionalFormatting sqref="X1332">
    <cfRule type="cellIs" dxfId="1746" priority="269" operator="equal">
      <formula>"""No Data"""</formula>
    </cfRule>
  </conditionalFormatting>
  <conditionalFormatting sqref="X1333">
    <cfRule type="cellIs" dxfId="1745" priority="268" operator="equal">
      <formula>"""No Data"""</formula>
    </cfRule>
  </conditionalFormatting>
  <conditionalFormatting sqref="X1334">
    <cfRule type="cellIs" dxfId="1744" priority="267" operator="equal">
      <formula>"""No Data"""</formula>
    </cfRule>
  </conditionalFormatting>
  <conditionalFormatting sqref="X1335">
    <cfRule type="cellIs" dxfId="1743" priority="266" operator="equal">
      <formula>"""No Data"""</formula>
    </cfRule>
  </conditionalFormatting>
  <conditionalFormatting sqref="X1336">
    <cfRule type="cellIs" dxfId="1742" priority="265" operator="equal">
      <formula>"""No Data"""</formula>
    </cfRule>
  </conditionalFormatting>
  <conditionalFormatting sqref="X1337">
    <cfRule type="cellIs" dxfId="1741" priority="264" operator="equal">
      <formula>"""No Data"""</formula>
    </cfRule>
  </conditionalFormatting>
  <conditionalFormatting sqref="X1338">
    <cfRule type="cellIs" dxfId="1740" priority="263" operator="equal">
      <formula>"""No Data"""</formula>
    </cfRule>
  </conditionalFormatting>
  <conditionalFormatting sqref="X1339">
    <cfRule type="cellIs" dxfId="1739" priority="262" operator="equal">
      <formula>"""No Data"""</formula>
    </cfRule>
  </conditionalFormatting>
  <conditionalFormatting sqref="X1340">
    <cfRule type="cellIs" dxfId="1738" priority="261" operator="equal">
      <formula>"""No Data"""</formula>
    </cfRule>
  </conditionalFormatting>
  <conditionalFormatting sqref="X1341">
    <cfRule type="cellIs" dxfId="1737" priority="260" operator="equal">
      <formula>"""No Data"""</formula>
    </cfRule>
  </conditionalFormatting>
  <conditionalFormatting sqref="X1342">
    <cfRule type="cellIs" dxfId="1736" priority="259" operator="equal">
      <formula>"""No Data"""</formula>
    </cfRule>
  </conditionalFormatting>
  <conditionalFormatting sqref="X1343">
    <cfRule type="cellIs" dxfId="1735" priority="258" operator="equal">
      <formula>"""No Data"""</formula>
    </cfRule>
  </conditionalFormatting>
  <conditionalFormatting sqref="X1344">
    <cfRule type="cellIs" dxfId="1734" priority="257" operator="equal">
      <formula>"""No Data"""</formula>
    </cfRule>
  </conditionalFormatting>
  <conditionalFormatting sqref="X1345">
    <cfRule type="cellIs" dxfId="1733" priority="256" operator="equal">
      <formula>"""No Data"""</formula>
    </cfRule>
  </conditionalFormatting>
  <conditionalFormatting sqref="X1346">
    <cfRule type="cellIs" dxfId="1732" priority="255" operator="equal">
      <formula>"""No Data"""</formula>
    </cfRule>
  </conditionalFormatting>
  <conditionalFormatting sqref="X1347">
    <cfRule type="cellIs" dxfId="1731" priority="254" operator="equal">
      <formula>"""No Data"""</formula>
    </cfRule>
  </conditionalFormatting>
  <conditionalFormatting sqref="X1348">
    <cfRule type="cellIs" dxfId="1730" priority="253" operator="equal">
      <formula>"""No Data"""</formula>
    </cfRule>
  </conditionalFormatting>
  <conditionalFormatting sqref="X1349">
    <cfRule type="cellIs" dxfId="1729" priority="252" operator="equal">
      <formula>"""No Data"""</formula>
    </cfRule>
  </conditionalFormatting>
  <conditionalFormatting sqref="X1350">
    <cfRule type="cellIs" dxfId="1728" priority="251" operator="equal">
      <formula>"""No Data"""</formula>
    </cfRule>
  </conditionalFormatting>
  <conditionalFormatting sqref="X1351">
    <cfRule type="cellIs" dxfId="1727" priority="250" operator="equal">
      <formula>"""No Data"""</formula>
    </cfRule>
  </conditionalFormatting>
  <conditionalFormatting sqref="X1352">
    <cfRule type="cellIs" dxfId="1726" priority="249" operator="equal">
      <formula>"""No Data"""</formula>
    </cfRule>
  </conditionalFormatting>
  <conditionalFormatting sqref="X1353">
    <cfRule type="cellIs" dxfId="1725" priority="248" operator="equal">
      <formula>"""No Data"""</formula>
    </cfRule>
  </conditionalFormatting>
  <conditionalFormatting sqref="X1354">
    <cfRule type="cellIs" dxfId="1724" priority="247" operator="equal">
      <formula>"""No Data"""</formula>
    </cfRule>
  </conditionalFormatting>
  <conditionalFormatting sqref="X1355">
    <cfRule type="cellIs" dxfId="1723" priority="246" operator="equal">
      <formula>"""No Data"""</formula>
    </cfRule>
  </conditionalFormatting>
  <conditionalFormatting sqref="X1356">
    <cfRule type="cellIs" dxfId="1722" priority="245" operator="equal">
      <formula>"""No Data"""</formula>
    </cfRule>
  </conditionalFormatting>
  <conditionalFormatting sqref="X1357">
    <cfRule type="cellIs" dxfId="1721" priority="244" operator="equal">
      <formula>"""No Data"""</formula>
    </cfRule>
  </conditionalFormatting>
  <conditionalFormatting sqref="X1358">
    <cfRule type="cellIs" dxfId="1720" priority="243" operator="equal">
      <formula>"""No Data"""</formula>
    </cfRule>
  </conditionalFormatting>
  <conditionalFormatting sqref="X1359">
    <cfRule type="cellIs" dxfId="1719" priority="242" operator="equal">
      <formula>"""No Data"""</formula>
    </cfRule>
  </conditionalFormatting>
  <conditionalFormatting sqref="X1360">
    <cfRule type="cellIs" dxfId="1718" priority="241" operator="equal">
      <formula>"""No Data"""</formula>
    </cfRule>
  </conditionalFormatting>
  <conditionalFormatting sqref="X1361">
    <cfRule type="cellIs" dxfId="1717" priority="240" operator="equal">
      <formula>"""No Data"""</formula>
    </cfRule>
  </conditionalFormatting>
  <conditionalFormatting sqref="X1362">
    <cfRule type="cellIs" dxfId="1716" priority="239" operator="equal">
      <formula>"""No Data"""</formula>
    </cfRule>
  </conditionalFormatting>
  <conditionalFormatting sqref="X1363">
    <cfRule type="cellIs" dxfId="1715" priority="238" operator="equal">
      <formula>"""No Data"""</formula>
    </cfRule>
  </conditionalFormatting>
  <conditionalFormatting sqref="X1364">
    <cfRule type="cellIs" dxfId="1714" priority="237" operator="equal">
      <formula>"""No Data"""</formula>
    </cfRule>
  </conditionalFormatting>
  <conditionalFormatting sqref="X1365">
    <cfRule type="cellIs" dxfId="1713" priority="236" operator="equal">
      <formula>"""No Data"""</formula>
    </cfRule>
  </conditionalFormatting>
  <conditionalFormatting sqref="X1366">
    <cfRule type="cellIs" dxfId="1712" priority="235" operator="equal">
      <formula>"""No Data"""</formula>
    </cfRule>
  </conditionalFormatting>
  <conditionalFormatting sqref="X1367">
    <cfRule type="cellIs" dxfId="1711" priority="234" operator="equal">
      <formula>"""No Data"""</formula>
    </cfRule>
  </conditionalFormatting>
  <conditionalFormatting sqref="X1368">
    <cfRule type="cellIs" dxfId="1710" priority="233" operator="equal">
      <formula>"""No Data"""</formula>
    </cfRule>
  </conditionalFormatting>
  <conditionalFormatting sqref="X1369">
    <cfRule type="cellIs" dxfId="1709" priority="232" operator="equal">
      <formula>"""No Data"""</formula>
    </cfRule>
  </conditionalFormatting>
  <conditionalFormatting sqref="X1370">
    <cfRule type="cellIs" dxfId="1708" priority="231" operator="equal">
      <formula>"""No Data"""</formula>
    </cfRule>
  </conditionalFormatting>
  <conditionalFormatting sqref="X1371">
    <cfRule type="cellIs" dxfId="1707" priority="230" operator="equal">
      <formula>"""No Data"""</formula>
    </cfRule>
  </conditionalFormatting>
  <conditionalFormatting sqref="X1372">
    <cfRule type="cellIs" dxfId="1706" priority="229" operator="equal">
      <formula>"""No Data"""</formula>
    </cfRule>
  </conditionalFormatting>
  <conditionalFormatting sqref="X1373">
    <cfRule type="cellIs" dxfId="1705" priority="228" operator="equal">
      <formula>"""No Data"""</formula>
    </cfRule>
  </conditionalFormatting>
  <conditionalFormatting sqref="X1374">
    <cfRule type="cellIs" dxfId="1704" priority="227" operator="equal">
      <formula>"""No Data"""</formula>
    </cfRule>
  </conditionalFormatting>
  <conditionalFormatting sqref="X1375">
    <cfRule type="cellIs" dxfId="1703" priority="226" operator="equal">
      <formula>"""No Data"""</formula>
    </cfRule>
  </conditionalFormatting>
  <conditionalFormatting sqref="X1376">
    <cfRule type="cellIs" dxfId="1702" priority="225" operator="equal">
      <formula>"""No Data"""</formula>
    </cfRule>
  </conditionalFormatting>
  <conditionalFormatting sqref="X1377">
    <cfRule type="cellIs" dxfId="1701" priority="224" operator="equal">
      <formula>"""No Data"""</formula>
    </cfRule>
  </conditionalFormatting>
  <conditionalFormatting sqref="X1378">
    <cfRule type="cellIs" dxfId="1700" priority="223" operator="equal">
      <formula>"""No Data"""</formula>
    </cfRule>
  </conditionalFormatting>
  <conditionalFormatting sqref="X1379">
    <cfRule type="cellIs" dxfId="1699" priority="222" operator="equal">
      <formula>"""No Data"""</formula>
    </cfRule>
  </conditionalFormatting>
  <conditionalFormatting sqref="X1380">
    <cfRule type="cellIs" dxfId="1698" priority="221" operator="equal">
      <formula>"""No Data"""</formula>
    </cfRule>
  </conditionalFormatting>
  <conditionalFormatting sqref="X1381">
    <cfRule type="cellIs" dxfId="1697" priority="220" operator="equal">
      <formula>"""No Data"""</formula>
    </cfRule>
  </conditionalFormatting>
  <conditionalFormatting sqref="X1382">
    <cfRule type="cellIs" dxfId="1696" priority="219" operator="equal">
      <formula>"""No Data"""</formula>
    </cfRule>
  </conditionalFormatting>
  <conditionalFormatting sqref="X1383">
    <cfRule type="cellIs" dxfId="1695" priority="218" operator="equal">
      <formula>"""No Data"""</formula>
    </cfRule>
  </conditionalFormatting>
  <conditionalFormatting sqref="X1384">
    <cfRule type="cellIs" dxfId="1694" priority="217" operator="equal">
      <formula>"""No Data"""</formula>
    </cfRule>
  </conditionalFormatting>
  <conditionalFormatting sqref="X1385">
    <cfRule type="cellIs" dxfId="1693" priority="216" operator="equal">
      <formula>"""No Data"""</formula>
    </cfRule>
  </conditionalFormatting>
  <conditionalFormatting sqref="X1386">
    <cfRule type="cellIs" dxfId="1692" priority="215" operator="equal">
      <formula>"""No Data"""</formula>
    </cfRule>
  </conditionalFormatting>
  <conditionalFormatting sqref="V1387:W1599 Q1387:Q1599">
    <cfRule type="containsBlanks" dxfId="1691" priority="214">
      <formula>LEN(TRIM(Q1387))=0</formula>
    </cfRule>
  </conditionalFormatting>
  <conditionalFormatting sqref="X1387">
    <cfRule type="cellIs" dxfId="1690" priority="213" operator="equal">
      <formula>"""No Data"""</formula>
    </cfRule>
  </conditionalFormatting>
  <conditionalFormatting sqref="X1388">
    <cfRule type="cellIs" dxfId="1689" priority="212" operator="equal">
      <formula>"""No Data"""</formula>
    </cfRule>
  </conditionalFormatting>
  <conditionalFormatting sqref="X1389">
    <cfRule type="cellIs" dxfId="1688" priority="211" operator="equal">
      <formula>"""No Data"""</formula>
    </cfRule>
  </conditionalFormatting>
  <conditionalFormatting sqref="X1390">
    <cfRule type="cellIs" dxfId="1687" priority="210" operator="equal">
      <formula>"""No Data"""</formula>
    </cfRule>
  </conditionalFormatting>
  <conditionalFormatting sqref="X1391">
    <cfRule type="cellIs" dxfId="1686" priority="209" operator="equal">
      <formula>"""No Data"""</formula>
    </cfRule>
  </conditionalFormatting>
  <conditionalFormatting sqref="X1392">
    <cfRule type="cellIs" dxfId="1685" priority="208" operator="equal">
      <formula>"""No Data"""</formula>
    </cfRule>
  </conditionalFormatting>
  <conditionalFormatting sqref="X1393">
    <cfRule type="cellIs" dxfId="1684" priority="207" operator="equal">
      <formula>"""No Data"""</formula>
    </cfRule>
  </conditionalFormatting>
  <conditionalFormatting sqref="X1394">
    <cfRule type="cellIs" dxfId="1683" priority="206" operator="equal">
      <formula>"""No Data"""</formula>
    </cfRule>
  </conditionalFormatting>
  <conditionalFormatting sqref="X1395">
    <cfRule type="cellIs" dxfId="1682" priority="205" operator="equal">
      <formula>"""No Data"""</formula>
    </cfRule>
  </conditionalFormatting>
  <conditionalFormatting sqref="X1396">
    <cfRule type="cellIs" dxfId="1681" priority="204" operator="equal">
      <formula>"""No Data"""</formula>
    </cfRule>
  </conditionalFormatting>
  <conditionalFormatting sqref="X1397">
    <cfRule type="cellIs" dxfId="1680" priority="203" operator="equal">
      <formula>"""No Data"""</formula>
    </cfRule>
  </conditionalFormatting>
  <conditionalFormatting sqref="X1398">
    <cfRule type="cellIs" dxfId="1679" priority="202" operator="equal">
      <formula>"""No Data"""</formula>
    </cfRule>
  </conditionalFormatting>
  <conditionalFormatting sqref="X1399">
    <cfRule type="cellIs" dxfId="1678" priority="201" operator="equal">
      <formula>"""No Data"""</formula>
    </cfRule>
  </conditionalFormatting>
  <conditionalFormatting sqref="X1400">
    <cfRule type="cellIs" dxfId="1677" priority="200" operator="equal">
      <formula>"""No Data"""</formula>
    </cfRule>
  </conditionalFormatting>
  <conditionalFormatting sqref="X1401">
    <cfRule type="cellIs" dxfId="1676" priority="199" operator="equal">
      <formula>"""No Data"""</formula>
    </cfRule>
  </conditionalFormatting>
  <conditionalFormatting sqref="X1402">
    <cfRule type="cellIs" dxfId="1675" priority="198" operator="equal">
      <formula>"""No Data"""</formula>
    </cfRule>
  </conditionalFormatting>
  <conditionalFormatting sqref="X1403">
    <cfRule type="cellIs" dxfId="1674" priority="197" operator="equal">
      <formula>"""No Data"""</formula>
    </cfRule>
  </conditionalFormatting>
  <conditionalFormatting sqref="X1404">
    <cfRule type="cellIs" dxfId="1673" priority="196" operator="equal">
      <formula>"""No Data"""</formula>
    </cfRule>
  </conditionalFormatting>
  <conditionalFormatting sqref="X1405">
    <cfRule type="cellIs" dxfId="1672" priority="195" operator="equal">
      <formula>"""No Data"""</formula>
    </cfRule>
  </conditionalFormatting>
  <conditionalFormatting sqref="X1406">
    <cfRule type="cellIs" dxfId="1671" priority="194" operator="equal">
      <formula>"""No Data"""</formula>
    </cfRule>
  </conditionalFormatting>
  <conditionalFormatting sqref="X1407">
    <cfRule type="cellIs" dxfId="1670" priority="193" operator="equal">
      <formula>"""No Data"""</formula>
    </cfRule>
  </conditionalFormatting>
  <conditionalFormatting sqref="X1408">
    <cfRule type="cellIs" dxfId="1669" priority="192" operator="equal">
      <formula>"""No Data"""</formula>
    </cfRule>
  </conditionalFormatting>
  <conditionalFormatting sqref="X1409">
    <cfRule type="cellIs" dxfId="1668" priority="191" operator="equal">
      <formula>"""No Data"""</formula>
    </cfRule>
  </conditionalFormatting>
  <conditionalFormatting sqref="X1410">
    <cfRule type="cellIs" dxfId="1667" priority="190" operator="equal">
      <formula>"""No Data"""</formula>
    </cfRule>
  </conditionalFormatting>
  <conditionalFormatting sqref="X1411">
    <cfRule type="cellIs" dxfId="1666" priority="189" operator="equal">
      <formula>"""No Data"""</formula>
    </cfRule>
  </conditionalFormatting>
  <conditionalFormatting sqref="X1412">
    <cfRule type="cellIs" dxfId="1665" priority="188" operator="equal">
      <formula>"""No Data"""</formula>
    </cfRule>
  </conditionalFormatting>
  <conditionalFormatting sqref="X1413">
    <cfRule type="cellIs" dxfId="1664" priority="187" operator="equal">
      <formula>"""No Data"""</formula>
    </cfRule>
  </conditionalFormatting>
  <conditionalFormatting sqref="X1414">
    <cfRule type="cellIs" dxfId="1663" priority="186" operator="equal">
      <formula>"""No Data"""</formula>
    </cfRule>
  </conditionalFormatting>
  <conditionalFormatting sqref="X1415">
    <cfRule type="cellIs" dxfId="1662" priority="185" operator="equal">
      <formula>"""No Data"""</formula>
    </cfRule>
  </conditionalFormatting>
  <conditionalFormatting sqref="X1416">
    <cfRule type="cellIs" dxfId="1661" priority="184" operator="equal">
      <formula>"""No Data"""</formula>
    </cfRule>
  </conditionalFormatting>
  <conditionalFormatting sqref="X1417">
    <cfRule type="cellIs" dxfId="1660" priority="183" operator="equal">
      <formula>"""No Data"""</formula>
    </cfRule>
  </conditionalFormatting>
  <conditionalFormatting sqref="X1418">
    <cfRule type="cellIs" dxfId="1659" priority="182" operator="equal">
      <formula>"""No Data"""</formula>
    </cfRule>
  </conditionalFormatting>
  <conditionalFormatting sqref="X1419">
    <cfRule type="cellIs" dxfId="1658" priority="181" operator="equal">
      <formula>"""No Data"""</formula>
    </cfRule>
  </conditionalFormatting>
  <conditionalFormatting sqref="X1420">
    <cfRule type="cellIs" dxfId="1657" priority="180" operator="equal">
      <formula>"""No Data"""</formula>
    </cfRule>
  </conditionalFormatting>
  <conditionalFormatting sqref="X1421">
    <cfRule type="cellIs" dxfId="1656" priority="179" operator="equal">
      <formula>"""No Data"""</formula>
    </cfRule>
  </conditionalFormatting>
  <conditionalFormatting sqref="X1422">
    <cfRule type="cellIs" dxfId="1655" priority="178" operator="equal">
      <formula>"""No Data"""</formula>
    </cfRule>
  </conditionalFormatting>
  <conditionalFormatting sqref="X1423">
    <cfRule type="cellIs" dxfId="1654" priority="177" operator="equal">
      <formula>"""No Data"""</formula>
    </cfRule>
  </conditionalFormatting>
  <conditionalFormatting sqref="X1424">
    <cfRule type="cellIs" dxfId="1653" priority="176" operator="equal">
      <formula>"""No Data"""</formula>
    </cfRule>
  </conditionalFormatting>
  <conditionalFormatting sqref="X1425">
    <cfRule type="cellIs" dxfId="1652" priority="175" operator="equal">
      <formula>"""No Data"""</formula>
    </cfRule>
  </conditionalFormatting>
  <conditionalFormatting sqref="X1426">
    <cfRule type="cellIs" dxfId="1651" priority="174" operator="equal">
      <formula>"""No Data"""</formula>
    </cfRule>
  </conditionalFormatting>
  <conditionalFormatting sqref="X1427">
    <cfRule type="cellIs" dxfId="1650" priority="173" operator="equal">
      <formula>"""No Data"""</formula>
    </cfRule>
  </conditionalFormatting>
  <conditionalFormatting sqref="X1428">
    <cfRule type="cellIs" dxfId="1649" priority="172" operator="equal">
      <formula>"""No Data"""</formula>
    </cfRule>
  </conditionalFormatting>
  <conditionalFormatting sqref="X1429">
    <cfRule type="cellIs" dxfId="1648" priority="171" operator="equal">
      <formula>"""No Data"""</formula>
    </cfRule>
  </conditionalFormatting>
  <conditionalFormatting sqref="X1430">
    <cfRule type="cellIs" dxfId="1647" priority="170" operator="equal">
      <formula>"""No Data"""</formula>
    </cfRule>
  </conditionalFormatting>
  <conditionalFormatting sqref="X1431">
    <cfRule type="cellIs" dxfId="1646" priority="169" operator="equal">
      <formula>"""No Data"""</formula>
    </cfRule>
  </conditionalFormatting>
  <conditionalFormatting sqref="X1432">
    <cfRule type="cellIs" dxfId="1645" priority="168" operator="equal">
      <formula>"""No Data"""</formula>
    </cfRule>
  </conditionalFormatting>
  <conditionalFormatting sqref="X1433">
    <cfRule type="cellIs" dxfId="1644" priority="167" operator="equal">
      <formula>"""No Data"""</formula>
    </cfRule>
  </conditionalFormatting>
  <conditionalFormatting sqref="X1434">
    <cfRule type="cellIs" dxfId="1643" priority="166" operator="equal">
      <formula>"""No Data"""</formula>
    </cfRule>
  </conditionalFormatting>
  <conditionalFormatting sqref="X1435">
    <cfRule type="cellIs" dxfId="1642" priority="165" operator="equal">
      <formula>"""No Data"""</formula>
    </cfRule>
  </conditionalFormatting>
  <conditionalFormatting sqref="X1436">
    <cfRule type="cellIs" dxfId="1641" priority="164" operator="equal">
      <formula>"""No Data"""</formula>
    </cfRule>
  </conditionalFormatting>
  <conditionalFormatting sqref="X1437">
    <cfRule type="cellIs" dxfId="1640" priority="163" operator="equal">
      <formula>"""No Data"""</formula>
    </cfRule>
  </conditionalFormatting>
  <conditionalFormatting sqref="X1438">
    <cfRule type="cellIs" dxfId="1639" priority="162" operator="equal">
      <formula>"""No Data"""</formula>
    </cfRule>
  </conditionalFormatting>
  <conditionalFormatting sqref="X1439">
    <cfRule type="cellIs" dxfId="1638" priority="161" operator="equal">
      <formula>"""No Data"""</formula>
    </cfRule>
  </conditionalFormatting>
  <conditionalFormatting sqref="X1440">
    <cfRule type="cellIs" dxfId="1637" priority="160" operator="equal">
      <formula>"""No Data"""</formula>
    </cfRule>
  </conditionalFormatting>
  <conditionalFormatting sqref="X1441">
    <cfRule type="cellIs" dxfId="1636" priority="159" operator="equal">
      <formula>"""No Data"""</formula>
    </cfRule>
  </conditionalFormatting>
  <conditionalFormatting sqref="X1442">
    <cfRule type="cellIs" dxfId="1635" priority="158" operator="equal">
      <formula>"""No Data"""</formula>
    </cfRule>
  </conditionalFormatting>
  <conditionalFormatting sqref="X1443">
    <cfRule type="cellIs" dxfId="1634" priority="157" operator="equal">
      <formula>"""No Data"""</formula>
    </cfRule>
  </conditionalFormatting>
  <conditionalFormatting sqref="X1444">
    <cfRule type="cellIs" dxfId="1633" priority="156" operator="equal">
      <formula>"""No Data"""</formula>
    </cfRule>
  </conditionalFormatting>
  <conditionalFormatting sqref="X1445">
    <cfRule type="cellIs" dxfId="1632" priority="155" operator="equal">
      <formula>"""No Data"""</formula>
    </cfRule>
  </conditionalFormatting>
  <conditionalFormatting sqref="X1446">
    <cfRule type="cellIs" dxfId="1631" priority="154" operator="equal">
      <formula>"""No Data"""</formula>
    </cfRule>
  </conditionalFormatting>
  <conditionalFormatting sqref="X1447">
    <cfRule type="cellIs" dxfId="1630" priority="153" operator="equal">
      <formula>"""No Data"""</formula>
    </cfRule>
  </conditionalFormatting>
  <conditionalFormatting sqref="X1448">
    <cfRule type="cellIs" dxfId="1629" priority="152" operator="equal">
      <formula>"""No Data"""</formula>
    </cfRule>
  </conditionalFormatting>
  <conditionalFormatting sqref="X1449">
    <cfRule type="cellIs" dxfId="1628" priority="151" operator="equal">
      <formula>"""No Data"""</formula>
    </cfRule>
  </conditionalFormatting>
  <conditionalFormatting sqref="X1450">
    <cfRule type="cellIs" dxfId="1627" priority="150" operator="equal">
      <formula>"""No Data"""</formula>
    </cfRule>
  </conditionalFormatting>
  <conditionalFormatting sqref="X1451">
    <cfRule type="cellIs" dxfId="1626" priority="149" operator="equal">
      <formula>"""No Data"""</formula>
    </cfRule>
  </conditionalFormatting>
  <conditionalFormatting sqref="X1452">
    <cfRule type="cellIs" dxfId="1625" priority="148" operator="equal">
      <formula>"""No Data"""</formula>
    </cfRule>
  </conditionalFormatting>
  <conditionalFormatting sqref="X1453">
    <cfRule type="cellIs" dxfId="1624" priority="147" operator="equal">
      <formula>"""No Data"""</formula>
    </cfRule>
  </conditionalFormatting>
  <conditionalFormatting sqref="X1454">
    <cfRule type="cellIs" dxfId="1623" priority="146" operator="equal">
      <formula>"""No Data"""</formula>
    </cfRule>
  </conditionalFormatting>
  <conditionalFormatting sqref="X1455">
    <cfRule type="cellIs" dxfId="1622" priority="145" operator="equal">
      <formula>"""No Data"""</formula>
    </cfRule>
  </conditionalFormatting>
  <conditionalFormatting sqref="X1456">
    <cfRule type="cellIs" dxfId="1621" priority="144" operator="equal">
      <formula>"""No Data"""</formula>
    </cfRule>
  </conditionalFormatting>
  <conditionalFormatting sqref="X1457">
    <cfRule type="cellIs" dxfId="1620" priority="143" operator="equal">
      <formula>"""No Data"""</formula>
    </cfRule>
  </conditionalFormatting>
  <conditionalFormatting sqref="X1458">
    <cfRule type="cellIs" dxfId="1619" priority="142" operator="equal">
      <formula>"""No Data"""</formula>
    </cfRule>
  </conditionalFormatting>
  <conditionalFormatting sqref="X1459">
    <cfRule type="cellIs" dxfId="1618" priority="141" operator="equal">
      <formula>"""No Data"""</formula>
    </cfRule>
  </conditionalFormatting>
  <conditionalFormatting sqref="X1460">
    <cfRule type="cellIs" dxfId="1617" priority="140" operator="equal">
      <formula>"""No Data"""</formula>
    </cfRule>
  </conditionalFormatting>
  <conditionalFormatting sqref="X1461">
    <cfRule type="cellIs" dxfId="1616" priority="139" operator="equal">
      <formula>"""No Data"""</formula>
    </cfRule>
  </conditionalFormatting>
  <conditionalFormatting sqref="X1462">
    <cfRule type="cellIs" dxfId="1615" priority="138" operator="equal">
      <formula>"""No Data"""</formula>
    </cfRule>
  </conditionalFormatting>
  <conditionalFormatting sqref="X1463">
    <cfRule type="cellIs" dxfId="1614" priority="137" operator="equal">
      <formula>"""No Data"""</formula>
    </cfRule>
  </conditionalFormatting>
  <conditionalFormatting sqref="X1464">
    <cfRule type="cellIs" dxfId="1613" priority="136" operator="equal">
      <formula>"""No Data"""</formula>
    </cfRule>
  </conditionalFormatting>
  <conditionalFormatting sqref="X1465">
    <cfRule type="cellIs" dxfId="1612" priority="135" operator="equal">
      <formula>"""No Data"""</formula>
    </cfRule>
  </conditionalFormatting>
  <conditionalFormatting sqref="X1466">
    <cfRule type="cellIs" dxfId="1611" priority="134" operator="equal">
      <formula>"""No Data"""</formula>
    </cfRule>
  </conditionalFormatting>
  <conditionalFormatting sqref="X1467">
    <cfRule type="cellIs" dxfId="1610" priority="133" operator="equal">
      <formula>"""No Data"""</formula>
    </cfRule>
  </conditionalFormatting>
  <conditionalFormatting sqref="X1468">
    <cfRule type="cellIs" dxfId="1609" priority="132" operator="equal">
      <formula>"""No Data"""</formula>
    </cfRule>
  </conditionalFormatting>
  <conditionalFormatting sqref="X1469">
    <cfRule type="cellIs" dxfId="1608" priority="131" operator="equal">
      <formula>"""No Data"""</formula>
    </cfRule>
  </conditionalFormatting>
  <conditionalFormatting sqref="X1470">
    <cfRule type="cellIs" dxfId="1607" priority="130" operator="equal">
      <formula>"""No Data"""</formula>
    </cfRule>
  </conditionalFormatting>
  <conditionalFormatting sqref="X1471">
    <cfRule type="cellIs" dxfId="1606" priority="129" operator="equal">
      <formula>"""No Data"""</formula>
    </cfRule>
  </conditionalFormatting>
  <conditionalFormatting sqref="X1472">
    <cfRule type="cellIs" dxfId="1605" priority="128" operator="equal">
      <formula>"""No Data"""</formula>
    </cfRule>
  </conditionalFormatting>
  <conditionalFormatting sqref="X1473">
    <cfRule type="cellIs" dxfId="1604" priority="127" operator="equal">
      <formula>"""No Data"""</formula>
    </cfRule>
  </conditionalFormatting>
  <conditionalFormatting sqref="X1474">
    <cfRule type="cellIs" dxfId="1603" priority="126" operator="equal">
      <formula>"""No Data"""</formula>
    </cfRule>
  </conditionalFormatting>
  <conditionalFormatting sqref="X1475">
    <cfRule type="cellIs" dxfId="1602" priority="125" operator="equal">
      <formula>"""No Data"""</formula>
    </cfRule>
  </conditionalFormatting>
  <conditionalFormatting sqref="X1476">
    <cfRule type="cellIs" dxfId="1601" priority="124" operator="equal">
      <formula>"""No Data"""</formula>
    </cfRule>
  </conditionalFormatting>
  <conditionalFormatting sqref="X1477">
    <cfRule type="cellIs" dxfId="1600" priority="123" operator="equal">
      <formula>"""No Data"""</formula>
    </cfRule>
  </conditionalFormatting>
  <conditionalFormatting sqref="X1478">
    <cfRule type="cellIs" dxfId="1599" priority="122" operator="equal">
      <formula>"""No Data"""</formula>
    </cfRule>
  </conditionalFormatting>
  <conditionalFormatting sqref="X1479">
    <cfRule type="cellIs" dxfId="1598" priority="121" operator="equal">
      <formula>"""No Data"""</formula>
    </cfRule>
  </conditionalFormatting>
  <conditionalFormatting sqref="X1480">
    <cfRule type="cellIs" dxfId="1597" priority="120" operator="equal">
      <formula>"""No Data"""</formula>
    </cfRule>
  </conditionalFormatting>
  <conditionalFormatting sqref="X1481">
    <cfRule type="cellIs" dxfId="1596" priority="119" operator="equal">
      <formula>"""No Data"""</formula>
    </cfRule>
  </conditionalFormatting>
  <conditionalFormatting sqref="X1482">
    <cfRule type="cellIs" dxfId="1595" priority="118" operator="equal">
      <formula>"""No Data"""</formula>
    </cfRule>
  </conditionalFormatting>
  <conditionalFormatting sqref="X1483">
    <cfRule type="cellIs" dxfId="1594" priority="117" operator="equal">
      <formula>"""No Data"""</formula>
    </cfRule>
  </conditionalFormatting>
  <conditionalFormatting sqref="X1484">
    <cfRule type="cellIs" dxfId="1593" priority="116" operator="equal">
      <formula>"""No Data"""</formula>
    </cfRule>
  </conditionalFormatting>
  <conditionalFormatting sqref="X1485">
    <cfRule type="cellIs" dxfId="1592" priority="115" operator="equal">
      <formula>"""No Data"""</formula>
    </cfRule>
  </conditionalFormatting>
  <conditionalFormatting sqref="X1486">
    <cfRule type="cellIs" dxfId="1591" priority="114" operator="equal">
      <formula>"""No Data"""</formula>
    </cfRule>
  </conditionalFormatting>
  <conditionalFormatting sqref="X1487">
    <cfRule type="cellIs" dxfId="1590" priority="113" operator="equal">
      <formula>"""No Data"""</formula>
    </cfRule>
  </conditionalFormatting>
  <conditionalFormatting sqref="X1488">
    <cfRule type="cellIs" dxfId="1589" priority="112" operator="equal">
      <formula>"""No Data"""</formula>
    </cfRule>
  </conditionalFormatting>
  <conditionalFormatting sqref="X1489">
    <cfRule type="cellIs" dxfId="1588" priority="111" operator="equal">
      <formula>"""No Data"""</formula>
    </cfRule>
  </conditionalFormatting>
  <conditionalFormatting sqref="X1490">
    <cfRule type="cellIs" dxfId="1587" priority="110" operator="equal">
      <formula>"""No Data"""</formula>
    </cfRule>
  </conditionalFormatting>
  <conditionalFormatting sqref="X1491">
    <cfRule type="cellIs" dxfId="1586" priority="109" operator="equal">
      <formula>"""No Data"""</formula>
    </cfRule>
  </conditionalFormatting>
  <conditionalFormatting sqref="X1492">
    <cfRule type="cellIs" dxfId="1585" priority="108" operator="equal">
      <formula>"""No Data"""</formula>
    </cfRule>
  </conditionalFormatting>
  <conditionalFormatting sqref="X1493">
    <cfRule type="cellIs" dxfId="1584" priority="107" operator="equal">
      <formula>"""No Data"""</formula>
    </cfRule>
  </conditionalFormatting>
  <conditionalFormatting sqref="X1494">
    <cfRule type="cellIs" dxfId="1583" priority="106" operator="equal">
      <formula>"""No Data"""</formula>
    </cfRule>
  </conditionalFormatting>
  <conditionalFormatting sqref="X1495">
    <cfRule type="cellIs" dxfId="1582" priority="105" operator="equal">
      <formula>"""No Data"""</formula>
    </cfRule>
  </conditionalFormatting>
  <conditionalFormatting sqref="X1496">
    <cfRule type="cellIs" dxfId="1581" priority="104" operator="equal">
      <formula>"""No Data"""</formula>
    </cfRule>
  </conditionalFormatting>
  <conditionalFormatting sqref="X1497">
    <cfRule type="cellIs" dxfId="1580" priority="103" operator="equal">
      <formula>"""No Data"""</formula>
    </cfRule>
  </conditionalFormatting>
  <conditionalFormatting sqref="X1498">
    <cfRule type="cellIs" dxfId="1579" priority="102" operator="equal">
      <formula>"""No Data"""</formula>
    </cfRule>
  </conditionalFormatting>
  <conditionalFormatting sqref="X1499">
    <cfRule type="cellIs" dxfId="1578" priority="101" operator="equal">
      <formula>"""No Data"""</formula>
    </cfRule>
  </conditionalFormatting>
  <conditionalFormatting sqref="X1500">
    <cfRule type="cellIs" dxfId="1577" priority="100" operator="equal">
      <formula>"""No Data"""</formula>
    </cfRule>
  </conditionalFormatting>
  <conditionalFormatting sqref="X1501">
    <cfRule type="cellIs" dxfId="1576" priority="99" operator="equal">
      <formula>"""No Data"""</formula>
    </cfRule>
  </conditionalFormatting>
  <conditionalFormatting sqref="X1502">
    <cfRule type="cellIs" dxfId="1575" priority="98" operator="equal">
      <formula>"""No Data"""</formula>
    </cfRule>
  </conditionalFormatting>
  <conditionalFormatting sqref="X1503">
    <cfRule type="cellIs" dxfId="1574" priority="97" operator="equal">
      <formula>"""No Data"""</formula>
    </cfRule>
  </conditionalFormatting>
  <conditionalFormatting sqref="X1504">
    <cfRule type="cellIs" dxfId="1573" priority="96" operator="equal">
      <formula>"""No Data"""</formula>
    </cfRule>
  </conditionalFormatting>
  <conditionalFormatting sqref="X1505">
    <cfRule type="cellIs" dxfId="1572" priority="95" operator="equal">
      <formula>"""No Data"""</formula>
    </cfRule>
  </conditionalFormatting>
  <conditionalFormatting sqref="X1506">
    <cfRule type="cellIs" dxfId="1571" priority="94" operator="equal">
      <formula>"""No Data"""</formula>
    </cfRule>
  </conditionalFormatting>
  <conditionalFormatting sqref="X1507">
    <cfRule type="cellIs" dxfId="1570" priority="93" operator="equal">
      <formula>"""No Data"""</formula>
    </cfRule>
  </conditionalFormatting>
  <conditionalFormatting sqref="X1508">
    <cfRule type="cellIs" dxfId="1569" priority="92" operator="equal">
      <formula>"""No Data"""</formula>
    </cfRule>
  </conditionalFormatting>
  <conditionalFormatting sqref="X1509">
    <cfRule type="cellIs" dxfId="1568" priority="91" operator="equal">
      <formula>"""No Data"""</formula>
    </cfRule>
  </conditionalFormatting>
  <conditionalFormatting sqref="X1510">
    <cfRule type="cellIs" dxfId="1567" priority="90" operator="equal">
      <formula>"""No Data"""</formula>
    </cfRule>
  </conditionalFormatting>
  <conditionalFormatting sqref="X1511">
    <cfRule type="cellIs" dxfId="1566" priority="89" operator="equal">
      <formula>"""No Data"""</formula>
    </cfRule>
  </conditionalFormatting>
  <conditionalFormatting sqref="X1512">
    <cfRule type="cellIs" dxfId="1565" priority="88" operator="equal">
      <formula>"""No Data"""</formula>
    </cfRule>
  </conditionalFormatting>
  <conditionalFormatting sqref="X1513">
    <cfRule type="cellIs" dxfId="1564" priority="87" operator="equal">
      <formula>"""No Data"""</formula>
    </cfRule>
  </conditionalFormatting>
  <conditionalFormatting sqref="X1514">
    <cfRule type="cellIs" dxfId="1563" priority="86" operator="equal">
      <formula>"""No Data"""</formula>
    </cfRule>
  </conditionalFormatting>
  <conditionalFormatting sqref="X1515">
    <cfRule type="cellIs" dxfId="1562" priority="85" operator="equal">
      <formula>"""No Data"""</formula>
    </cfRule>
  </conditionalFormatting>
  <conditionalFormatting sqref="X1516">
    <cfRule type="cellIs" dxfId="1561" priority="84" operator="equal">
      <formula>"""No Data"""</formula>
    </cfRule>
  </conditionalFormatting>
  <conditionalFormatting sqref="X1517">
    <cfRule type="cellIs" dxfId="1560" priority="83" operator="equal">
      <formula>"""No Data"""</formula>
    </cfRule>
  </conditionalFormatting>
  <conditionalFormatting sqref="X1518">
    <cfRule type="cellIs" dxfId="1559" priority="82" operator="equal">
      <formula>"""No Data"""</formula>
    </cfRule>
  </conditionalFormatting>
  <conditionalFormatting sqref="X1519">
    <cfRule type="cellIs" dxfId="1558" priority="81" operator="equal">
      <formula>"""No Data"""</formula>
    </cfRule>
  </conditionalFormatting>
  <conditionalFormatting sqref="X1520">
    <cfRule type="cellIs" dxfId="1557" priority="80" operator="equal">
      <formula>"""No Data"""</formula>
    </cfRule>
  </conditionalFormatting>
  <conditionalFormatting sqref="X1521">
    <cfRule type="cellIs" dxfId="1556" priority="79" operator="equal">
      <formula>"""No Data"""</formula>
    </cfRule>
  </conditionalFormatting>
  <conditionalFormatting sqref="X1522">
    <cfRule type="cellIs" dxfId="1555" priority="78" operator="equal">
      <formula>"""No Data"""</formula>
    </cfRule>
  </conditionalFormatting>
  <conditionalFormatting sqref="X1523">
    <cfRule type="cellIs" dxfId="1554" priority="77" operator="equal">
      <formula>"""No Data"""</formula>
    </cfRule>
  </conditionalFormatting>
  <conditionalFormatting sqref="X1524">
    <cfRule type="cellIs" dxfId="1553" priority="76" operator="equal">
      <formula>"""No Data"""</formula>
    </cfRule>
  </conditionalFormatting>
  <conditionalFormatting sqref="X1525">
    <cfRule type="cellIs" dxfId="1552" priority="75" operator="equal">
      <formula>"""No Data"""</formula>
    </cfRule>
  </conditionalFormatting>
  <conditionalFormatting sqref="X1526">
    <cfRule type="cellIs" dxfId="1551" priority="74" operator="equal">
      <formula>"""No Data"""</formula>
    </cfRule>
  </conditionalFormatting>
  <conditionalFormatting sqref="X1527">
    <cfRule type="cellIs" dxfId="1550" priority="73" operator="equal">
      <formula>"""No Data"""</formula>
    </cfRule>
  </conditionalFormatting>
  <conditionalFormatting sqref="X1528">
    <cfRule type="cellIs" dxfId="1549" priority="72" operator="equal">
      <formula>"""No Data"""</formula>
    </cfRule>
  </conditionalFormatting>
  <conditionalFormatting sqref="X1529">
    <cfRule type="cellIs" dxfId="1548" priority="71" operator="equal">
      <formula>"""No Data"""</formula>
    </cfRule>
  </conditionalFormatting>
  <conditionalFormatting sqref="X1530">
    <cfRule type="cellIs" dxfId="1547" priority="70" operator="equal">
      <formula>"""No Data"""</formula>
    </cfRule>
  </conditionalFormatting>
  <conditionalFormatting sqref="X1531">
    <cfRule type="cellIs" dxfId="1546" priority="69" operator="equal">
      <formula>"""No Data"""</formula>
    </cfRule>
  </conditionalFormatting>
  <conditionalFormatting sqref="X1532">
    <cfRule type="cellIs" dxfId="1545" priority="68" operator="equal">
      <formula>"""No Data"""</formula>
    </cfRule>
  </conditionalFormatting>
  <conditionalFormatting sqref="X1533">
    <cfRule type="cellIs" dxfId="1544" priority="67" operator="equal">
      <formula>"""No Data"""</formula>
    </cfRule>
  </conditionalFormatting>
  <conditionalFormatting sqref="X1534">
    <cfRule type="cellIs" dxfId="1543" priority="66" operator="equal">
      <formula>"""No Data"""</formula>
    </cfRule>
  </conditionalFormatting>
  <conditionalFormatting sqref="X1535">
    <cfRule type="cellIs" dxfId="1542" priority="65" operator="equal">
      <formula>"""No Data"""</formula>
    </cfRule>
  </conditionalFormatting>
  <conditionalFormatting sqref="X1536">
    <cfRule type="cellIs" dxfId="1541" priority="64" operator="equal">
      <formula>"""No Data"""</formula>
    </cfRule>
  </conditionalFormatting>
  <conditionalFormatting sqref="X1537">
    <cfRule type="cellIs" dxfId="1540" priority="63" operator="equal">
      <formula>"""No Data"""</formula>
    </cfRule>
  </conditionalFormatting>
  <conditionalFormatting sqref="X1538">
    <cfRule type="cellIs" dxfId="1539" priority="62" operator="equal">
      <formula>"""No Data"""</formula>
    </cfRule>
  </conditionalFormatting>
  <conditionalFormatting sqref="X1539">
    <cfRule type="cellIs" dxfId="1538" priority="61" operator="equal">
      <formula>"""No Data"""</formula>
    </cfRule>
  </conditionalFormatting>
  <conditionalFormatting sqref="X1540">
    <cfRule type="cellIs" dxfId="1537" priority="60" operator="equal">
      <formula>"""No Data"""</formula>
    </cfRule>
  </conditionalFormatting>
  <conditionalFormatting sqref="X1541">
    <cfRule type="cellIs" dxfId="1536" priority="59" operator="equal">
      <formula>"""No Data"""</formula>
    </cfRule>
  </conditionalFormatting>
  <conditionalFormatting sqref="X1542">
    <cfRule type="cellIs" dxfId="1535" priority="58" operator="equal">
      <formula>"""No Data"""</formula>
    </cfRule>
  </conditionalFormatting>
  <conditionalFormatting sqref="X1543">
    <cfRule type="cellIs" dxfId="1534" priority="57" operator="equal">
      <formula>"""No Data"""</formula>
    </cfRule>
  </conditionalFormatting>
  <conditionalFormatting sqref="X1544">
    <cfRule type="cellIs" dxfId="1533" priority="56" operator="equal">
      <formula>"""No Data"""</formula>
    </cfRule>
  </conditionalFormatting>
  <conditionalFormatting sqref="X1545">
    <cfRule type="cellIs" dxfId="1532" priority="55" operator="equal">
      <formula>"""No Data"""</formula>
    </cfRule>
  </conditionalFormatting>
  <conditionalFormatting sqref="X1546">
    <cfRule type="cellIs" dxfId="1531" priority="54" operator="equal">
      <formula>"""No Data"""</formula>
    </cfRule>
  </conditionalFormatting>
  <conditionalFormatting sqref="X1547">
    <cfRule type="cellIs" dxfId="1530" priority="53" operator="equal">
      <formula>"""No Data"""</formula>
    </cfRule>
  </conditionalFormatting>
  <conditionalFormatting sqref="X1548">
    <cfRule type="cellIs" dxfId="1529" priority="52" operator="equal">
      <formula>"""No Data"""</formula>
    </cfRule>
  </conditionalFormatting>
  <conditionalFormatting sqref="X1549">
    <cfRule type="cellIs" dxfId="1528" priority="51" operator="equal">
      <formula>"""No Data"""</formula>
    </cfRule>
  </conditionalFormatting>
  <conditionalFormatting sqref="X1550">
    <cfRule type="cellIs" dxfId="1527" priority="50" operator="equal">
      <formula>"""No Data"""</formula>
    </cfRule>
  </conditionalFormatting>
  <conditionalFormatting sqref="X1551">
    <cfRule type="cellIs" dxfId="1526" priority="49" operator="equal">
      <formula>"""No Data"""</formula>
    </cfRule>
  </conditionalFormatting>
  <conditionalFormatting sqref="X1552">
    <cfRule type="cellIs" dxfId="1525" priority="48" operator="equal">
      <formula>"""No Data"""</formula>
    </cfRule>
  </conditionalFormatting>
  <conditionalFormatting sqref="X1553">
    <cfRule type="cellIs" dxfId="1524" priority="47" operator="equal">
      <formula>"""No Data"""</formula>
    </cfRule>
  </conditionalFormatting>
  <conditionalFormatting sqref="X1554">
    <cfRule type="cellIs" dxfId="1523" priority="46" operator="equal">
      <formula>"""No Data"""</formula>
    </cfRule>
  </conditionalFormatting>
  <conditionalFormatting sqref="X1555">
    <cfRule type="cellIs" dxfId="1522" priority="45" operator="equal">
      <formula>"""No Data"""</formula>
    </cfRule>
  </conditionalFormatting>
  <conditionalFormatting sqref="X1556">
    <cfRule type="cellIs" dxfId="1521" priority="44" operator="equal">
      <formula>"""No Data"""</formula>
    </cfRule>
  </conditionalFormatting>
  <conditionalFormatting sqref="X1557">
    <cfRule type="cellIs" dxfId="1520" priority="43" operator="equal">
      <formula>"""No Data"""</formula>
    </cfRule>
  </conditionalFormatting>
  <conditionalFormatting sqref="X1558">
    <cfRule type="cellIs" dxfId="1519" priority="42" operator="equal">
      <formula>"""No Data"""</formula>
    </cfRule>
  </conditionalFormatting>
  <conditionalFormatting sqref="X1559">
    <cfRule type="cellIs" dxfId="1518" priority="41" operator="equal">
      <formula>"""No Data"""</formula>
    </cfRule>
  </conditionalFormatting>
  <conditionalFormatting sqref="X1560">
    <cfRule type="cellIs" dxfId="1517" priority="40" operator="equal">
      <formula>"""No Data"""</formula>
    </cfRule>
  </conditionalFormatting>
  <conditionalFormatting sqref="X1561">
    <cfRule type="cellIs" dxfId="1516" priority="39" operator="equal">
      <formula>"""No Data"""</formula>
    </cfRule>
  </conditionalFormatting>
  <conditionalFormatting sqref="X1562">
    <cfRule type="cellIs" dxfId="1515" priority="38" operator="equal">
      <formula>"""No Data"""</formula>
    </cfRule>
  </conditionalFormatting>
  <conditionalFormatting sqref="X1563">
    <cfRule type="cellIs" dxfId="1514" priority="37" operator="equal">
      <formula>"""No Data"""</formula>
    </cfRule>
  </conditionalFormatting>
  <conditionalFormatting sqref="X1564">
    <cfRule type="cellIs" dxfId="1513" priority="36" operator="equal">
      <formula>"""No Data"""</formula>
    </cfRule>
  </conditionalFormatting>
  <conditionalFormatting sqref="X1565">
    <cfRule type="cellIs" dxfId="1512" priority="35" operator="equal">
      <formula>"""No Data"""</formula>
    </cfRule>
  </conditionalFormatting>
  <conditionalFormatting sqref="X1566">
    <cfRule type="cellIs" dxfId="1511" priority="34" operator="equal">
      <formula>"""No Data"""</formula>
    </cfRule>
  </conditionalFormatting>
  <conditionalFormatting sqref="X1567">
    <cfRule type="cellIs" dxfId="1510" priority="33" operator="equal">
      <formula>"""No Data"""</formula>
    </cfRule>
  </conditionalFormatting>
  <conditionalFormatting sqref="X1568">
    <cfRule type="cellIs" dxfId="1509" priority="32" operator="equal">
      <formula>"""No Data"""</formula>
    </cfRule>
  </conditionalFormatting>
  <conditionalFormatting sqref="X1569">
    <cfRule type="cellIs" dxfId="1508" priority="31" operator="equal">
      <formula>"""No Data"""</formula>
    </cfRule>
  </conditionalFormatting>
  <conditionalFormatting sqref="X1570">
    <cfRule type="cellIs" dxfId="1507" priority="30" operator="equal">
      <formula>"""No Data"""</formula>
    </cfRule>
  </conditionalFormatting>
  <conditionalFormatting sqref="X1571">
    <cfRule type="cellIs" dxfId="1506" priority="29" operator="equal">
      <formula>"""No Data"""</formula>
    </cfRule>
  </conditionalFormatting>
  <conditionalFormatting sqref="X1572">
    <cfRule type="cellIs" dxfId="1505" priority="28" operator="equal">
      <formula>"""No Data"""</formula>
    </cfRule>
  </conditionalFormatting>
  <conditionalFormatting sqref="X1573">
    <cfRule type="cellIs" dxfId="1504" priority="27" operator="equal">
      <formula>"""No Data"""</formula>
    </cfRule>
  </conditionalFormatting>
  <conditionalFormatting sqref="X1574">
    <cfRule type="cellIs" dxfId="1503" priority="26" operator="equal">
      <formula>"""No Data"""</formula>
    </cfRule>
  </conditionalFormatting>
  <conditionalFormatting sqref="X1575">
    <cfRule type="cellIs" dxfId="1502" priority="25" operator="equal">
      <formula>"""No Data"""</formula>
    </cfRule>
  </conditionalFormatting>
  <conditionalFormatting sqref="X1576">
    <cfRule type="cellIs" dxfId="1501" priority="24" operator="equal">
      <formula>"""No Data"""</formula>
    </cfRule>
  </conditionalFormatting>
  <conditionalFormatting sqref="X1577">
    <cfRule type="cellIs" dxfId="1500" priority="23" operator="equal">
      <formula>"""No Data"""</formula>
    </cfRule>
  </conditionalFormatting>
  <conditionalFormatting sqref="X1578">
    <cfRule type="cellIs" dxfId="1499" priority="22" operator="equal">
      <formula>"""No Data"""</formula>
    </cfRule>
  </conditionalFormatting>
  <conditionalFormatting sqref="X1579">
    <cfRule type="cellIs" dxfId="1498" priority="21" operator="equal">
      <formula>"""No Data"""</formula>
    </cfRule>
  </conditionalFormatting>
  <conditionalFormatting sqref="X1580">
    <cfRule type="cellIs" dxfId="1497" priority="20" operator="equal">
      <formula>"""No Data"""</formula>
    </cfRule>
  </conditionalFormatting>
  <conditionalFormatting sqref="X1581">
    <cfRule type="cellIs" dxfId="1496" priority="19" operator="equal">
      <formula>"""No Data"""</formula>
    </cfRule>
  </conditionalFormatting>
  <conditionalFormatting sqref="X1582">
    <cfRule type="cellIs" dxfId="1495" priority="18" operator="equal">
      <formula>"""No Data"""</formula>
    </cfRule>
  </conditionalFormatting>
  <conditionalFormatting sqref="X1583">
    <cfRule type="cellIs" dxfId="1494" priority="17" operator="equal">
      <formula>"""No Data"""</formula>
    </cfRule>
  </conditionalFormatting>
  <conditionalFormatting sqref="X1584">
    <cfRule type="cellIs" dxfId="1493" priority="16" operator="equal">
      <formula>"""No Data"""</formula>
    </cfRule>
  </conditionalFormatting>
  <conditionalFormatting sqref="X1585">
    <cfRule type="cellIs" dxfId="1492" priority="15" operator="equal">
      <formula>"""No Data"""</formula>
    </cfRule>
  </conditionalFormatting>
  <conditionalFormatting sqref="X1586">
    <cfRule type="cellIs" dxfId="1491" priority="14" operator="equal">
      <formula>"""No Data"""</formula>
    </cfRule>
  </conditionalFormatting>
  <conditionalFormatting sqref="X1587">
    <cfRule type="cellIs" dxfId="1490" priority="13" operator="equal">
      <formula>"""No Data"""</formula>
    </cfRule>
  </conditionalFormatting>
  <conditionalFormatting sqref="X1588">
    <cfRule type="cellIs" dxfId="1489" priority="12" operator="equal">
      <formula>"""No Data"""</formula>
    </cfRule>
  </conditionalFormatting>
  <conditionalFormatting sqref="X1589">
    <cfRule type="cellIs" dxfId="1488" priority="11" operator="equal">
      <formula>"""No Data"""</formula>
    </cfRule>
  </conditionalFormatting>
  <conditionalFormatting sqref="X1590">
    <cfRule type="cellIs" dxfId="1487" priority="10" operator="equal">
      <formula>"""No Data"""</formula>
    </cfRule>
  </conditionalFormatting>
  <conditionalFormatting sqref="X1591">
    <cfRule type="cellIs" dxfId="1486" priority="9" operator="equal">
      <formula>"""No Data"""</formula>
    </cfRule>
  </conditionalFormatting>
  <conditionalFormatting sqref="X1592">
    <cfRule type="cellIs" dxfId="1485" priority="8" operator="equal">
      <formula>"""No Data"""</formula>
    </cfRule>
  </conditionalFormatting>
  <conditionalFormatting sqref="X1593">
    <cfRule type="cellIs" dxfId="1484" priority="7" operator="equal">
      <formula>"""No Data"""</formula>
    </cfRule>
  </conditionalFormatting>
  <conditionalFormatting sqref="X1594">
    <cfRule type="cellIs" dxfId="1483" priority="6" operator="equal">
      <formula>"""No Data"""</formula>
    </cfRule>
  </conditionalFormatting>
  <conditionalFormatting sqref="X1595">
    <cfRule type="cellIs" dxfId="1482" priority="5" operator="equal">
      <formula>"""No Data"""</formula>
    </cfRule>
  </conditionalFormatting>
  <conditionalFormatting sqref="X1596">
    <cfRule type="cellIs" dxfId="1481" priority="4" operator="equal">
      <formula>"""No Data"""</formula>
    </cfRule>
  </conditionalFormatting>
  <conditionalFormatting sqref="X1597">
    <cfRule type="cellIs" dxfId="1480" priority="3" operator="equal">
      <formula>"""No Data"""</formula>
    </cfRule>
  </conditionalFormatting>
  <conditionalFormatting sqref="X1598">
    <cfRule type="cellIs" dxfId="1479" priority="2" operator="equal">
      <formula>"""No Data"""</formula>
    </cfRule>
  </conditionalFormatting>
  <conditionalFormatting sqref="X1599">
    <cfRule type="cellIs" dxfId="1478" priority="1" operator="equal">
      <formula>"""No Data"""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203"/>
  <sheetViews>
    <sheetView zoomScale="85" zoomScaleNormal="85" workbookViewId="0">
      <pane xSplit="1" ySplit="2" topLeftCell="E1118" activePane="bottomRight" state="frozen"/>
      <selection pane="topRight" activeCell="B1" sqref="B1"/>
      <selection pane="bottomLeft" activeCell="A3" sqref="A3"/>
      <selection pane="bottomRight" activeCell="P1181" sqref="P1181"/>
    </sheetView>
  </sheetViews>
  <sheetFormatPr defaultRowHeight="16.5" x14ac:dyDescent="0.3"/>
  <cols>
    <col min="1" max="1" width="9.625" style="4" bestFit="1" customWidth="1"/>
    <col min="2" max="2" width="23.125" bestFit="1" customWidth="1"/>
    <col min="3" max="3" width="5.25" bestFit="1" customWidth="1"/>
    <col min="4" max="4" width="7.375" bestFit="1" customWidth="1"/>
    <col min="5" max="5" width="12.25" bestFit="1" customWidth="1"/>
    <col min="6" max="6" width="18.375" bestFit="1" customWidth="1"/>
    <col min="7" max="7" width="23.625" bestFit="1" customWidth="1"/>
    <col min="8" max="8" width="11.125" bestFit="1" customWidth="1"/>
    <col min="9" max="9" width="17.625" bestFit="1" customWidth="1"/>
    <col min="10" max="10" width="19.875" bestFit="1" customWidth="1"/>
    <col min="11" max="11" width="9.25" bestFit="1" customWidth="1"/>
    <col min="12" max="12" width="11.125" bestFit="1" customWidth="1"/>
    <col min="13" max="13" width="17.125" bestFit="1" customWidth="1"/>
    <col min="14" max="14" width="17.25" bestFit="1" customWidth="1"/>
    <col min="15" max="15" width="9.25" bestFit="1" customWidth="1"/>
    <col min="16" max="16" width="12.5" bestFit="1" customWidth="1"/>
    <col min="17" max="17" width="13.5" bestFit="1" customWidth="1"/>
    <col min="18" max="18" width="8.75" bestFit="1" customWidth="1"/>
    <col min="19" max="20" width="9.375" bestFit="1" customWidth="1"/>
    <col min="24" max="24" width="13.875" bestFit="1" customWidth="1"/>
    <col min="29" max="29" width="12.25" bestFit="1" customWidth="1"/>
    <col min="30" max="30" width="18.375" bestFit="1" customWidth="1"/>
  </cols>
  <sheetData>
    <row r="1" spans="1:32" s="2" customFormat="1" x14ac:dyDescent="0.3">
      <c r="A1" s="144" t="s">
        <v>667</v>
      </c>
      <c r="B1" s="128" t="s">
        <v>668</v>
      </c>
      <c r="C1" s="130" t="s">
        <v>669</v>
      </c>
      <c r="D1" s="130" t="s">
        <v>670</v>
      </c>
      <c r="E1" s="130" t="s">
        <v>671</v>
      </c>
      <c r="F1" s="130" t="s">
        <v>672</v>
      </c>
      <c r="G1" s="140" t="s">
        <v>673</v>
      </c>
      <c r="H1" s="142" t="s">
        <v>677</v>
      </c>
      <c r="I1" s="142"/>
      <c r="J1" s="142"/>
      <c r="K1" s="142"/>
      <c r="L1" s="128" t="s">
        <v>678</v>
      </c>
      <c r="M1" s="130"/>
      <c r="N1" s="130"/>
      <c r="O1" s="140"/>
      <c r="P1" s="142" t="s">
        <v>688</v>
      </c>
      <c r="Q1" s="138" t="s">
        <v>725</v>
      </c>
      <c r="R1" s="142" t="s">
        <v>679</v>
      </c>
      <c r="S1" s="142"/>
      <c r="T1" s="142"/>
      <c r="U1" s="142"/>
      <c r="V1" s="128" t="s">
        <v>950</v>
      </c>
      <c r="W1" s="140" t="s">
        <v>951</v>
      </c>
      <c r="X1" s="138" t="s">
        <v>1392</v>
      </c>
    </row>
    <row r="2" spans="1:32" s="2" customFormat="1" ht="17.25" thickBot="1" x14ac:dyDescent="0.35">
      <c r="A2" s="145"/>
      <c r="B2" s="129"/>
      <c r="C2" s="131"/>
      <c r="D2" s="131"/>
      <c r="E2" s="131"/>
      <c r="F2" s="131"/>
      <c r="G2" s="141"/>
      <c r="H2" s="3" t="s">
        <v>674</v>
      </c>
      <c r="I2" s="3" t="s">
        <v>675</v>
      </c>
      <c r="J2" s="3" t="s">
        <v>699</v>
      </c>
      <c r="K2" s="3" t="s">
        <v>676</v>
      </c>
      <c r="L2" s="101" t="s">
        <v>674</v>
      </c>
      <c r="M2" s="3" t="s">
        <v>675</v>
      </c>
      <c r="N2" s="3" t="s">
        <v>699</v>
      </c>
      <c r="O2" s="102" t="s">
        <v>676</v>
      </c>
      <c r="P2" s="131"/>
      <c r="Q2" s="143"/>
      <c r="R2" s="131"/>
      <c r="S2" s="131"/>
      <c r="T2" s="131"/>
      <c r="U2" s="131"/>
      <c r="V2" s="129"/>
      <c r="W2" s="141"/>
      <c r="X2" s="139"/>
      <c r="Z2" s="32"/>
      <c r="AF2" s="2">
        <v>32</v>
      </c>
    </row>
    <row r="3" spans="1:32" x14ac:dyDescent="0.3">
      <c r="A3" s="62" t="s">
        <v>2783</v>
      </c>
      <c r="B3" s="94" t="s">
        <v>1648</v>
      </c>
      <c r="C3" s="2" t="s">
        <v>1</v>
      </c>
      <c r="D3" s="2">
        <v>23</v>
      </c>
      <c r="E3" s="9">
        <v>34906</v>
      </c>
      <c r="F3" s="10">
        <v>43647.444374999999</v>
      </c>
      <c r="G3" s="95" t="s">
        <v>71</v>
      </c>
      <c r="H3" s="2">
        <v>1385</v>
      </c>
      <c r="I3" s="1">
        <f t="shared" ref="I3:I66" si="0">H3/K3</f>
        <v>8.5493827160493829</v>
      </c>
      <c r="J3" s="1">
        <v>1.028</v>
      </c>
      <c r="K3" s="2">
        <v>162</v>
      </c>
      <c r="L3" s="94">
        <v>345</v>
      </c>
      <c r="M3" s="11">
        <f t="shared" ref="M3:M66" si="1">L3/O3</f>
        <v>2.1296296296296298</v>
      </c>
      <c r="N3" s="11">
        <v>0.46100000000000002</v>
      </c>
      <c r="O3" s="95">
        <f t="shared" ref="O3:O66" si="2">K3</f>
        <v>162</v>
      </c>
      <c r="P3" s="12">
        <f t="shared" ref="P3:P66" si="3">I3/M3</f>
        <v>4.0144927536231885</v>
      </c>
      <c r="Q3" s="104" t="s">
        <v>729</v>
      </c>
      <c r="V3" s="107"/>
      <c r="W3" s="108"/>
      <c r="X3" s="115" t="str">
        <f t="shared" ref="X3:X66" si="4">IF(AND(W3&lt;&gt;0,V3&lt;&gt;0),W3-V3,"No Data")</f>
        <v>No Data</v>
      </c>
    </row>
    <row r="4" spans="1:32" x14ac:dyDescent="0.3">
      <c r="A4" s="62" t="s">
        <v>2784</v>
      </c>
      <c r="B4" s="94" t="s">
        <v>1649</v>
      </c>
      <c r="C4" s="2" t="s">
        <v>1</v>
      </c>
      <c r="D4" s="2">
        <v>54</v>
      </c>
      <c r="E4" s="9">
        <v>23881</v>
      </c>
      <c r="F4" s="10">
        <v>43647.545983796299</v>
      </c>
      <c r="G4" s="95" t="s">
        <v>4</v>
      </c>
      <c r="H4" s="2">
        <v>1453</v>
      </c>
      <c r="I4" s="1">
        <f t="shared" si="0"/>
        <v>11.176923076923076</v>
      </c>
      <c r="J4" s="1">
        <v>1.131</v>
      </c>
      <c r="K4" s="2">
        <v>130</v>
      </c>
      <c r="L4" s="94">
        <v>398</v>
      </c>
      <c r="M4" s="11">
        <f t="shared" si="1"/>
        <v>3.0615384615384613</v>
      </c>
      <c r="N4" s="11">
        <v>0.51</v>
      </c>
      <c r="O4" s="95">
        <f t="shared" si="2"/>
        <v>130</v>
      </c>
      <c r="P4" s="12">
        <f t="shared" si="3"/>
        <v>3.6507537688442211</v>
      </c>
      <c r="Q4" s="104" t="s">
        <v>729</v>
      </c>
      <c r="V4" s="107"/>
      <c r="W4" s="108"/>
      <c r="X4" s="115" t="str">
        <f t="shared" si="4"/>
        <v>No Data</v>
      </c>
    </row>
    <row r="5" spans="1:32" x14ac:dyDescent="0.3">
      <c r="A5" s="62" t="s">
        <v>2785</v>
      </c>
      <c r="B5" s="94" t="s">
        <v>1650</v>
      </c>
      <c r="C5" s="2" t="s">
        <v>1</v>
      </c>
      <c r="D5" s="2">
        <v>41</v>
      </c>
      <c r="E5" s="9">
        <v>28450</v>
      </c>
      <c r="F5" s="10">
        <v>43647.568541666667</v>
      </c>
      <c r="G5" s="95" t="s">
        <v>4</v>
      </c>
      <c r="H5" s="2">
        <v>986</v>
      </c>
      <c r="I5" s="1">
        <f t="shared" si="0"/>
        <v>7.1449275362318838</v>
      </c>
      <c r="J5" s="1">
        <v>0.73</v>
      </c>
      <c r="K5" s="2">
        <v>138</v>
      </c>
      <c r="L5" s="94">
        <v>453</v>
      </c>
      <c r="M5" s="11">
        <f t="shared" si="1"/>
        <v>3.2826086956521738</v>
      </c>
      <c r="N5" s="11">
        <v>0.69399999999999995</v>
      </c>
      <c r="O5" s="95">
        <f t="shared" si="2"/>
        <v>138</v>
      </c>
      <c r="P5" s="12">
        <f t="shared" si="3"/>
        <v>2.1766004415011038</v>
      </c>
      <c r="Q5" s="104" t="s">
        <v>729</v>
      </c>
      <c r="V5" s="107"/>
      <c r="W5" s="108"/>
      <c r="X5" s="115" t="str">
        <f t="shared" si="4"/>
        <v>No Data</v>
      </c>
    </row>
    <row r="6" spans="1:32" x14ac:dyDescent="0.3">
      <c r="A6" s="62" t="s">
        <v>2786</v>
      </c>
      <c r="B6" s="94" t="s">
        <v>1651</v>
      </c>
      <c r="C6" s="2" t="s">
        <v>1</v>
      </c>
      <c r="D6" s="2">
        <v>38</v>
      </c>
      <c r="E6" s="9">
        <v>29594</v>
      </c>
      <c r="F6" s="10">
        <v>43647.590648148151</v>
      </c>
      <c r="G6" s="95" t="s">
        <v>4</v>
      </c>
      <c r="H6" s="2">
        <v>1517</v>
      </c>
      <c r="I6" s="1">
        <f t="shared" si="0"/>
        <v>12.135999999999999</v>
      </c>
      <c r="J6" s="1">
        <v>1.117</v>
      </c>
      <c r="K6" s="2">
        <v>125</v>
      </c>
      <c r="L6" s="94">
        <v>330</v>
      </c>
      <c r="M6" s="11">
        <f t="shared" si="1"/>
        <v>2.64</v>
      </c>
      <c r="N6" s="11">
        <v>0.53</v>
      </c>
      <c r="O6" s="95">
        <f t="shared" si="2"/>
        <v>125</v>
      </c>
      <c r="P6" s="12">
        <f t="shared" si="3"/>
        <v>4.5969696969696967</v>
      </c>
      <c r="Q6" s="104" t="s">
        <v>729</v>
      </c>
      <c r="V6" s="107"/>
      <c r="W6" s="108"/>
      <c r="X6" s="115" t="str">
        <f t="shared" si="4"/>
        <v>No Data</v>
      </c>
    </row>
    <row r="7" spans="1:32" x14ac:dyDescent="0.3">
      <c r="A7" s="62" t="s">
        <v>2787</v>
      </c>
      <c r="B7" s="94" t="s">
        <v>1652</v>
      </c>
      <c r="C7" s="2" t="s">
        <v>6</v>
      </c>
      <c r="D7" s="2">
        <v>71</v>
      </c>
      <c r="E7" s="9">
        <v>17537</v>
      </c>
      <c r="F7" s="10">
        <v>43647.616249999999</v>
      </c>
      <c r="G7" s="95" t="s">
        <v>4</v>
      </c>
      <c r="H7" s="2">
        <v>1556</v>
      </c>
      <c r="I7" s="1">
        <f t="shared" si="0"/>
        <v>11.787878787878787</v>
      </c>
      <c r="J7" s="1">
        <v>0.98899999999999999</v>
      </c>
      <c r="K7" s="2">
        <v>132</v>
      </c>
      <c r="L7" s="94">
        <v>501</v>
      </c>
      <c r="M7" s="11">
        <f t="shared" si="1"/>
        <v>3.7954545454545454</v>
      </c>
      <c r="N7" s="11">
        <v>0.73899999999999999</v>
      </c>
      <c r="O7" s="95">
        <f t="shared" si="2"/>
        <v>132</v>
      </c>
      <c r="P7" s="12">
        <f t="shared" si="3"/>
        <v>3.1057884231536925</v>
      </c>
      <c r="Q7" s="104" t="s">
        <v>729</v>
      </c>
      <c r="V7" s="107"/>
      <c r="W7" s="108"/>
      <c r="X7" s="115" t="str">
        <f t="shared" si="4"/>
        <v>No Data</v>
      </c>
    </row>
    <row r="8" spans="1:32" x14ac:dyDescent="0.3">
      <c r="A8" s="62" t="s">
        <v>2788</v>
      </c>
      <c r="B8" s="94" t="s">
        <v>1653</v>
      </c>
      <c r="C8" s="2" t="s">
        <v>1</v>
      </c>
      <c r="D8" s="2">
        <v>44</v>
      </c>
      <c r="E8" s="9">
        <v>27345</v>
      </c>
      <c r="F8" s="10">
        <v>43647.636423611111</v>
      </c>
      <c r="G8" s="95" t="s">
        <v>4</v>
      </c>
      <c r="H8" s="2">
        <v>797</v>
      </c>
      <c r="I8" s="1">
        <f t="shared" si="0"/>
        <v>8.8555555555555561</v>
      </c>
      <c r="J8" s="1">
        <v>0.78700000000000003</v>
      </c>
      <c r="K8" s="2">
        <v>90</v>
      </c>
      <c r="L8" s="94">
        <v>216</v>
      </c>
      <c r="M8" s="11">
        <f t="shared" si="1"/>
        <v>2.4</v>
      </c>
      <c r="N8" s="11">
        <v>0.55700000000000005</v>
      </c>
      <c r="O8" s="95">
        <f t="shared" si="2"/>
        <v>90</v>
      </c>
      <c r="P8" s="12">
        <f t="shared" si="3"/>
        <v>3.6898148148148153</v>
      </c>
      <c r="Q8" s="104" t="s">
        <v>729</v>
      </c>
      <c r="V8" s="107"/>
      <c r="W8" s="108"/>
      <c r="X8" s="115" t="str">
        <f t="shared" si="4"/>
        <v>No Data</v>
      </c>
    </row>
    <row r="9" spans="1:32" x14ac:dyDescent="0.3">
      <c r="A9" s="62" t="s">
        <v>2789</v>
      </c>
      <c r="B9" s="94" t="s">
        <v>1654</v>
      </c>
      <c r="C9" s="2" t="s">
        <v>1</v>
      </c>
      <c r="D9" s="2">
        <v>57</v>
      </c>
      <c r="E9" s="9">
        <v>22772</v>
      </c>
      <c r="F9" s="10">
        <v>43647.659421296295</v>
      </c>
      <c r="G9" s="95" t="s">
        <v>22</v>
      </c>
      <c r="H9" s="2">
        <v>1864</v>
      </c>
      <c r="I9" s="1">
        <f t="shared" si="0"/>
        <v>14.121212121212121</v>
      </c>
      <c r="J9" s="1">
        <v>1.681</v>
      </c>
      <c r="K9" s="2">
        <v>132</v>
      </c>
      <c r="L9" s="94">
        <v>274</v>
      </c>
      <c r="M9" s="11">
        <f t="shared" si="1"/>
        <v>2.0757575757575757</v>
      </c>
      <c r="N9" s="11">
        <v>0.318</v>
      </c>
      <c r="O9" s="95">
        <f t="shared" si="2"/>
        <v>132</v>
      </c>
      <c r="P9" s="12">
        <f t="shared" si="3"/>
        <v>6.8029197080291972</v>
      </c>
      <c r="Q9" s="104" t="s">
        <v>729</v>
      </c>
      <c r="V9" s="107"/>
      <c r="W9" s="108"/>
      <c r="X9" s="115" t="str">
        <f t="shared" si="4"/>
        <v>No Data</v>
      </c>
    </row>
    <row r="10" spans="1:32" x14ac:dyDescent="0.3">
      <c r="A10" s="62" t="s">
        <v>2790</v>
      </c>
      <c r="B10" s="94" t="s">
        <v>1655</v>
      </c>
      <c r="C10" s="2" t="s">
        <v>6</v>
      </c>
      <c r="D10" s="2">
        <v>41</v>
      </c>
      <c r="E10" s="9">
        <v>28321</v>
      </c>
      <c r="F10" s="10">
        <v>43647.679606481484</v>
      </c>
      <c r="G10" s="95" t="s">
        <v>4</v>
      </c>
      <c r="H10" s="2">
        <v>928</v>
      </c>
      <c r="I10" s="1">
        <f t="shared" si="0"/>
        <v>5.5238095238095237</v>
      </c>
      <c r="J10" s="1">
        <v>0.94099999999999995</v>
      </c>
      <c r="K10" s="2">
        <v>168</v>
      </c>
      <c r="L10" s="94">
        <v>365</v>
      </c>
      <c r="M10" s="11">
        <f t="shared" si="1"/>
        <v>2.1726190476190474</v>
      </c>
      <c r="N10" s="11">
        <v>0.48899999999999999</v>
      </c>
      <c r="O10" s="95">
        <f t="shared" si="2"/>
        <v>168</v>
      </c>
      <c r="P10" s="12">
        <f t="shared" si="3"/>
        <v>2.5424657534246577</v>
      </c>
      <c r="Q10" s="104" t="s">
        <v>729</v>
      </c>
      <c r="V10" s="107"/>
      <c r="W10" s="108"/>
      <c r="X10" s="115" t="str">
        <f t="shared" si="4"/>
        <v>No Data</v>
      </c>
    </row>
    <row r="11" spans="1:32" x14ac:dyDescent="0.3">
      <c r="A11" s="62" t="s">
        <v>2791</v>
      </c>
      <c r="B11" s="94" t="s">
        <v>1656</v>
      </c>
      <c r="C11" s="2" t="s">
        <v>1</v>
      </c>
      <c r="D11" s="2">
        <v>67</v>
      </c>
      <c r="E11" s="9">
        <v>18937</v>
      </c>
      <c r="F11" s="10">
        <v>43647.694247685184</v>
      </c>
      <c r="G11" s="95" t="s">
        <v>4</v>
      </c>
      <c r="H11" s="2">
        <v>1465</v>
      </c>
      <c r="I11" s="1">
        <f t="shared" si="0"/>
        <v>13.080357142857142</v>
      </c>
      <c r="J11" s="1">
        <v>1.2390000000000001</v>
      </c>
      <c r="K11" s="2">
        <v>112</v>
      </c>
      <c r="L11" s="94">
        <v>328</v>
      </c>
      <c r="M11" s="11">
        <f t="shared" si="1"/>
        <v>2.9285714285714284</v>
      </c>
      <c r="N11" s="11">
        <v>0.51500000000000001</v>
      </c>
      <c r="O11" s="95">
        <f t="shared" si="2"/>
        <v>112</v>
      </c>
      <c r="P11" s="12">
        <f t="shared" si="3"/>
        <v>4.4664634146341466</v>
      </c>
      <c r="Q11" s="104" t="s">
        <v>729</v>
      </c>
      <c r="V11" s="107"/>
      <c r="W11" s="108"/>
      <c r="X11" s="115" t="str">
        <f t="shared" si="4"/>
        <v>No Data</v>
      </c>
    </row>
    <row r="12" spans="1:32" x14ac:dyDescent="0.3">
      <c r="A12" s="62" t="s">
        <v>2792</v>
      </c>
      <c r="B12" s="94" t="s">
        <v>1306</v>
      </c>
      <c r="C12" s="2" t="s">
        <v>1</v>
      </c>
      <c r="D12" s="2">
        <v>42</v>
      </c>
      <c r="E12" s="9">
        <v>28183</v>
      </c>
      <c r="F12" s="10">
        <v>43647.710439814815</v>
      </c>
      <c r="G12" s="95" t="s">
        <v>4</v>
      </c>
      <c r="H12" s="2">
        <v>1316</v>
      </c>
      <c r="I12" s="1">
        <f t="shared" si="0"/>
        <v>10.528</v>
      </c>
      <c r="J12" s="1">
        <v>1.0589999999999999</v>
      </c>
      <c r="K12" s="2">
        <v>125</v>
      </c>
      <c r="L12" s="94">
        <v>251</v>
      </c>
      <c r="M12" s="11">
        <f t="shared" si="1"/>
        <v>2.008</v>
      </c>
      <c r="N12" s="11">
        <v>0.57499999999999996</v>
      </c>
      <c r="O12" s="95">
        <f t="shared" si="2"/>
        <v>125</v>
      </c>
      <c r="P12" s="12">
        <f t="shared" si="3"/>
        <v>5.2430278884462149</v>
      </c>
      <c r="Q12" s="104" t="s">
        <v>729</v>
      </c>
      <c r="V12" s="107"/>
      <c r="W12" s="108"/>
      <c r="X12" s="115" t="str">
        <f t="shared" si="4"/>
        <v>No Data</v>
      </c>
    </row>
    <row r="13" spans="1:32" x14ac:dyDescent="0.3">
      <c r="A13" s="62" t="s">
        <v>2793</v>
      </c>
      <c r="B13" s="94" t="s">
        <v>118</v>
      </c>
      <c r="C13" s="2" t="s">
        <v>1</v>
      </c>
      <c r="D13" s="2">
        <v>49</v>
      </c>
      <c r="E13" s="9">
        <v>25514</v>
      </c>
      <c r="F13" s="10">
        <v>43648.59107638889</v>
      </c>
      <c r="G13" s="95" t="s">
        <v>4</v>
      </c>
      <c r="H13" s="2">
        <v>1144</v>
      </c>
      <c r="I13" s="1">
        <f t="shared" si="0"/>
        <v>9.5333333333333332</v>
      </c>
      <c r="J13" s="1">
        <v>0.85899999999999999</v>
      </c>
      <c r="K13" s="2">
        <v>120</v>
      </c>
      <c r="L13" s="94">
        <v>249</v>
      </c>
      <c r="M13" s="11">
        <f t="shared" si="1"/>
        <v>2.0750000000000002</v>
      </c>
      <c r="N13" s="11">
        <v>0.41299999999999998</v>
      </c>
      <c r="O13" s="95">
        <f t="shared" si="2"/>
        <v>120</v>
      </c>
      <c r="P13" s="12">
        <f t="shared" si="3"/>
        <v>4.59437751004016</v>
      </c>
      <c r="Q13" s="104" t="s">
        <v>729</v>
      </c>
      <c r="V13" s="107"/>
      <c r="W13" s="108"/>
      <c r="X13" s="115" t="str">
        <f t="shared" si="4"/>
        <v>No Data</v>
      </c>
    </row>
    <row r="14" spans="1:32" x14ac:dyDescent="0.3">
      <c r="A14" s="62" t="s">
        <v>2794</v>
      </c>
      <c r="B14" s="94" t="s">
        <v>1657</v>
      </c>
      <c r="C14" s="2" t="s">
        <v>6</v>
      </c>
      <c r="D14" s="2">
        <v>60</v>
      </c>
      <c r="E14" s="9">
        <v>21652</v>
      </c>
      <c r="F14" s="10">
        <v>43648.602303240739</v>
      </c>
      <c r="G14" s="95" t="s">
        <v>22</v>
      </c>
      <c r="H14" s="2">
        <v>1698</v>
      </c>
      <c r="I14" s="1">
        <f t="shared" si="0"/>
        <v>9.4333333333333336</v>
      </c>
      <c r="J14" s="1">
        <v>1.1040000000000001</v>
      </c>
      <c r="K14" s="2">
        <v>180</v>
      </c>
      <c r="L14" s="94">
        <v>404</v>
      </c>
      <c r="M14" s="11">
        <f t="shared" si="1"/>
        <v>2.2444444444444445</v>
      </c>
      <c r="N14" s="11">
        <v>0.53500000000000003</v>
      </c>
      <c r="O14" s="95">
        <f t="shared" si="2"/>
        <v>180</v>
      </c>
      <c r="P14" s="12">
        <f t="shared" si="3"/>
        <v>4.2029702970297027</v>
      </c>
      <c r="Q14" s="104" t="s">
        <v>729</v>
      </c>
      <c r="V14" s="107"/>
      <c r="W14" s="108"/>
      <c r="X14" s="115" t="str">
        <f t="shared" si="4"/>
        <v>No Data</v>
      </c>
    </row>
    <row r="15" spans="1:32" x14ac:dyDescent="0.3">
      <c r="A15" s="62" t="s">
        <v>2795</v>
      </c>
      <c r="B15" s="94" t="s">
        <v>1658</v>
      </c>
      <c r="C15" s="2" t="s">
        <v>1</v>
      </c>
      <c r="D15" s="2">
        <v>75</v>
      </c>
      <c r="E15" s="9">
        <v>15964</v>
      </c>
      <c r="F15" s="10">
        <v>43648.624039351853</v>
      </c>
      <c r="G15" s="95" t="s">
        <v>4</v>
      </c>
      <c r="H15" s="2">
        <v>1318</v>
      </c>
      <c r="I15" s="1">
        <f t="shared" si="0"/>
        <v>9.4142857142857146</v>
      </c>
      <c r="J15" s="1">
        <v>0.873</v>
      </c>
      <c r="K15" s="2">
        <v>140</v>
      </c>
      <c r="L15" s="94">
        <v>465</v>
      </c>
      <c r="M15" s="11">
        <f t="shared" si="1"/>
        <v>3.3214285714285716</v>
      </c>
      <c r="N15" s="11">
        <v>0.68100000000000005</v>
      </c>
      <c r="O15" s="95">
        <f t="shared" si="2"/>
        <v>140</v>
      </c>
      <c r="P15" s="12">
        <f t="shared" si="3"/>
        <v>2.8344086021505377</v>
      </c>
      <c r="Q15" s="104" t="s">
        <v>729</v>
      </c>
      <c r="V15" s="107"/>
      <c r="W15" s="108"/>
      <c r="X15" s="115" t="str">
        <f t="shared" si="4"/>
        <v>No Data</v>
      </c>
    </row>
    <row r="16" spans="1:32" x14ac:dyDescent="0.3">
      <c r="A16" s="62" t="s">
        <v>2796</v>
      </c>
      <c r="B16" s="94" t="s">
        <v>1659</v>
      </c>
      <c r="C16" s="2" t="s">
        <v>6</v>
      </c>
      <c r="D16" s="2">
        <v>25</v>
      </c>
      <c r="E16" s="9">
        <v>34386</v>
      </c>
      <c r="F16" s="10">
        <v>43648.634456018517</v>
      </c>
      <c r="G16" s="95" t="s">
        <v>4</v>
      </c>
      <c r="H16" s="2">
        <v>1035</v>
      </c>
      <c r="I16" s="1">
        <f t="shared" si="0"/>
        <v>6.9</v>
      </c>
      <c r="J16" s="1">
        <v>0.94699999999999995</v>
      </c>
      <c r="K16" s="2">
        <v>150</v>
      </c>
      <c r="L16" s="94">
        <v>330</v>
      </c>
      <c r="M16" s="11">
        <f t="shared" si="1"/>
        <v>2.2000000000000002</v>
      </c>
      <c r="N16" s="11">
        <v>0.49199999999999999</v>
      </c>
      <c r="O16" s="95">
        <f t="shared" si="2"/>
        <v>150</v>
      </c>
      <c r="P16" s="12">
        <f t="shared" si="3"/>
        <v>3.1363636363636362</v>
      </c>
      <c r="Q16" s="104" t="s">
        <v>729</v>
      </c>
      <c r="V16" s="107"/>
      <c r="W16" s="108"/>
      <c r="X16" s="115" t="str">
        <f t="shared" si="4"/>
        <v>No Data</v>
      </c>
    </row>
    <row r="17" spans="1:24" x14ac:dyDescent="0.3">
      <c r="A17" s="62" t="s">
        <v>2797</v>
      </c>
      <c r="B17" s="94" t="s">
        <v>1660</v>
      </c>
      <c r="C17" s="2" t="s">
        <v>6</v>
      </c>
      <c r="D17" s="2">
        <v>24</v>
      </c>
      <c r="E17" s="9">
        <v>34881</v>
      </c>
      <c r="F17" s="10">
        <v>43648.649375000001</v>
      </c>
      <c r="G17" s="95" t="s">
        <v>4</v>
      </c>
      <c r="H17" s="2">
        <v>673</v>
      </c>
      <c r="I17" s="1">
        <f t="shared" si="0"/>
        <v>4.4866666666666664</v>
      </c>
      <c r="J17" s="1">
        <v>0.69299999999999995</v>
      </c>
      <c r="K17" s="2">
        <v>150</v>
      </c>
      <c r="L17" s="94">
        <v>296</v>
      </c>
      <c r="M17" s="11">
        <f t="shared" si="1"/>
        <v>1.9733333333333334</v>
      </c>
      <c r="N17" s="11">
        <v>0.38300000000000001</v>
      </c>
      <c r="O17" s="95">
        <f t="shared" si="2"/>
        <v>150</v>
      </c>
      <c r="P17" s="12">
        <f t="shared" si="3"/>
        <v>2.2736486486486482</v>
      </c>
      <c r="Q17" s="104" t="s">
        <v>729</v>
      </c>
      <c r="V17" s="107"/>
      <c r="W17" s="108"/>
      <c r="X17" s="115" t="str">
        <f t="shared" si="4"/>
        <v>No Data</v>
      </c>
    </row>
    <row r="18" spans="1:24" x14ac:dyDescent="0.3">
      <c r="A18" s="62" t="s">
        <v>2798</v>
      </c>
      <c r="B18" s="94" t="s">
        <v>1661</v>
      </c>
      <c r="C18" s="2" t="s">
        <v>6</v>
      </c>
      <c r="D18" s="2">
        <v>56</v>
      </c>
      <c r="E18" s="9">
        <v>22838</v>
      </c>
      <c r="F18" s="10">
        <v>43648.669722222221</v>
      </c>
      <c r="G18" s="95" t="s">
        <v>22</v>
      </c>
      <c r="H18" s="2">
        <v>2351</v>
      </c>
      <c r="I18" s="1">
        <f t="shared" si="0"/>
        <v>12.244791666666666</v>
      </c>
      <c r="J18" s="1">
        <v>1.2849999999999999</v>
      </c>
      <c r="K18" s="2">
        <v>192</v>
      </c>
      <c r="L18" s="94">
        <v>323</v>
      </c>
      <c r="M18" s="11">
        <f t="shared" si="1"/>
        <v>1.6822916666666667</v>
      </c>
      <c r="N18" s="11">
        <v>0.52</v>
      </c>
      <c r="O18" s="95">
        <f t="shared" si="2"/>
        <v>192</v>
      </c>
      <c r="P18" s="12">
        <f t="shared" si="3"/>
        <v>7.2786377708978325</v>
      </c>
      <c r="Q18" s="104" t="s">
        <v>729</v>
      </c>
      <c r="V18" s="107"/>
      <c r="W18" s="108"/>
      <c r="X18" s="115" t="str">
        <f t="shared" si="4"/>
        <v>No Data</v>
      </c>
    </row>
    <row r="19" spans="1:24" x14ac:dyDescent="0.3">
      <c r="A19" s="62" t="s">
        <v>2799</v>
      </c>
      <c r="B19" s="94" t="s">
        <v>1662</v>
      </c>
      <c r="C19" s="2" t="s">
        <v>6</v>
      </c>
      <c r="D19" s="2">
        <v>71</v>
      </c>
      <c r="E19" s="9">
        <v>17608</v>
      </c>
      <c r="F19" s="10">
        <v>43648.698252314818</v>
      </c>
      <c r="G19" s="95" t="s">
        <v>4</v>
      </c>
      <c r="H19" s="2">
        <v>2008</v>
      </c>
      <c r="I19" s="1">
        <f t="shared" si="0"/>
        <v>12.023952095808383</v>
      </c>
      <c r="J19" s="1">
        <v>1.1970000000000001</v>
      </c>
      <c r="K19" s="2">
        <v>167</v>
      </c>
      <c r="L19" s="94">
        <v>448</v>
      </c>
      <c r="M19" s="11">
        <f t="shared" si="1"/>
        <v>2.682634730538922</v>
      </c>
      <c r="N19" s="11">
        <v>0.55000000000000004</v>
      </c>
      <c r="O19" s="95">
        <f t="shared" si="2"/>
        <v>167</v>
      </c>
      <c r="P19" s="12">
        <f t="shared" si="3"/>
        <v>4.4821428571428577</v>
      </c>
      <c r="Q19" s="104" t="s">
        <v>729</v>
      </c>
      <c r="V19" s="107"/>
      <c r="W19" s="108"/>
      <c r="X19" s="115" t="str">
        <f t="shared" si="4"/>
        <v>No Data</v>
      </c>
    </row>
    <row r="20" spans="1:24" x14ac:dyDescent="0.3">
      <c r="A20" s="62" t="s">
        <v>2800</v>
      </c>
      <c r="B20" s="94" t="s">
        <v>1663</v>
      </c>
      <c r="C20" s="2" t="s">
        <v>6</v>
      </c>
      <c r="D20" s="2">
        <v>80</v>
      </c>
      <c r="E20" s="9">
        <v>14353</v>
      </c>
      <c r="F20" s="10">
        <v>43648.71193287037</v>
      </c>
      <c r="G20" s="95" t="s">
        <v>4</v>
      </c>
      <c r="H20" s="2">
        <v>1349</v>
      </c>
      <c r="I20" s="1">
        <f t="shared" si="0"/>
        <v>8.6474358974358978</v>
      </c>
      <c r="J20" s="1">
        <v>0.92800000000000005</v>
      </c>
      <c r="K20" s="2">
        <v>156</v>
      </c>
      <c r="L20" s="94">
        <v>546</v>
      </c>
      <c r="M20" s="11">
        <f t="shared" si="1"/>
        <v>3.5</v>
      </c>
      <c r="N20" s="11">
        <v>0.55100000000000005</v>
      </c>
      <c r="O20" s="95">
        <f t="shared" si="2"/>
        <v>156</v>
      </c>
      <c r="P20" s="12">
        <f t="shared" si="3"/>
        <v>2.4706959706959708</v>
      </c>
      <c r="Q20" s="104" t="s">
        <v>729</v>
      </c>
      <c r="V20" s="107"/>
      <c r="W20" s="108"/>
      <c r="X20" s="115" t="str">
        <f t="shared" si="4"/>
        <v>No Data</v>
      </c>
    </row>
    <row r="21" spans="1:24" x14ac:dyDescent="0.3">
      <c r="A21" s="62" t="s">
        <v>2801</v>
      </c>
      <c r="B21" s="94" t="s">
        <v>310</v>
      </c>
      <c r="C21" s="2" t="s">
        <v>1</v>
      </c>
      <c r="D21" s="2">
        <v>54</v>
      </c>
      <c r="E21" s="9">
        <v>23571</v>
      </c>
      <c r="F21" s="10">
        <v>43649.602500000001</v>
      </c>
      <c r="G21" s="95" t="s">
        <v>4</v>
      </c>
      <c r="H21" s="2">
        <v>1319</v>
      </c>
      <c r="I21" s="1">
        <f t="shared" si="0"/>
        <v>13.19</v>
      </c>
      <c r="J21" s="1">
        <v>1.1870000000000001</v>
      </c>
      <c r="K21" s="2">
        <v>100</v>
      </c>
      <c r="L21" s="94">
        <v>242</v>
      </c>
      <c r="M21" s="11">
        <f t="shared" si="1"/>
        <v>2.42</v>
      </c>
      <c r="N21" s="11">
        <v>0.69899999999999995</v>
      </c>
      <c r="O21" s="95">
        <f t="shared" si="2"/>
        <v>100</v>
      </c>
      <c r="P21" s="12">
        <f t="shared" si="3"/>
        <v>5.4504132231404956</v>
      </c>
      <c r="Q21" s="104" t="s">
        <v>729</v>
      </c>
      <c r="V21" s="107"/>
      <c r="W21" s="108"/>
      <c r="X21" s="115" t="str">
        <f t="shared" si="4"/>
        <v>No Data</v>
      </c>
    </row>
    <row r="22" spans="1:24" x14ac:dyDescent="0.3">
      <c r="A22" s="62" t="s">
        <v>2046</v>
      </c>
      <c r="B22" s="94" t="s">
        <v>239</v>
      </c>
      <c r="C22" s="2" t="s">
        <v>1</v>
      </c>
      <c r="D22" s="2">
        <v>47</v>
      </c>
      <c r="E22" s="9">
        <v>26331</v>
      </c>
      <c r="F22" s="10">
        <v>43649.617893518516</v>
      </c>
      <c r="G22" s="95" t="s">
        <v>4</v>
      </c>
      <c r="H22" s="2">
        <v>1560</v>
      </c>
      <c r="I22" s="1">
        <f t="shared" si="0"/>
        <v>12.380952380952381</v>
      </c>
      <c r="J22" s="1">
        <v>1.212</v>
      </c>
      <c r="K22" s="2">
        <v>126</v>
      </c>
      <c r="L22" s="94">
        <v>316</v>
      </c>
      <c r="M22" s="11">
        <f t="shared" si="1"/>
        <v>2.5079365079365079</v>
      </c>
      <c r="N22" s="11">
        <v>0.60299999999999998</v>
      </c>
      <c r="O22" s="95">
        <f t="shared" si="2"/>
        <v>126</v>
      </c>
      <c r="P22" s="12">
        <f t="shared" si="3"/>
        <v>4.9367088607594942</v>
      </c>
      <c r="Q22" s="104" t="s">
        <v>729</v>
      </c>
      <c r="V22" s="107"/>
      <c r="W22" s="108"/>
      <c r="X22" s="115" t="str">
        <f t="shared" si="4"/>
        <v>No Data</v>
      </c>
    </row>
    <row r="23" spans="1:24" x14ac:dyDescent="0.3">
      <c r="A23" s="62" t="s">
        <v>2802</v>
      </c>
      <c r="B23" s="94" t="s">
        <v>1664</v>
      </c>
      <c r="C23" s="2" t="s">
        <v>1</v>
      </c>
      <c r="D23" s="2">
        <v>65</v>
      </c>
      <c r="E23" s="9">
        <v>19647</v>
      </c>
      <c r="F23" s="10">
        <v>43649.629629629628</v>
      </c>
      <c r="G23" s="95" t="s">
        <v>4</v>
      </c>
      <c r="H23" s="2">
        <v>1779</v>
      </c>
      <c r="I23" s="1">
        <f t="shared" si="0"/>
        <v>13.684615384615384</v>
      </c>
      <c r="J23" s="1">
        <v>1.1140000000000001</v>
      </c>
      <c r="K23" s="2">
        <v>130</v>
      </c>
      <c r="L23" s="94">
        <v>438</v>
      </c>
      <c r="M23" s="11">
        <f t="shared" si="1"/>
        <v>3.3692307692307693</v>
      </c>
      <c r="N23" s="11">
        <v>0.68400000000000005</v>
      </c>
      <c r="O23" s="95">
        <f t="shared" si="2"/>
        <v>130</v>
      </c>
      <c r="P23" s="12">
        <f t="shared" si="3"/>
        <v>4.0616438356164384</v>
      </c>
      <c r="Q23" s="104" t="s">
        <v>729</v>
      </c>
      <c r="V23" s="107"/>
      <c r="W23" s="108"/>
      <c r="X23" s="115" t="str">
        <f t="shared" si="4"/>
        <v>No Data</v>
      </c>
    </row>
    <row r="24" spans="1:24" x14ac:dyDescent="0.3">
      <c r="A24" s="62" t="s">
        <v>2803</v>
      </c>
      <c r="B24" s="94" t="s">
        <v>1665</v>
      </c>
      <c r="C24" s="2" t="s">
        <v>6</v>
      </c>
      <c r="D24" s="2">
        <v>32</v>
      </c>
      <c r="E24" s="9">
        <v>31664</v>
      </c>
      <c r="F24" s="10">
        <v>43649.645740740743</v>
      </c>
      <c r="G24" s="95" t="s">
        <v>4</v>
      </c>
      <c r="H24" s="2">
        <v>575</v>
      </c>
      <c r="I24" s="1">
        <f t="shared" si="0"/>
        <v>5.1339285714285712</v>
      </c>
      <c r="J24" s="1">
        <v>0.753</v>
      </c>
      <c r="K24" s="2">
        <v>112</v>
      </c>
      <c r="L24" s="94">
        <v>181</v>
      </c>
      <c r="M24" s="11">
        <f t="shared" si="1"/>
        <v>1.6160714285714286</v>
      </c>
      <c r="N24" s="11">
        <v>0.48899999999999999</v>
      </c>
      <c r="O24" s="95">
        <f t="shared" si="2"/>
        <v>112</v>
      </c>
      <c r="P24" s="12">
        <f t="shared" si="3"/>
        <v>3.1767955801104972</v>
      </c>
      <c r="Q24" s="104" t="s">
        <v>729</v>
      </c>
      <c r="V24" s="107"/>
      <c r="W24" s="108"/>
      <c r="X24" s="115" t="str">
        <f t="shared" si="4"/>
        <v>No Data</v>
      </c>
    </row>
    <row r="25" spans="1:24" x14ac:dyDescent="0.3">
      <c r="A25" s="62" t="s">
        <v>2804</v>
      </c>
      <c r="B25" s="94" t="s">
        <v>1501</v>
      </c>
      <c r="C25" s="2" t="s">
        <v>1</v>
      </c>
      <c r="D25" s="2">
        <v>55</v>
      </c>
      <c r="E25" s="9">
        <v>23425</v>
      </c>
      <c r="F25" s="10">
        <v>43649.671307870369</v>
      </c>
      <c r="G25" s="95" t="s">
        <v>22</v>
      </c>
      <c r="H25" s="2">
        <v>1796</v>
      </c>
      <c r="I25" s="1">
        <f t="shared" si="0"/>
        <v>13.709923664122137</v>
      </c>
      <c r="J25" s="1">
        <v>1.7689999999999999</v>
      </c>
      <c r="K25" s="2">
        <v>131</v>
      </c>
      <c r="L25" s="94">
        <v>330</v>
      </c>
      <c r="M25" s="11">
        <f t="shared" si="1"/>
        <v>2.5190839694656488</v>
      </c>
      <c r="N25" s="11">
        <v>0.625</v>
      </c>
      <c r="O25" s="95">
        <f t="shared" si="2"/>
        <v>131</v>
      </c>
      <c r="P25" s="12">
        <f t="shared" si="3"/>
        <v>5.4424242424242424</v>
      </c>
      <c r="Q25" s="104" t="s">
        <v>729</v>
      </c>
      <c r="V25" s="107"/>
      <c r="W25" s="108"/>
      <c r="X25" s="115" t="str">
        <f t="shared" si="4"/>
        <v>No Data</v>
      </c>
    </row>
    <row r="26" spans="1:24" x14ac:dyDescent="0.3">
      <c r="A26" s="62" t="s">
        <v>2805</v>
      </c>
      <c r="B26" s="94" t="s">
        <v>1666</v>
      </c>
      <c r="C26" s="2" t="s">
        <v>1</v>
      </c>
      <c r="D26" s="2">
        <v>85</v>
      </c>
      <c r="E26" s="9">
        <v>12322</v>
      </c>
      <c r="F26" s="10">
        <v>43649.693136574075</v>
      </c>
      <c r="G26" s="95" t="s">
        <v>4</v>
      </c>
      <c r="H26" s="2">
        <v>2368</v>
      </c>
      <c r="I26" s="1">
        <f t="shared" si="0"/>
        <v>24.666666666666668</v>
      </c>
      <c r="J26" s="1">
        <v>1.851</v>
      </c>
      <c r="K26" s="2">
        <v>96</v>
      </c>
      <c r="L26" s="94">
        <v>1133</v>
      </c>
      <c r="M26" s="11">
        <f t="shared" si="1"/>
        <v>11.802083333333334</v>
      </c>
      <c r="N26" s="11">
        <v>1.1930000000000001</v>
      </c>
      <c r="O26" s="95">
        <f t="shared" si="2"/>
        <v>96</v>
      </c>
      <c r="P26" s="12">
        <f t="shared" si="3"/>
        <v>2.090026478375993</v>
      </c>
      <c r="Q26" s="104" t="s">
        <v>729</v>
      </c>
      <c r="V26" s="107"/>
      <c r="W26" s="108"/>
      <c r="X26" s="115" t="str">
        <f t="shared" si="4"/>
        <v>No Data</v>
      </c>
    </row>
    <row r="27" spans="1:24" x14ac:dyDescent="0.3">
      <c r="A27" s="62" t="s">
        <v>2806</v>
      </c>
      <c r="B27" s="94" t="s">
        <v>1667</v>
      </c>
      <c r="C27" s="2" t="s">
        <v>1</v>
      </c>
      <c r="D27" s="2">
        <v>45</v>
      </c>
      <c r="E27" s="9">
        <v>27089</v>
      </c>
      <c r="F27" s="10">
        <v>43649.715567129628</v>
      </c>
      <c r="G27" s="95" t="s">
        <v>4</v>
      </c>
      <c r="H27" s="2">
        <v>1528</v>
      </c>
      <c r="I27" s="1">
        <f t="shared" si="0"/>
        <v>12.224</v>
      </c>
      <c r="J27" s="1">
        <v>1.1559999999999999</v>
      </c>
      <c r="K27" s="2">
        <v>125</v>
      </c>
      <c r="L27" s="94">
        <v>280</v>
      </c>
      <c r="M27" s="11">
        <f t="shared" si="1"/>
        <v>2.2400000000000002</v>
      </c>
      <c r="N27" s="11">
        <v>0.48199999999999998</v>
      </c>
      <c r="O27" s="95">
        <f t="shared" si="2"/>
        <v>125</v>
      </c>
      <c r="P27" s="12">
        <f t="shared" si="3"/>
        <v>5.4571428571428564</v>
      </c>
      <c r="Q27" s="104" t="s">
        <v>729</v>
      </c>
      <c r="V27" s="107"/>
      <c r="W27" s="108"/>
      <c r="X27" s="115" t="str">
        <f t="shared" si="4"/>
        <v>No Data</v>
      </c>
    </row>
    <row r="28" spans="1:24" x14ac:dyDescent="0.3">
      <c r="A28" s="62" t="s">
        <v>2807</v>
      </c>
      <c r="B28" s="94" t="s">
        <v>497</v>
      </c>
      <c r="C28" s="2" t="s">
        <v>1</v>
      </c>
      <c r="D28" s="2">
        <v>44</v>
      </c>
      <c r="E28" s="9">
        <v>27385</v>
      </c>
      <c r="F28" s="10">
        <v>43650.568912037037</v>
      </c>
      <c r="G28" s="95" t="s">
        <v>22</v>
      </c>
      <c r="H28" s="2">
        <v>1371</v>
      </c>
      <c r="I28" s="1">
        <f t="shared" si="0"/>
        <v>11.818965517241379</v>
      </c>
      <c r="J28" s="1">
        <v>1.296</v>
      </c>
      <c r="K28" s="2">
        <v>116</v>
      </c>
      <c r="L28" s="94">
        <v>307</v>
      </c>
      <c r="M28" s="11">
        <f t="shared" si="1"/>
        <v>2.646551724137931</v>
      </c>
      <c r="N28" s="11">
        <v>0.56299999999999994</v>
      </c>
      <c r="O28" s="95">
        <f t="shared" si="2"/>
        <v>116</v>
      </c>
      <c r="P28" s="12">
        <f t="shared" si="3"/>
        <v>4.4657980456026056</v>
      </c>
      <c r="Q28" s="104" t="s">
        <v>729</v>
      </c>
      <c r="V28" s="107"/>
      <c r="W28" s="108"/>
      <c r="X28" s="115" t="str">
        <f t="shared" si="4"/>
        <v>No Data</v>
      </c>
    </row>
    <row r="29" spans="1:24" x14ac:dyDescent="0.3">
      <c r="A29" s="62" t="s">
        <v>2808</v>
      </c>
      <c r="B29" s="94" t="s">
        <v>1668</v>
      </c>
      <c r="C29" s="2" t="s">
        <v>1</v>
      </c>
      <c r="D29" s="2">
        <v>58</v>
      </c>
      <c r="E29" s="9">
        <v>22206</v>
      </c>
      <c r="F29" s="10">
        <v>43650.596863425926</v>
      </c>
      <c r="G29" s="95" t="s">
        <v>4</v>
      </c>
      <c r="H29" s="2">
        <v>1666</v>
      </c>
      <c r="I29" s="1">
        <f t="shared" si="0"/>
        <v>14.362068965517242</v>
      </c>
      <c r="J29" s="1">
        <v>0.86899999999999999</v>
      </c>
      <c r="K29" s="2">
        <v>116</v>
      </c>
      <c r="L29" s="94">
        <v>264</v>
      </c>
      <c r="M29" s="11">
        <f t="shared" si="1"/>
        <v>2.2758620689655173</v>
      </c>
      <c r="N29" s="11">
        <v>0.53700000000000003</v>
      </c>
      <c r="O29" s="95">
        <f t="shared" si="2"/>
        <v>116</v>
      </c>
      <c r="P29" s="12">
        <f t="shared" si="3"/>
        <v>6.3106060606060606</v>
      </c>
      <c r="Q29" s="104" t="s">
        <v>729</v>
      </c>
      <c r="V29" s="107"/>
      <c r="W29" s="108"/>
      <c r="X29" s="115" t="str">
        <f t="shared" si="4"/>
        <v>No Data</v>
      </c>
    </row>
    <row r="30" spans="1:24" x14ac:dyDescent="0.3">
      <c r="A30" s="62" t="s">
        <v>2809</v>
      </c>
      <c r="B30" s="94" t="s">
        <v>1669</v>
      </c>
      <c r="C30" s="2" t="s">
        <v>6</v>
      </c>
      <c r="D30" s="2">
        <v>37</v>
      </c>
      <c r="E30" s="9">
        <v>29849</v>
      </c>
      <c r="F30" s="10">
        <v>43650.607407407406</v>
      </c>
      <c r="G30" s="95" t="s">
        <v>4</v>
      </c>
      <c r="H30" s="2">
        <v>798</v>
      </c>
      <c r="I30" s="1">
        <f t="shared" si="0"/>
        <v>6.435483870967742</v>
      </c>
      <c r="J30" s="1">
        <v>0.79900000000000004</v>
      </c>
      <c r="K30" s="2">
        <v>124</v>
      </c>
      <c r="L30" s="94">
        <v>266</v>
      </c>
      <c r="M30" s="11">
        <f t="shared" si="1"/>
        <v>2.1451612903225805</v>
      </c>
      <c r="N30" s="11">
        <v>0.52100000000000002</v>
      </c>
      <c r="O30" s="95">
        <f t="shared" si="2"/>
        <v>124</v>
      </c>
      <c r="P30" s="12">
        <f t="shared" si="3"/>
        <v>3</v>
      </c>
      <c r="Q30" s="104" t="s">
        <v>729</v>
      </c>
      <c r="V30" s="107"/>
      <c r="W30" s="108"/>
      <c r="X30" s="115" t="str">
        <f t="shared" si="4"/>
        <v>No Data</v>
      </c>
    </row>
    <row r="31" spans="1:24" x14ac:dyDescent="0.3">
      <c r="A31" s="62" t="s">
        <v>2810</v>
      </c>
      <c r="B31" s="94" t="s">
        <v>1658</v>
      </c>
      <c r="C31" s="2" t="s">
        <v>1</v>
      </c>
      <c r="D31" s="2">
        <v>60</v>
      </c>
      <c r="E31" s="9">
        <v>21421</v>
      </c>
      <c r="F31" s="10">
        <v>43650.622662037036</v>
      </c>
      <c r="G31" s="95" t="s">
        <v>22</v>
      </c>
      <c r="H31" s="2">
        <v>1415</v>
      </c>
      <c r="I31" s="1">
        <f t="shared" si="0"/>
        <v>14.009900990099009</v>
      </c>
      <c r="J31" s="1">
        <v>1.712</v>
      </c>
      <c r="K31" s="2">
        <v>101</v>
      </c>
      <c r="L31" s="94">
        <v>279</v>
      </c>
      <c r="M31" s="11">
        <f t="shared" si="1"/>
        <v>2.7623762376237622</v>
      </c>
      <c r="N31" s="11">
        <v>0.56799999999999995</v>
      </c>
      <c r="O31" s="95">
        <f t="shared" si="2"/>
        <v>101</v>
      </c>
      <c r="P31" s="12">
        <f t="shared" si="3"/>
        <v>5.0716845878136203</v>
      </c>
      <c r="Q31" s="104" t="s">
        <v>729</v>
      </c>
      <c r="V31" s="107"/>
      <c r="W31" s="108"/>
      <c r="X31" s="115" t="str">
        <f t="shared" si="4"/>
        <v>No Data</v>
      </c>
    </row>
    <row r="32" spans="1:24" x14ac:dyDescent="0.3">
      <c r="A32" s="62" t="s">
        <v>2811</v>
      </c>
      <c r="B32" s="94" t="s">
        <v>1670</v>
      </c>
      <c r="C32" s="2" t="s">
        <v>1</v>
      </c>
      <c r="D32" s="2">
        <v>58</v>
      </c>
      <c r="E32" s="9">
        <v>22461</v>
      </c>
      <c r="F32" s="10">
        <v>43650.660173611112</v>
      </c>
      <c r="G32" s="95" t="s">
        <v>22</v>
      </c>
      <c r="H32" s="2">
        <v>1385</v>
      </c>
      <c r="I32" s="1">
        <f t="shared" si="0"/>
        <v>12.043478260869565</v>
      </c>
      <c r="J32" s="1">
        <v>0.84199999999999997</v>
      </c>
      <c r="K32" s="2">
        <v>115</v>
      </c>
      <c r="L32" s="94">
        <v>227</v>
      </c>
      <c r="M32" s="11">
        <f t="shared" si="1"/>
        <v>1.9739130434782608</v>
      </c>
      <c r="N32" s="11">
        <v>0.40699999999999997</v>
      </c>
      <c r="O32" s="95">
        <f t="shared" si="2"/>
        <v>115</v>
      </c>
      <c r="P32" s="12">
        <f t="shared" si="3"/>
        <v>6.1013215859030838</v>
      </c>
      <c r="Q32" s="104" t="s">
        <v>729</v>
      </c>
      <c r="V32" s="107"/>
      <c r="W32" s="108"/>
      <c r="X32" s="115" t="str">
        <f t="shared" si="4"/>
        <v>No Data</v>
      </c>
    </row>
    <row r="33" spans="1:24" x14ac:dyDescent="0.3">
      <c r="A33" s="62" t="s">
        <v>2812</v>
      </c>
      <c r="B33" s="94" t="s">
        <v>1671</v>
      </c>
      <c r="C33" s="2" t="s">
        <v>6</v>
      </c>
      <c r="D33" s="2">
        <v>65</v>
      </c>
      <c r="E33" s="9">
        <v>19613</v>
      </c>
      <c r="F33" s="10">
        <v>43650.684664351851</v>
      </c>
      <c r="G33" s="95" t="s">
        <v>4</v>
      </c>
      <c r="H33" s="2">
        <v>1300</v>
      </c>
      <c r="I33" s="1">
        <f t="shared" si="0"/>
        <v>10.15625</v>
      </c>
      <c r="J33" s="1">
        <v>1.153</v>
      </c>
      <c r="K33" s="2">
        <v>128</v>
      </c>
      <c r="L33" s="94">
        <v>388</v>
      </c>
      <c r="M33" s="11">
        <f t="shared" si="1"/>
        <v>3.03125</v>
      </c>
      <c r="N33" s="11">
        <v>0.57399999999999995</v>
      </c>
      <c r="O33" s="95">
        <f t="shared" si="2"/>
        <v>128</v>
      </c>
      <c r="P33" s="12">
        <f t="shared" si="3"/>
        <v>3.3505154639175259</v>
      </c>
      <c r="Q33" s="104" t="s">
        <v>729</v>
      </c>
      <c r="V33" s="107"/>
      <c r="W33" s="108"/>
      <c r="X33" s="115" t="str">
        <f t="shared" si="4"/>
        <v>No Data</v>
      </c>
    </row>
    <row r="34" spans="1:24" x14ac:dyDescent="0.3">
      <c r="A34" s="62" t="s">
        <v>2813</v>
      </c>
      <c r="B34" s="94" t="s">
        <v>1672</v>
      </c>
      <c r="C34" s="2" t="s">
        <v>6</v>
      </c>
      <c r="D34" s="2">
        <v>78</v>
      </c>
      <c r="E34" s="9">
        <v>14817</v>
      </c>
      <c r="F34" s="10">
        <v>43650.709351851852</v>
      </c>
      <c r="G34" s="95" t="s">
        <v>4</v>
      </c>
      <c r="H34" s="2">
        <v>1165</v>
      </c>
      <c r="I34" s="1">
        <f t="shared" si="0"/>
        <v>10.787037037037036</v>
      </c>
      <c r="J34" s="1">
        <v>1.1519999999999999</v>
      </c>
      <c r="K34" s="2">
        <v>108</v>
      </c>
      <c r="L34" s="94">
        <v>418</v>
      </c>
      <c r="M34" s="11">
        <f t="shared" si="1"/>
        <v>3.8703703703703702</v>
      </c>
      <c r="N34" s="11">
        <v>0.67100000000000004</v>
      </c>
      <c r="O34" s="95">
        <f t="shared" si="2"/>
        <v>108</v>
      </c>
      <c r="P34" s="12">
        <f t="shared" si="3"/>
        <v>2.7870813397129184</v>
      </c>
      <c r="Q34" s="104" t="s">
        <v>729</v>
      </c>
      <c r="V34" s="107"/>
      <c r="W34" s="108"/>
      <c r="X34" s="115" t="str">
        <f t="shared" si="4"/>
        <v>No Data</v>
      </c>
    </row>
    <row r="35" spans="1:24" x14ac:dyDescent="0.3">
      <c r="A35" s="62" t="s">
        <v>2814</v>
      </c>
      <c r="B35" s="94" t="s">
        <v>1673</v>
      </c>
      <c r="C35" s="2" t="s">
        <v>1</v>
      </c>
      <c r="D35" s="2">
        <v>50</v>
      </c>
      <c r="E35" s="9">
        <v>25213</v>
      </c>
      <c r="F35" s="10">
        <v>43651.531655092593</v>
      </c>
      <c r="G35" s="95" t="s">
        <v>4</v>
      </c>
      <c r="H35" s="2">
        <v>1721</v>
      </c>
      <c r="I35" s="1">
        <f t="shared" si="0"/>
        <v>13.658730158730158</v>
      </c>
      <c r="J35" s="1">
        <v>2.048</v>
      </c>
      <c r="K35" s="2">
        <v>126</v>
      </c>
      <c r="L35" s="94">
        <v>488</v>
      </c>
      <c r="M35" s="11">
        <f t="shared" si="1"/>
        <v>3.873015873015873</v>
      </c>
      <c r="N35" s="11">
        <v>0.68100000000000005</v>
      </c>
      <c r="O35" s="95">
        <f t="shared" si="2"/>
        <v>126</v>
      </c>
      <c r="P35" s="12">
        <f t="shared" si="3"/>
        <v>3.526639344262295</v>
      </c>
      <c r="Q35" s="104" t="s">
        <v>729</v>
      </c>
      <c r="V35" s="107"/>
      <c r="W35" s="108"/>
      <c r="X35" s="115" t="str">
        <f t="shared" si="4"/>
        <v>No Data</v>
      </c>
    </row>
    <row r="36" spans="1:24" x14ac:dyDescent="0.3">
      <c r="A36" s="62" t="s">
        <v>2815</v>
      </c>
      <c r="B36" s="94" t="s">
        <v>1674</v>
      </c>
      <c r="C36" s="2" t="s">
        <v>1</v>
      </c>
      <c r="D36" s="2">
        <v>45</v>
      </c>
      <c r="E36" s="9">
        <v>26886</v>
      </c>
      <c r="F36" s="10">
        <v>43651.548333333332</v>
      </c>
      <c r="G36" s="95" t="s">
        <v>4</v>
      </c>
      <c r="H36" s="2">
        <v>1935</v>
      </c>
      <c r="I36" s="1">
        <f t="shared" si="0"/>
        <v>12.018633540372671</v>
      </c>
      <c r="J36" s="1">
        <v>2.09</v>
      </c>
      <c r="K36" s="2">
        <v>161</v>
      </c>
      <c r="L36" s="94">
        <v>567</v>
      </c>
      <c r="M36" s="11">
        <f t="shared" si="1"/>
        <v>3.5217391304347827</v>
      </c>
      <c r="N36" s="11">
        <v>0.63300000000000001</v>
      </c>
      <c r="O36" s="95">
        <f t="shared" si="2"/>
        <v>161</v>
      </c>
      <c r="P36" s="12">
        <f t="shared" si="3"/>
        <v>3.4126984126984126</v>
      </c>
      <c r="Q36" s="104" t="s">
        <v>729</v>
      </c>
      <c r="V36" s="107"/>
      <c r="W36" s="108"/>
      <c r="X36" s="115" t="str">
        <f t="shared" si="4"/>
        <v>No Data</v>
      </c>
    </row>
    <row r="37" spans="1:24" x14ac:dyDescent="0.3">
      <c r="A37" s="62" t="s">
        <v>2816</v>
      </c>
      <c r="B37" s="94" t="s">
        <v>1675</v>
      </c>
      <c r="C37" s="2" t="s">
        <v>1</v>
      </c>
      <c r="D37" s="2">
        <v>72</v>
      </c>
      <c r="E37" s="9">
        <v>17020</v>
      </c>
      <c r="F37" s="10">
        <v>43651.557650462964</v>
      </c>
      <c r="G37" s="95" t="s">
        <v>4</v>
      </c>
      <c r="H37" s="2">
        <v>2676</v>
      </c>
      <c r="I37" s="1">
        <f t="shared" si="0"/>
        <v>24.108108108108109</v>
      </c>
      <c r="J37" s="1">
        <v>2.1760000000000002</v>
      </c>
      <c r="K37" s="2">
        <v>111</v>
      </c>
      <c r="L37" s="94">
        <v>502</v>
      </c>
      <c r="M37" s="11">
        <f t="shared" si="1"/>
        <v>4.5225225225225225</v>
      </c>
      <c r="N37" s="11">
        <v>0.81899999999999995</v>
      </c>
      <c r="O37" s="95">
        <f t="shared" si="2"/>
        <v>111</v>
      </c>
      <c r="P37" s="12">
        <f t="shared" si="3"/>
        <v>5.330677290836654</v>
      </c>
      <c r="Q37" s="104" t="s">
        <v>729</v>
      </c>
      <c r="V37" s="107"/>
      <c r="W37" s="108"/>
      <c r="X37" s="115" t="str">
        <f t="shared" si="4"/>
        <v>No Data</v>
      </c>
    </row>
    <row r="38" spans="1:24" x14ac:dyDescent="0.3">
      <c r="A38" s="62" t="s">
        <v>2817</v>
      </c>
      <c r="B38" s="94" t="s">
        <v>1676</v>
      </c>
      <c r="C38" s="2" t="s">
        <v>1</v>
      </c>
      <c r="D38" s="2">
        <v>30</v>
      </c>
      <c r="E38" s="9">
        <v>32400</v>
      </c>
      <c r="F38" s="10">
        <v>43651.567499999997</v>
      </c>
      <c r="G38" s="95" t="s">
        <v>4</v>
      </c>
      <c r="H38" s="2">
        <v>1138</v>
      </c>
      <c r="I38" s="1">
        <f t="shared" si="0"/>
        <v>9.8103448275862064</v>
      </c>
      <c r="J38" s="1">
        <v>0.80100000000000005</v>
      </c>
      <c r="K38" s="2">
        <v>116</v>
      </c>
      <c r="L38" s="94">
        <v>342</v>
      </c>
      <c r="M38" s="11">
        <f t="shared" si="1"/>
        <v>2.9482758620689653</v>
      </c>
      <c r="N38" s="11">
        <v>0.55700000000000005</v>
      </c>
      <c r="O38" s="95">
        <f t="shared" si="2"/>
        <v>116</v>
      </c>
      <c r="P38" s="12">
        <f t="shared" si="3"/>
        <v>3.327485380116959</v>
      </c>
      <c r="Q38" s="104" t="s">
        <v>729</v>
      </c>
      <c r="V38" s="107"/>
      <c r="W38" s="108"/>
      <c r="X38" s="115" t="str">
        <f t="shared" si="4"/>
        <v>No Data</v>
      </c>
    </row>
    <row r="39" spans="1:24" x14ac:dyDescent="0.3">
      <c r="A39" s="62" t="s">
        <v>2818</v>
      </c>
      <c r="B39" s="94" t="s">
        <v>1677</v>
      </c>
      <c r="C39" s="2" t="s">
        <v>1</v>
      </c>
      <c r="D39" s="2">
        <v>37</v>
      </c>
      <c r="E39" s="9">
        <v>30125</v>
      </c>
      <c r="F39" s="10">
        <v>43651.585034722222</v>
      </c>
      <c r="G39" s="95" t="s">
        <v>4</v>
      </c>
      <c r="H39" s="2">
        <v>1517</v>
      </c>
      <c r="I39" s="1">
        <f t="shared" si="0"/>
        <v>11.580152671755725</v>
      </c>
      <c r="J39" s="1">
        <v>1.4139999999999999</v>
      </c>
      <c r="K39" s="2">
        <v>131</v>
      </c>
      <c r="L39" s="94">
        <v>321</v>
      </c>
      <c r="M39" s="11">
        <f t="shared" si="1"/>
        <v>2.4503816793893129</v>
      </c>
      <c r="N39" s="11">
        <v>0.64700000000000002</v>
      </c>
      <c r="O39" s="95">
        <f t="shared" si="2"/>
        <v>131</v>
      </c>
      <c r="P39" s="12">
        <f t="shared" si="3"/>
        <v>4.7258566978193146</v>
      </c>
      <c r="Q39" s="104" t="s">
        <v>729</v>
      </c>
      <c r="V39" s="107"/>
      <c r="W39" s="108"/>
      <c r="X39" s="115" t="str">
        <f t="shared" si="4"/>
        <v>No Data</v>
      </c>
    </row>
    <row r="40" spans="1:24" x14ac:dyDescent="0.3">
      <c r="A40" s="62" t="s">
        <v>2819</v>
      </c>
      <c r="B40" s="94" t="s">
        <v>1661</v>
      </c>
      <c r="C40" s="2" t="s">
        <v>6</v>
      </c>
      <c r="D40" s="2">
        <v>57</v>
      </c>
      <c r="E40" s="9">
        <v>22498</v>
      </c>
      <c r="F40" s="10">
        <v>43651.609143518515</v>
      </c>
      <c r="G40" s="95" t="s">
        <v>22</v>
      </c>
      <c r="H40" s="2">
        <v>1626</v>
      </c>
      <c r="I40" s="1">
        <f t="shared" si="0"/>
        <v>11.614285714285714</v>
      </c>
      <c r="J40" s="1">
        <v>1.173</v>
      </c>
      <c r="K40" s="2">
        <v>140</v>
      </c>
      <c r="L40" s="94">
        <v>349</v>
      </c>
      <c r="M40" s="11">
        <f t="shared" si="1"/>
        <v>2.4928571428571429</v>
      </c>
      <c r="N40" s="11">
        <v>0.58099999999999996</v>
      </c>
      <c r="O40" s="95">
        <f t="shared" si="2"/>
        <v>140</v>
      </c>
      <c r="P40" s="12">
        <f t="shared" si="3"/>
        <v>4.6590257879656161</v>
      </c>
      <c r="Q40" s="104" t="s">
        <v>729</v>
      </c>
      <c r="V40" s="107"/>
      <c r="W40" s="108"/>
      <c r="X40" s="115" t="str">
        <f t="shared" si="4"/>
        <v>No Data</v>
      </c>
    </row>
    <row r="41" spans="1:24" x14ac:dyDescent="0.3">
      <c r="A41" s="62" t="s">
        <v>2820</v>
      </c>
      <c r="B41" s="94" t="s">
        <v>1678</v>
      </c>
      <c r="C41" s="2" t="s">
        <v>6</v>
      </c>
      <c r="D41" s="2">
        <v>52</v>
      </c>
      <c r="E41" s="9">
        <v>24462</v>
      </c>
      <c r="F41" s="10">
        <v>43651.628020833334</v>
      </c>
      <c r="G41" s="95" t="s">
        <v>4</v>
      </c>
      <c r="H41" s="2">
        <v>956</v>
      </c>
      <c r="I41" s="1">
        <f t="shared" si="0"/>
        <v>6.6388888888888893</v>
      </c>
      <c r="J41" s="1">
        <v>0.68600000000000005</v>
      </c>
      <c r="K41" s="2">
        <v>144</v>
      </c>
      <c r="L41" s="94">
        <v>308</v>
      </c>
      <c r="M41" s="11">
        <f t="shared" si="1"/>
        <v>2.1388888888888888</v>
      </c>
      <c r="N41" s="11">
        <v>0.496</v>
      </c>
      <c r="O41" s="95">
        <f t="shared" si="2"/>
        <v>144</v>
      </c>
      <c r="P41" s="12">
        <f t="shared" si="3"/>
        <v>3.1038961038961039</v>
      </c>
      <c r="Q41" s="104" t="s">
        <v>729</v>
      </c>
      <c r="V41" s="107"/>
      <c r="W41" s="108"/>
      <c r="X41" s="115" t="str">
        <f t="shared" si="4"/>
        <v>No Data</v>
      </c>
    </row>
    <row r="42" spans="1:24" x14ac:dyDescent="0.3">
      <c r="A42" s="62" t="s">
        <v>2821</v>
      </c>
      <c r="B42" s="94" t="s">
        <v>1679</v>
      </c>
      <c r="C42" s="2" t="s">
        <v>1</v>
      </c>
      <c r="D42" s="2">
        <v>70</v>
      </c>
      <c r="E42" s="9">
        <v>17927</v>
      </c>
      <c r="F42" s="10">
        <v>43651.643287037034</v>
      </c>
      <c r="G42" s="95" t="s">
        <v>4</v>
      </c>
      <c r="H42" s="2">
        <v>1618</v>
      </c>
      <c r="I42" s="1">
        <f t="shared" si="0"/>
        <v>14.446428571428571</v>
      </c>
      <c r="J42" s="1">
        <v>1.7949999999999999</v>
      </c>
      <c r="K42" s="2">
        <v>112</v>
      </c>
      <c r="L42" s="94">
        <v>315</v>
      </c>
      <c r="M42" s="11">
        <f t="shared" si="1"/>
        <v>2.8125</v>
      </c>
      <c r="N42" s="11">
        <v>0.71699999999999997</v>
      </c>
      <c r="O42" s="95">
        <f t="shared" si="2"/>
        <v>112</v>
      </c>
      <c r="P42" s="12">
        <f t="shared" si="3"/>
        <v>5.136507936507936</v>
      </c>
      <c r="Q42" s="104" t="s">
        <v>729</v>
      </c>
      <c r="V42" s="107"/>
      <c r="W42" s="108"/>
      <c r="X42" s="115" t="str">
        <f t="shared" si="4"/>
        <v>No Data</v>
      </c>
    </row>
    <row r="43" spans="1:24" x14ac:dyDescent="0.3">
      <c r="A43" s="62" t="s">
        <v>2822</v>
      </c>
      <c r="B43" s="94" t="s">
        <v>1680</v>
      </c>
      <c r="C43" s="2" t="s">
        <v>6</v>
      </c>
      <c r="D43" s="2">
        <v>41</v>
      </c>
      <c r="E43" s="9">
        <v>28456</v>
      </c>
      <c r="F43" s="10">
        <v>43651.65896990741</v>
      </c>
      <c r="G43" s="95" t="s">
        <v>4</v>
      </c>
      <c r="H43" s="2">
        <v>1063</v>
      </c>
      <c r="I43" s="1">
        <f t="shared" si="0"/>
        <v>7.7028985507246377</v>
      </c>
      <c r="J43" s="1">
        <v>0.749</v>
      </c>
      <c r="K43" s="2">
        <v>138</v>
      </c>
      <c r="L43" s="94">
        <v>238</v>
      </c>
      <c r="M43" s="11">
        <f t="shared" si="1"/>
        <v>1.7246376811594204</v>
      </c>
      <c r="N43" s="11">
        <v>0.56399999999999995</v>
      </c>
      <c r="O43" s="95">
        <f t="shared" si="2"/>
        <v>138</v>
      </c>
      <c r="P43" s="12">
        <f t="shared" si="3"/>
        <v>4.4663865546218489</v>
      </c>
      <c r="Q43" s="104" t="s">
        <v>729</v>
      </c>
      <c r="V43" s="107"/>
      <c r="W43" s="108"/>
      <c r="X43" s="115" t="str">
        <f t="shared" si="4"/>
        <v>No Data</v>
      </c>
    </row>
    <row r="44" spans="1:24" x14ac:dyDescent="0.3">
      <c r="A44" s="62" t="s">
        <v>2823</v>
      </c>
      <c r="B44" s="94" t="s">
        <v>1681</v>
      </c>
      <c r="C44" s="2" t="s">
        <v>1</v>
      </c>
      <c r="D44" s="2">
        <v>46</v>
      </c>
      <c r="E44" s="9">
        <v>26669</v>
      </c>
      <c r="F44" s="10">
        <v>43654.532881944448</v>
      </c>
      <c r="G44" s="95" t="s">
        <v>4</v>
      </c>
      <c r="H44" s="2">
        <v>1181</v>
      </c>
      <c r="I44" s="1">
        <f t="shared" si="0"/>
        <v>9.4480000000000004</v>
      </c>
      <c r="J44" s="1">
        <v>1.1319999999999999</v>
      </c>
      <c r="K44" s="2">
        <v>125</v>
      </c>
      <c r="L44" s="94">
        <v>313</v>
      </c>
      <c r="M44" s="11">
        <f t="shared" si="1"/>
        <v>2.504</v>
      </c>
      <c r="N44" s="11">
        <v>0.56299999999999994</v>
      </c>
      <c r="O44" s="95">
        <f t="shared" si="2"/>
        <v>125</v>
      </c>
      <c r="P44" s="12">
        <f t="shared" si="3"/>
        <v>3.7731629392971247</v>
      </c>
      <c r="Q44" s="104" t="s">
        <v>729</v>
      </c>
      <c r="V44" s="107"/>
      <c r="W44" s="108"/>
      <c r="X44" s="115" t="str">
        <f t="shared" si="4"/>
        <v>No Data</v>
      </c>
    </row>
    <row r="45" spans="1:24" x14ac:dyDescent="0.3">
      <c r="A45" s="62" t="s">
        <v>2824</v>
      </c>
      <c r="B45" s="94" t="s">
        <v>1682</v>
      </c>
      <c r="C45" s="2" t="s">
        <v>6</v>
      </c>
      <c r="D45" s="2">
        <v>7.333333333333333</v>
      </c>
      <c r="E45" s="9">
        <v>40972</v>
      </c>
      <c r="F45" s="10">
        <v>43654.545891203707</v>
      </c>
      <c r="G45" s="95" t="s">
        <v>4</v>
      </c>
      <c r="H45" s="2">
        <v>753</v>
      </c>
      <c r="I45" s="1">
        <f t="shared" si="0"/>
        <v>8.9642857142857135</v>
      </c>
      <c r="J45" s="1">
        <v>0.98699999999999999</v>
      </c>
      <c r="K45" s="2">
        <v>84</v>
      </c>
      <c r="L45" s="94">
        <v>79</v>
      </c>
      <c r="M45" s="11">
        <f t="shared" si="1"/>
        <v>0.94047619047619047</v>
      </c>
      <c r="N45" s="11">
        <v>0.23799999999999999</v>
      </c>
      <c r="O45" s="95">
        <f t="shared" si="2"/>
        <v>84</v>
      </c>
      <c r="P45" s="12">
        <f t="shared" si="3"/>
        <v>9.5316455696202524</v>
      </c>
      <c r="Q45" s="104" t="s">
        <v>729</v>
      </c>
      <c r="V45" s="107"/>
      <c r="W45" s="108"/>
      <c r="X45" s="115" t="str">
        <f t="shared" si="4"/>
        <v>No Data</v>
      </c>
    </row>
    <row r="46" spans="1:24" x14ac:dyDescent="0.3">
      <c r="A46" s="62" t="s">
        <v>2825</v>
      </c>
      <c r="B46" s="94" t="s">
        <v>1683</v>
      </c>
      <c r="C46" s="2" t="s">
        <v>1</v>
      </c>
      <c r="D46" s="2">
        <v>56</v>
      </c>
      <c r="E46" s="9">
        <v>23004</v>
      </c>
      <c r="F46" s="10">
        <v>43654.556458333333</v>
      </c>
      <c r="G46" s="95" t="s">
        <v>4</v>
      </c>
      <c r="H46" s="2">
        <v>1834</v>
      </c>
      <c r="I46" s="1">
        <f t="shared" si="0"/>
        <v>13.1</v>
      </c>
      <c r="J46" s="1">
        <v>1.095</v>
      </c>
      <c r="K46" s="2">
        <v>140</v>
      </c>
      <c r="L46" s="94">
        <v>454</v>
      </c>
      <c r="M46" s="11">
        <f t="shared" si="1"/>
        <v>3.2428571428571429</v>
      </c>
      <c r="N46" s="11">
        <v>0.67700000000000005</v>
      </c>
      <c r="O46" s="95">
        <f t="shared" si="2"/>
        <v>140</v>
      </c>
      <c r="P46" s="12">
        <f t="shared" si="3"/>
        <v>4.0396475770925111</v>
      </c>
      <c r="Q46" s="104" t="s">
        <v>729</v>
      </c>
      <c r="V46" s="107"/>
      <c r="W46" s="108"/>
      <c r="X46" s="115" t="str">
        <f t="shared" si="4"/>
        <v>No Data</v>
      </c>
    </row>
    <row r="47" spans="1:24" x14ac:dyDescent="0.3">
      <c r="A47" s="62" t="s">
        <v>2826</v>
      </c>
      <c r="B47" s="94" t="s">
        <v>1684</v>
      </c>
      <c r="C47" s="2" t="s">
        <v>1</v>
      </c>
      <c r="D47" s="2">
        <v>50</v>
      </c>
      <c r="E47" s="9">
        <v>25126</v>
      </c>
      <c r="F47" s="10">
        <v>43654.566805555558</v>
      </c>
      <c r="G47" s="95" t="s">
        <v>4</v>
      </c>
      <c r="H47" s="2">
        <v>950</v>
      </c>
      <c r="I47" s="1">
        <f t="shared" si="0"/>
        <v>9.134615384615385</v>
      </c>
      <c r="J47" s="1">
        <v>1.0429999999999999</v>
      </c>
      <c r="K47" s="2">
        <v>104</v>
      </c>
      <c r="L47" s="94">
        <v>192</v>
      </c>
      <c r="M47" s="11">
        <f t="shared" si="1"/>
        <v>1.8461538461538463</v>
      </c>
      <c r="N47" s="11">
        <v>0.498</v>
      </c>
      <c r="O47" s="95">
        <f t="shared" si="2"/>
        <v>104</v>
      </c>
      <c r="P47" s="12">
        <f t="shared" si="3"/>
        <v>4.947916666666667</v>
      </c>
      <c r="Q47" s="104" t="s">
        <v>729</v>
      </c>
      <c r="V47" s="107"/>
      <c r="W47" s="108"/>
      <c r="X47" s="115" t="str">
        <f t="shared" si="4"/>
        <v>No Data</v>
      </c>
    </row>
    <row r="48" spans="1:24" x14ac:dyDescent="0.3">
      <c r="A48" s="62" t="s">
        <v>2827</v>
      </c>
      <c r="B48" s="94" t="s">
        <v>1685</v>
      </c>
      <c r="C48" s="2" t="s">
        <v>1</v>
      </c>
      <c r="D48" s="2">
        <v>52</v>
      </c>
      <c r="E48" s="9">
        <v>24519</v>
      </c>
      <c r="F48" s="10">
        <v>43654.601909722223</v>
      </c>
      <c r="G48" s="95" t="s">
        <v>4</v>
      </c>
      <c r="H48" s="2">
        <v>1286</v>
      </c>
      <c r="I48" s="1">
        <f t="shared" si="0"/>
        <v>8.5733333333333341</v>
      </c>
      <c r="J48" s="1">
        <v>1.0509999999999999</v>
      </c>
      <c r="K48" s="2">
        <v>150</v>
      </c>
      <c r="L48" s="94">
        <v>452</v>
      </c>
      <c r="M48" s="11">
        <f t="shared" si="1"/>
        <v>3.0133333333333332</v>
      </c>
      <c r="N48" s="11">
        <v>0.59099999999999997</v>
      </c>
      <c r="O48" s="95">
        <f t="shared" si="2"/>
        <v>150</v>
      </c>
      <c r="P48" s="12">
        <f t="shared" si="3"/>
        <v>2.8451327433628322</v>
      </c>
      <c r="Q48" s="104" t="s">
        <v>729</v>
      </c>
      <c r="V48" s="107"/>
      <c r="W48" s="108"/>
      <c r="X48" s="115" t="str">
        <f t="shared" si="4"/>
        <v>No Data</v>
      </c>
    </row>
    <row r="49" spans="1:24" x14ac:dyDescent="0.3">
      <c r="A49" s="62" t="s">
        <v>2828</v>
      </c>
      <c r="B49" s="94" t="s">
        <v>1686</v>
      </c>
      <c r="C49" s="2" t="s">
        <v>1</v>
      </c>
      <c r="D49" s="2">
        <v>75</v>
      </c>
      <c r="E49" s="9">
        <v>16195</v>
      </c>
      <c r="F49" s="10">
        <v>43654.611840277779</v>
      </c>
      <c r="G49" s="95" t="s">
        <v>4</v>
      </c>
      <c r="H49" s="2">
        <v>1449</v>
      </c>
      <c r="I49" s="1">
        <f t="shared" si="0"/>
        <v>12.6</v>
      </c>
      <c r="J49" s="1">
        <v>1.0580000000000001</v>
      </c>
      <c r="K49" s="2">
        <v>115</v>
      </c>
      <c r="L49" s="94">
        <v>388</v>
      </c>
      <c r="M49" s="11">
        <f t="shared" si="1"/>
        <v>3.3739130434782609</v>
      </c>
      <c r="N49" s="11">
        <v>0.61399999999999999</v>
      </c>
      <c r="O49" s="95">
        <f t="shared" si="2"/>
        <v>115</v>
      </c>
      <c r="P49" s="12">
        <f t="shared" si="3"/>
        <v>3.7345360824742264</v>
      </c>
      <c r="Q49" s="104" t="s">
        <v>729</v>
      </c>
      <c r="V49" s="107"/>
      <c r="W49" s="108"/>
      <c r="X49" s="115" t="str">
        <f t="shared" si="4"/>
        <v>No Data</v>
      </c>
    </row>
    <row r="50" spans="1:24" x14ac:dyDescent="0.3">
      <c r="A50" s="62" t="s">
        <v>2829</v>
      </c>
      <c r="B50" s="94" t="s">
        <v>1687</v>
      </c>
      <c r="C50" s="2" t="s">
        <v>1</v>
      </c>
      <c r="D50" s="2">
        <v>74</v>
      </c>
      <c r="E50" s="9">
        <v>16306</v>
      </c>
      <c r="F50" s="10">
        <v>43654.625231481485</v>
      </c>
      <c r="G50" s="95" t="s">
        <v>22</v>
      </c>
      <c r="H50" s="2">
        <v>1928</v>
      </c>
      <c r="I50" s="1">
        <f t="shared" si="0"/>
        <v>12.853333333333333</v>
      </c>
      <c r="J50" s="1">
        <v>1.2549999999999999</v>
      </c>
      <c r="K50" s="2">
        <v>150</v>
      </c>
      <c r="L50" s="94">
        <v>402</v>
      </c>
      <c r="M50" s="11">
        <f t="shared" si="1"/>
        <v>2.68</v>
      </c>
      <c r="N50" s="11">
        <v>0.627</v>
      </c>
      <c r="O50" s="95">
        <f t="shared" si="2"/>
        <v>150</v>
      </c>
      <c r="P50" s="12">
        <f t="shared" si="3"/>
        <v>4.7960199004975124</v>
      </c>
      <c r="Q50" s="104" t="s">
        <v>729</v>
      </c>
      <c r="V50" s="107"/>
      <c r="W50" s="108"/>
      <c r="X50" s="115" t="str">
        <f t="shared" si="4"/>
        <v>No Data</v>
      </c>
    </row>
    <row r="51" spans="1:24" x14ac:dyDescent="0.3">
      <c r="A51" s="62" t="s">
        <v>2830</v>
      </c>
      <c r="B51" s="94" t="s">
        <v>1688</v>
      </c>
      <c r="C51" s="2" t="s">
        <v>1</v>
      </c>
      <c r="D51" s="2">
        <v>45</v>
      </c>
      <c r="E51" s="9">
        <v>26870</v>
      </c>
      <c r="F51" s="10">
        <v>43654.645543981482</v>
      </c>
      <c r="G51" s="95" t="s">
        <v>557</v>
      </c>
      <c r="H51" s="2">
        <v>963</v>
      </c>
      <c r="I51" s="1">
        <f t="shared" si="0"/>
        <v>8.2307692307692299</v>
      </c>
      <c r="J51" s="1">
        <v>1.0289999999999999</v>
      </c>
      <c r="K51" s="2">
        <v>117</v>
      </c>
      <c r="L51" s="94">
        <v>273</v>
      </c>
      <c r="M51" s="11">
        <f t="shared" si="1"/>
        <v>2.3333333333333335</v>
      </c>
      <c r="N51" s="11">
        <v>0.55700000000000005</v>
      </c>
      <c r="O51" s="95">
        <f t="shared" si="2"/>
        <v>117</v>
      </c>
      <c r="P51" s="12">
        <f t="shared" si="3"/>
        <v>3.5274725274725269</v>
      </c>
      <c r="Q51" s="104" t="s">
        <v>729</v>
      </c>
      <c r="V51" s="107"/>
      <c r="W51" s="108"/>
      <c r="X51" s="115" t="str">
        <f t="shared" si="4"/>
        <v>No Data</v>
      </c>
    </row>
    <row r="52" spans="1:24" x14ac:dyDescent="0.3">
      <c r="A52" s="62" t="s">
        <v>2831</v>
      </c>
      <c r="B52" s="94" t="s">
        <v>1689</v>
      </c>
      <c r="C52" s="2" t="s">
        <v>6</v>
      </c>
      <c r="D52" s="2">
        <v>39</v>
      </c>
      <c r="E52" s="9">
        <v>29248</v>
      </c>
      <c r="F52" s="10">
        <v>43654.672581018516</v>
      </c>
      <c r="G52" s="95" t="s">
        <v>4</v>
      </c>
      <c r="H52" s="2">
        <v>1429</v>
      </c>
      <c r="I52" s="1">
        <f t="shared" si="0"/>
        <v>7.2171717171717171</v>
      </c>
      <c r="J52" s="1">
        <v>0.79900000000000004</v>
      </c>
      <c r="K52" s="2">
        <v>198</v>
      </c>
      <c r="L52" s="94">
        <v>395</v>
      </c>
      <c r="M52" s="11">
        <f t="shared" si="1"/>
        <v>1.994949494949495</v>
      </c>
      <c r="N52" s="11">
        <v>0.48799999999999999</v>
      </c>
      <c r="O52" s="95">
        <f t="shared" si="2"/>
        <v>198</v>
      </c>
      <c r="P52" s="12">
        <f t="shared" si="3"/>
        <v>3.6177215189873415</v>
      </c>
      <c r="Q52" s="104" t="s">
        <v>729</v>
      </c>
      <c r="V52" s="107"/>
      <c r="W52" s="108"/>
      <c r="X52" s="115" t="str">
        <f t="shared" si="4"/>
        <v>No Data</v>
      </c>
    </row>
    <row r="53" spans="1:24" x14ac:dyDescent="0.3">
      <c r="A53" s="62" t="s">
        <v>2832</v>
      </c>
      <c r="B53" s="94" t="s">
        <v>1690</v>
      </c>
      <c r="C53" s="2" t="s">
        <v>6</v>
      </c>
      <c r="D53" s="2">
        <v>49</v>
      </c>
      <c r="E53" s="9">
        <v>25623</v>
      </c>
      <c r="F53" s="10">
        <v>43654.693541666667</v>
      </c>
      <c r="G53" s="95" t="s">
        <v>4</v>
      </c>
      <c r="H53" s="2">
        <v>1817</v>
      </c>
      <c r="I53" s="1">
        <f t="shared" si="0"/>
        <v>11.216049382716049</v>
      </c>
      <c r="J53" s="1">
        <v>1.413</v>
      </c>
      <c r="K53" s="2">
        <v>162</v>
      </c>
      <c r="L53" s="94">
        <v>366</v>
      </c>
      <c r="M53" s="11">
        <f t="shared" si="1"/>
        <v>2.2592592592592591</v>
      </c>
      <c r="N53" s="11">
        <v>0.67400000000000004</v>
      </c>
      <c r="O53" s="95">
        <f t="shared" si="2"/>
        <v>162</v>
      </c>
      <c r="P53" s="12">
        <f t="shared" si="3"/>
        <v>4.9644808743169397</v>
      </c>
      <c r="Q53" s="104" t="s">
        <v>729</v>
      </c>
      <c r="V53" s="107"/>
      <c r="W53" s="108"/>
      <c r="X53" s="115" t="str">
        <f t="shared" si="4"/>
        <v>No Data</v>
      </c>
    </row>
    <row r="54" spans="1:24" x14ac:dyDescent="0.3">
      <c r="A54" s="62" t="s">
        <v>2833</v>
      </c>
      <c r="B54" s="94" t="s">
        <v>1691</v>
      </c>
      <c r="C54" s="2" t="s">
        <v>1</v>
      </c>
      <c r="D54" s="2">
        <v>39</v>
      </c>
      <c r="E54" s="9">
        <v>29129</v>
      </c>
      <c r="F54" s="10">
        <v>43654.713414351849</v>
      </c>
      <c r="G54" s="95" t="s">
        <v>4</v>
      </c>
      <c r="H54" s="2">
        <v>1213</v>
      </c>
      <c r="I54" s="1">
        <f t="shared" si="0"/>
        <v>7.2202380952380949</v>
      </c>
      <c r="J54" s="1">
        <v>0.98099999999999998</v>
      </c>
      <c r="K54" s="2">
        <v>168</v>
      </c>
      <c r="L54" s="94">
        <v>296</v>
      </c>
      <c r="M54" s="11">
        <f t="shared" si="1"/>
        <v>1.7619047619047619</v>
      </c>
      <c r="N54" s="11">
        <v>0.52800000000000002</v>
      </c>
      <c r="O54" s="95">
        <f t="shared" si="2"/>
        <v>168</v>
      </c>
      <c r="P54" s="12">
        <f t="shared" si="3"/>
        <v>4.0979729729729728</v>
      </c>
      <c r="Q54" s="104" t="s">
        <v>729</v>
      </c>
      <c r="V54" s="107"/>
      <c r="W54" s="108"/>
      <c r="X54" s="115" t="str">
        <f t="shared" si="4"/>
        <v>No Data</v>
      </c>
    </row>
    <row r="55" spans="1:24" x14ac:dyDescent="0.3">
      <c r="A55" s="62" t="s">
        <v>2834</v>
      </c>
      <c r="B55" s="94" t="s">
        <v>1692</v>
      </c>
      <c r="C55" s="2" t="s">
        <v>1</v>
      </c>
      <c r="D55" s="2">
        <v>37</v>
      </c>
      <c r="E55" s="9">
        <v>29914</v>
      </c>
      <c r="F55" s="10">
        <v>43655.570324074077</v>
      </c>
      <c r="G55" s="95" t="s">
        <v>4</v>
      </c>
      <c r="H55" s="2">
        <v>1230</v>
      </c>
      <c r="I55" s="1">
        <f t="shared" si="0"/>
        <v>7.6397515527950315</v>
      </c>
      <c r="J55" s="1">
        <v>1.07</v>
      </c>
      <c r="K55" s="2">
        <v>161</v>
      </c>
      <c r="L55" s="94">
        <v>353</v>
      </c>
      <c r="M55" s="11">
        <f t="shared" si="1"/>
        <v>2.1925465838509317</v>
      </c>
      <c r="N55" s="11">
        <v>0.54200000000000004</v>
      </c>
      <c r="O55" s="95">
        <f t="shared" si="2"/>
        <v>161</v>
      </c>
      <c r="P55" s="12">
        <f t="shared" si="3"/>
        <v>3.4844192634560907</v>
      </c>
      <c r="Q55" s="104" t="s">
        <v>729</v>
      </c>
      <c r="V55" s="107"/>
      <c r="W55" s="108"/>
      <c r="X55" s="115" t="str">
        <f t="shared" si="4"/>
        <v>No Data</v>
      </c>
    </row>
    <row r="56" spans="1:24" x14ac:dyDescent="0.3">
      <c r="A56" s="62" t="s">
        <v>2835</v>
      </c>
      <c r="B56" s="94" t="s">
        <v>1693</v>
      </c>
      <c r="C56" s="2" t="s">
        <v>1</v>
      </c>
      <c r="D56" s="2">
        <v>56</v>
      </c>
      <c r="E56" s="9">
        <v>22970</v>
      </c>
      <c r="F56" s="10">
        <v>43655.581111111111</v>
      </c>
      <c r="G56" s="95" t="s">
        <v>4</v>
      </c>
      <c r="H56" s="2">
        <v>1730</v>
      </c>
      <c r="I56" s="1">
        <f t="shared" si="0"/>
        <v>12.720588235294118</v>
      </c>
      <c r="J56" s="1">
        <v>0.96399999999999997</v>
      </c>
      <c r="K56" s="2">
        <v>136</v>
      </c>
      <c r="L56" s="94">
        <v>386</v>
      </c>
      <c r="M56" s="11">
        <f t="shared" si="1"/>
        <v>2.8382352941176472</v>
      </c>
      <c r="N56" s="11">
        <v>0.57399999999999995</v>
      </c>
      <c r="O56" s="95">
        <f t="shared" si="2"/>
        <v>136</v>
      </c>
      <c r="P56" s="12">
        <f t="shared" si="3"/>
        <v>4.4818652849740932</v>
      </c>
      <c r="Q56" s="104" t="s">
        <v>729</v>
      </c>
      <c r="V56" s="107"/>
      <c r="W56" s="108"/>
      <c r="X56" s="115" t="str">
        <f t="shared" si="4"/>
        <v>No Data</v>
      </c>
    </row>
    <row r="57" spans="1:24" x14ac:dyDescent="0.3">
      <c r="A57" s="62" t="s">
        <v>2836</v>
      </c>
      <c r="B57" s="94" t="s">
        <v>1694</v>
      </c>
      <c r="C57" s="2" t="s">
        <v>1</v>
      </c>
      <c r="D57" s="2">
        <v>77</v>
      </c>
      <c r="E57" s="9">
        <v>15352</v>
      </c>
      <c r="F57" s="10">
        <v>43655.591886574075</v>
      </c>
      <c r="G57" s="95" t="s">
        <v>4</v>
      </c>
      <c r="H57" s="2">
        <v>1938</v>
      </c>
      <c r="I57" s="1">
        <f t="shared" si="0"/>
        <v>16.149999999999999</v>
      </c>
      <c r="J57" s="1">
        <v>0.98399999999999999</v>
      </c>
      <c r="K57" s="2">
        <v>120</v>
      </c>
      <c r="L57" s="94">
        <v>649</v>
      </c>
      <c r="M57" s="11">
        <f t="shared" si="1"/>
        <v>5.4083333333333332</v>
      </c>
      <c r="N57" s="11">
        <v>0.66700000000000004</v>
      </c>
      <c r="O57" s="95">
        <f t="shared" si="2"/>
        <v>120</v>
      </c>
      <c r="P57" s="12">
        <f t="shared" si="3"/>
        <v>2.98613251155624</v>
      </c>
      <c r="Q57" s="104" t="s">
        <v>729</v>
      </c>
      <c r="V57" s="107"/>
      <c r="W57" s="108"/>
      <c r="X57" s="115" t="str">
        <f t="shared" si="4"/>
        <v>No Data</v>
      </c>
    </row>
    <row r="58" spans="1:24" x14ac:dyDescent="0.3">
      <c r="A58" s="62" t="s">
        <v>2837</v>
      </c>
      <c r="B58" s="94" t="s">
        <v>1695</v>
      </c>
      <c r="C58" s="2" t="s">
        <v>1</v>
      </c>
      <c r="D58" s="2">
        <v>54</v>
      </c>
      <c r="E58" s="9">
        <v>23656</v>
      </c>
      <c r="F58" s="10">
        <v>43655.609467592592</v>
      </c>
      <c r="G58" s="95" t="s">
        <v>4</v>
      </c>
      <c r="H58" s="2">
        <v>1205</v>
      </c>
      <c r="I58" s="1">
        <f t="shared" si="0"/>
        <v>11.586538461538462</v>
      </c>
      <c r="J58" s="1">
        <v>1.46</v>
      </c>
      <c r="K58" s="2">
        <v>104</v>
      </c>
      <c r="L58" s="94">
        <v>313</v>
      </c>
      <c r="M58" s="11">
        <f t="shared" si="1"/>
        <v>3.0096153846153846</v>
      </c>
      <c r="N58" s="11">
        <v>0.56599999999999995</v>
      </c>
      <c r="O58" s="95">
        <f t="shared" si="2"/>
        <v>104</v>
      </c>
      <c r="P58" s="12">
        <f t="shared" si="3"/>
        <v>3.8498402555910545</v>
      </c>
      <c r="Q58" s="104" t="s">
        <v>729</v>
      </c>
      <c r="V58" s="107"/>
      <c r="W58" s="108"/>
      <c r="X58" s="115" t="str">
        <f t="shared" si="4"/>
        <v>No Data</v>
      </c>
    </row>
    <row r="59" spans="1:24" x14ac:dyDescent="0.3">
      <c r="A59" s="62" t="s">
        <v>2838</v>
      </c>
      <c r="B59" s="94" t="s">
        <v>528</v>
      </c>
      <c r="C59" s="2" t="s">
        <v>1</v>
      </c>
      <c r="D59" s="2">
        <v>49</v>
      </c>
      <c r="E59" s="9">
        <v>25497</v>
      </c>
      <c r="F59" s="10">
        <v>43655.620775462965</v>
      </c>
      <c r="G59" s="95" t="s">
        <v>4</v>
      </c>
      <c r="H59" s="2">
        <v>1627</v>
      </c>
      <c r="I59" s="1">
        <f t="shared" si="0"/>
        <v>12.515384615384615</v>
      </c>
      <c r="J59" s="1">
        <v>1.2709999999999999</v>
      </c>
      <c r="K59" s="2">
        <v>130</v>
      </c>
      <c r="L59" s="94">
        <v>389</v>
      </c>
      <c r="M59" s="11">
        <f t="shared" si="1"/>
        <v>2.9923076923076923</v>
      </c>
      <c r="N59" s="11">
        <v>0.55000000000000004</v>
      </c>
      <c r="O59" s="95">
        <f t="shared" si="2"/>
        <v>130</v>
      </c>
      <c r="P59" s="12">
        <f t="shared" si="3"/>
        <v>4.1825192802056552</v>
      </c>
      <c r="Q59" s="104" t="s">
        <v>729</v>
      </c>
      <c r="V59" s="107"/>
      <c r="W59" s="108"/>
      <c r="X59" s="115" t="str">
        <f t="shared" si="4"/>
        <v>No Data</v>
      </c>
    </row>
    <row r="60" spans="1:24" x14ac:dyDescent="0.3">
      <c r="A60" s="62" t="s">
        <v>2839</v>
      </c>
      <c r="B60" s="94" t="s">
        <v>1696</v>
      </c>
      <c r="C60" s="2" t="s">
        <v>1</v>
      </c>
      <c r="D60" s="2">
        <v>65</v>
      </c>
      <c r="E60" s="9">
        <v>19708</v>
      </c>
      <c r="F60" s="10">
        <v>43655.633715277778</v>
      </c>
      <c r="G60" s="95" t="s">
        <v>22</v>
      </c>
      <c r="H60" s="2">
        <v>2391</v>
      </c>
      <c r="I60" s="1">
        <f t="shared" si="0"/>
        <v>15.425806451612903</v>
      </c>
      <c r="J60" s="1">
        <v>1.363</v>
      </c>
      <c r="K60" s="2">
        <v>155</v>
      </c>
      <c r="L60" s="94">
        <v>644</v>
      </c>
      <c r="M60" s="11">
        <f t="shared" si="1"/>
        <v>4.1548387096774198</v>
      </c>
      <c r="N60" s="11">
        <v>0.54800000000000004</v>
      </c>
      <c r="O60" s="95">
        <f t="shared" si="2"/>
        <v>155</v>
      </c>
      <c r="P60" s="12">
        <f t="shared" si="3"/>
        <v>3.7127329192546581</v>
      </c>
      <c r="Q60" s="104" t="s">
        <v>729</v>
      </c>
      <c r="V60" s="107"/>
      <c r="W60" s="108"/>
      <c r="X60" s="115" t="str">
        <f t="shared" si="4"/>
        <v>No Data</v>
      </c>
    </row>
    <row r="61" spans="1:24" x14ac:dyDescent="0.3">
      <c r="A61" s="62" t="s">
        <v>2840</v>
      </c>
      <c r="B61" s="94" t="s">
        <v>1697</v>
      </c>
      <c r="C61" s="2" t="s">
        <v>1</v>
      </c>
      <c r="D61" s="2">
        <v>66</v>
      </c>
      <c r="E61" s="9">
        <v>19462</v>
      </c>
      <c r="F61" s="10">
        <v>43655.661516203705</v>
      </c>
      <c r="G61" s="95" t="s">
        <v>22</v>
      </c>
      <c r="H61" s="2">
        <v>1724</v>
      </c>
      <c r="I61" s="1">
        <f t="shared" si="0"/>
        <v>12.676470588235293</v>
      </c>
      <c r="J61" s="1">
        <v>1.4450000000000001</v>
      </c>
      <c r="K61" s="2">
        <v>136</v>
      </c>
      <c r="L61" s="94">
        <v>467</v>
      </c>
      <c r="M61" s="11">
        <f t="shared" si="1"/>
        <v>3.4338235294117645</v>
      </c>
      <c r="N61" s="11">
        <v>0.59299999999999997</v>
      </c>
      <c r="O61" s="95">
        <f t="shared" si="2"/>
        <v>136</v>
      </c>
      <c r="P61" s="12">
        <f t="shared" si="3"/>
        <v>3.6916488222698072</v>
      </c>
      <c r="Q61" s="104" t="s">
        <v>729</v>
      </c>
      <c r="V61" s="107"/>
      <c r="W61" s="108"/>
      <c r="X61" s="115" t="str">
        <f t="shared" si="4"/>
        <v>No Data</v>
      </c>
    </row>
    <row r="62" spans="1:24" x14ac:dyDescent="0.3">
      <c r="A62" s="62" t="s">
        <v>2841</v>
      </c>
      <c r="B62" s="94" t="s">
        <v>1698</v>
      </c>
      <c r="C62" s="2" t="s">
        <v>1</v>
      </c>
      <c r="D62" s="2">
        <v>48</v>
      </c>
      <c r="E62" s="9">
        <v>25996</v>
      </c>
      <c r="F62" s="10">
        <v>43655.698344907411</v>
      </c>
      <c r="G62" s="95" t="s">
        <v>4</v>
      </c>
      <c r="H62" s="2">
        <v>1539</v>
      </c>
      <c r="I62" s="1">
        <f t="shared" si="0"/>
        <v>9.5</v>
      </c>
      <c r="J62" s="1">
        <v>1.325</v>
      </c>
      <c r="K62" s="2">
        <v>162</v>
      </c>
      <c r="L62" s="94">
        <v>302</v>
      </c>
      <c r="M62" s="11">
        <f t="shared" si="1"/>
        <v>1.8641975308641976</v>
      </c>
      <c r="N62" s="11">
        <v>0.45300000000000001</v>
      </c>
      <c r="O62" s="95">
        <f t="shared" si="2"/>
        <v>162</v>
      </c>
      <c r="P62" s="12">
        <f t="shared" si="3"/>
        <v>5.0960264900662251</v>
      </c>
      <c r="Q62" s="104" t="s">
        <v>729</v>
      </c>
      <c r="V62" s="107"/>
      <c r="W62" s="108"/>
      <c r="X62" s="115" t="str">
        <f t="shared" si="4"/>
        <v>No Data</v>
      </c>
    </row>
    <row r="63" spans="1:24" x14ac:dyDescent="0.3">
      <c r="A63" s="62" t="s">
        <v>2842</v>
      </c>
      <c r="B63" s="94" t="s">
        <v>1699</v>
      </c>
      <c r="C63" s="2" t="s">
        <v>1</v>
      </c>
      <c r="D63" s="2">
        <v>54</v>
      </c>
      <c r="E63" s="9">
        <v>23913</v>
      </c>
      <c r="F63" s="10">
        <v>43655.711053240739</v>
      </c>
      <c r="G63" s="95" t="s">
        <v>4</v>
      </c>
      <c r="H63" s="2">
        <v>1948</v>
      </c>
      <c r="I63" s="1">
        <f t="shared" si="0"/>
        <v>11.458823529411765</v>
      </c>
      <c r="J63" s="1">
        <v>1.2829999999999999</v>
      </c>
      <c r="K63" s="2">
        <v>170</v>
      </c>
      <c r="L63" s="94">
        <v>321</v>
      </c>
      <c r="M63" s="11">
        <f t="shared" si="1"/>
        <v>1.888235294117647</v>
      </c>
      <c r="N63" s="11">
        <v>0.33400000000000002</v>
      </c>
      <c r="O63" s="95">
        <f t="shared" si="2"/>
        <v>170</v>
      </c>
      <c r="P63" s="12">
        <f t="shared" si="3"/>
        <v>6.0685358255451716</v>
      </c>
      <c r="Q63" s="104" t="s">
        <v>729</v>
      </c>
      <c r="V63" s="107"/>
      <c r="W63" s="108"/>
      <c r="X63" s="115" t="str">
        <f t="shared" si="4"/>
        <v>No Data</v>
      </c>
    </row>
    <row r="64" spans="1:24" x14ac:dyDescent="0.3">
      <c r="A64" s="62" t="s">
        <v>2843</v>
      </c>
      <c r="B64" s="94" t="s">
        <v>1700</v>
      </c>
      <c r="C64" s="2" t="s">
        <v>1</v>
      </c>
      <c r="D64" s="2">
        <v>55</v>
      </c>
      <c r="E64" s="9">
        <v>23512</v>
      </c>
      <c r="F64" s="10">
        <v>43656.615243055552</v>
      </c>
      <c r="G64" s="95" t="s">
        <v>22</v>
      </c>
      <c r="H64" s="2">
        <v>1478</v>
      </c>
      <c r="I64" s="1">
        <f t="shared" si="0"/>
        <v>9.4743589743589745</v>
      </c>
      <c r="J64" s="1">
        <v>3.3879999999999999</v>
      </c>
      <c r="K64" s="2">
        <v>156</v>
      </c>
      <c r="L64" s="94">
        <v>415</v>
      </c>
      <c r="M64" s="11">
        <f t="shared" si="1"/>
        <v>2.6602564102564101</v>
      </c>
      <c r="N64" s="11">
        <v>1.6479999999999999</v>
      </c>
      <c r="O64" s="95">
        <f t="shared" si="2"/>
        <v>156</v>
      </c>
      <c r="P64" s="12">
        <f t="shared" si="3"/>
        <v>3.5614457831325304</v>
      </c>
      <c r="Q64" s="104" t="s">
        <v>729</v>
      </c>
      <c r="V64" s="107"/>
      <c r="W64" s="108"/>
      <c r="X64" s="115" t="str">
        <f t="shared" si="4"/>
        <v>No Data</v>
      </c>
    </row>
    <row r="65" spans="1:24" x14ac:dyDescent="0.3">
      <c r="A65" s="62" t="s">
        <v>2844</v>
      </c>
      <c r="B65" s="94" t="s">
        <v>1701</v>
      </c>
      <c r="C65" s="2" t="s">
        <v>1</v>
      </c>
      <c r="D65" s="2">
        <v>48</v>
      </c>
      <c r="E65" s="9">
        <v>25924</v>
      </c>
      <c r="F65" s="10">
        <v>43656.630752314813</v>
      </c>
      <c r="G65" s="95" t="s">
        <v>4</v>
      </c>
      <c r="H65" s="2">
        <v>1096</v>
      </c>
      <c r="I65" s="1">
        <f t="shared" si="0"/>
        <v>8.7680000000000007</v>
      </c>
      <c r="J65" s="1">
        <v>0.89</v>
      </c>
      <c r="K65" s="2">
        <v>125</v>
      </c>
      <c r="L65" s="94">
        <v>222</v>
      </c>
      <c r="M65" s="11">
        <f t="shared" si="1"/>
        <v>1.776</v>
      </c>
      <c r="N65" s="11">
        <v>0.45600000000000002</v>
      </c>
      <c r="O65" s="95">
        <f t="shared" si="2"/>
        <v>125</v>
      </c>
      <c r="P65" s="12">
        <f t="shared" si="3"/>
        <v>4.9369369369369371</v>
      </c>
      <c r="Q65" s="104" t="s">
        <v>729</v>
      </c>
      <c r="V65" s="107"/>
      <c r="W65" s="108"/>
      <c r="X65" s="115" t="str">
        <f t="shared" si="4"/>
        <v>No Data</v>
      </c>
    </row>
    <row r="66" spans="1:24" x14ac:dyDescent="0.3">
      <c r="A66" s="62" t="s">
        <v>2845</v>
      </c>
      <c r="B66" s="94" t="s">
        <v>1702</v>
      </c>
      <c r="C66" s="2" t="s">
        <v>6</v>
      </c>
      <c r="D66" s="2">
        <v>55</v>
      </c>
      <c r="E66" s="9">
        <v>23387</v>
      </c>
      <c r="F66" s="10">
        <v>43656.65011574074</v>
      </c>
      <c r="G66" s="95" t="s">
        <v>4</v>
      </c>
      <c r="H66" s="2">
        <v>2889</v>
      </c>
      <c r="I66" s="1">
        <f t="shared" si="0"/>
        <v>16.05</v>
      </c>
      <c r="J66" s="1">
        <v>1.728</v>
      </c>
      <c r="K66" s="2">
        <v>180</v>
      </c>
      <c r="L66" s="94">
        <v>438</v>
      </c>
      <c r="M66" s="11">
        <f t="shared" si="1"/>
        <v>2.4333333333333331</v>
      </c>
      <c r="N66" s="11">
        <v>0.53</v>
      </c>
      <c r="O66" s="95">
        <f t="shared" si="2"/>
        <v>180</v>
      </c>
      <c r="P66" s="12">
        <f t="shared" si="3"/>
        <v>6.5958904109589049</v>
      </c>
      <c r="Q66" s="104" t="s">
        <v>729</v>
      </c>
      <c r="V66" s="107"/>
      <c r="W66" s="108"/>
      <c r="X66" s="115" t="str">
        <f t="shared" si="4"/>
        <v>No Data</v>
      </c>
    </row>
    <row r="67" spans="1:24" x14ac:dyDescent="0.3">
      <c r="A67" s="62" t="s">
        <v>2846</v>
      </c>
      <c r="B67" s="94" t="s">
        <v>1703</v>
      </c>
      <c r="C67" s="2" t="s">
        <v>6</v>
      </c>
      <c r="D67" s="2">
        <v>56</v>
      </c>
      <c r="E67" s="9">
        <v>23132</v>
      </c>
      <c r="F67" s="10">
        <v>43656.663217592592</v>
      </c>
      <c r="G67" s="95" t="s">
        <v>4</v>
      </c>
      <c r="H67" s="2">
        <v>904</v>
      </c>
      <c r="I67" s="1">
        <f t="shared" ref="I67:I130" si="5">H67/K67</f>
        <v>5.8322580645161288</v>
      </c>
      <c r="J67" s="1">
        <v>0.97199999999999998</v>
      </c>
      <c r="K67" s="2">
        <v>155</v>
      </c>
      <c r="L67" s="94">
        <v>327</v>
      </c>
      <c r="M67" s="11">
        <f t="shared" ref="M67:M130" si="6">L67/O67</f>
        <v>2.1096774193548389</v>
      </c>
      <c r="N67" s="11">
        <v>0.45</v>
      </c>
      <c r="O67" s="95">
        <f t="shared" ref="O67:O130" si="7">K67</f>
        <v>155</v>
      </c>
      <c r="P67" s="12">
        <f t="shared" ref="P67:P130" si="8">I67/M67</f>
        <v>2.7645259938837916</v>
      </c>
      <c r="Q67" s="104" t="s">
        <v>729</v>
      </c>
      <c r="V67" s="107"/>
      <c r="W67" s="108"/>
      <c r="X67" s="115" t="str">
        <f t="shared" ref="X67:X130" si="9">IF(AND(W67&lt;&gt;0,V67&lt;&gt;0),W67-V67,"No Data")</f>
        <v>No Data</v>
      </c>
    </row>
    <row r="68" spans="1:24" x14ac:dyDescent="0.3">
      <c r="A68" s="62" t="s">
        <v>2847</v>
      </c>
      <c r="B68" s="94" t="s">
        <v>1704</v>
      </c>
      <c r="C68" s="2" t="s">
        <v>1</v>
      </c>
      <c r="D68" s="2">
        <v>48</v>
      </c>
      <c r="E68" s="9">
        <v>26044</v>
      </c>
      <c r="F68" s="10">
        <v>43656.677812499998</v>
      </c>
      <c r="G68" s="95" t="s">
        <v>4</v>
      </c>
      <c r="H68" s="2">
        <v>1704</v>
      </c>
      <c r="I68" s="1">
        <f t="shared" si="5"/>
        <v>10.65</v>
      </c>
      <c r="J68" s="1">
        <v>0.84799999999999998</v>
      </c>
      <c r="K68" s="2">
        <v>160</v>
      </c>
      <c r="L68" s="94">
        <v>358</v>
      </c>
      <c r="M68" s="11">
        <f t="shared" si="6"/>
        <v>2.2374999999999998</v>
      </c>
      <c r="N68" s="11">
        <v>0.59899999999999998</v>
      </c>
      <c r="O68" s="95">
        <f t="shared" si="7"/>
        <v>160</v>
      </c>
      <c r="P68" s="12">
        <f t="shared" si="8"/>
        <v>4.7597765363128497</v>
      </c>
      <c r="Q68" s="104" t="s">
        <v>729</v>
      </c>
      <c r="V68" s="107"/>
      <c r="W68" s="108"/>
      <c r="X68" s="115" t="str">
        <f t="shared" si="9"/>
        <v>No Data</v>
      </c>
    </row>
    <row r="69" spans="1:24" x14ac:dyDescent="0.3">
      <c r="A69" s="62" t="s">
        <v>2848</v>
      </c>
      <c r="B69" s="94" t="s">
        <v>1705</v>
      </c>
      <c r="C69" s="2" t="s">
        <v>6</v>
      </c>
      <c r="D69" s="2">
        <v>57</v>
      </c>
      <c r="E69" s="9">
        <v>22691</v>
      </c>
      <c r="F69" s="10">
        <v>43656.7034375</v>
      </c>
      <c r="G69" s="95" t="s">
        <v>4</v>
      </c>
      <c r="H69" s="2">
        <v>2463</v>
      </c>
      <c r="I69" s="1">
        <f t="shared" si="5"/>
        <v>16.420000000000002</v>
      </c>
      <c r="J69" s="1">
        <v>1.357</v>
      </c>
      <c r="K69" s="2">
        <v>150</v>
      </c>
      <c r="L69" s="94">
        <v>450</v>
      </c>
      <c r="M69" s="11">
        <f t="shared" si="6"/>
        <v>3</v>
      </c>
      <c r="N69" s="11">
        <v>0.60199999999999998</v>
      </c>
      <c r="O69" s="95">
        <f t="shared" si="7"/>
        <v>150</v>
      </c>
      <c r="P69" s="12">
        <f t="shared" si="8"/>
        <v>5.4733333333333336</v>
      </c>
      <c r="Q69" s="104" t="s">
        <v>729</v>
      </c>
      <c r="V69" s="107"/>
      <c r="W69" s="108"/>
      <c r="X69" s="115" t="str">
        <f t="shared" si="9"/>
        <v>No Data</v>
      </c>
    </row>
    <row r="70" spans="1:24" x14ac:dyDescent="0.3">
      <c r="A70" s="62" t="s">
        <v>2849</v>
      </c>
      <c r="B70" s="94" t="s">
        <v>1706</v>
      </c>
      <c r="C70" s="2" t="s">
        <v>6</v>
      </c>
      <c r="D70" s="2">
        <v>83</v>
      </c>
      <c r="E70" s="9">
        <v>13030</v>
      </c>
      <c r="F70" s="10">
        <v>43657.428923611114</v>
      </c>
      <c r="G70" s="95" t="s">
        <v>2</v>
      </c>
      <c r="H70" s="2">
        <v>1778</v>
      </c>
      <c r="I70" s="1">
        <f t="shared" si="5"/>
        <v>14.941176470588236</v>
      </c>
      <c r="J70" s="1">
        <v>1.167</v>
      </c>
      <c r="K70" s="2">
        <v>119</v>
      </c>
      <c r="L70" s="94">
        <v>566</v>
      </c>
      <c r="M70" s="11">
        <f t="shared" si="6"/>
        <v>4.7563025210084033</v>
      </c>
      <c r="N70" s="11">
        <v>1.1499999999999999</v>
      </c>
      <c r="O70" s="95">
        <f t="shared" si="7"/>
        <v>119</v>
      </c>
      <c r="P70" s="12">
        <f t="shared" si="8"/>
        <v>3.1413427561837457</v>
      </c>
      <c r="Q70" s="104" t="s">
        <v>729</v>
      </c>
      <c r="V70" s="107"/>
      <c r="W70" s="108"/>
      <c r="X70" s="115" t="str">
        <f t="shared" si="9"/>
        <v>No Data</v>
      </c>
    </row>
    <row r="71" spans="1:24" x14ac:dyDescent="0.3">
      <c r="A71" s="62" t="s">
        <v>2850</v>
      </c>
      <c r="B71" s="94" t="s">
        <v>1707</v>
      </c>
      <c r="C71" s="2" t="s">
        <v>6</v>
      </c>
      <c r="D71" s="2">
        <v>40</v>
      </c>
      <c r="E71" s="9">
        <v>28916</v>
      </c>
      <c r="F71" s="10">
        <v>43657.518009259256</v>
      </c>
      <c r="G71" s="95" t="s">
        <v>4</v>
      </c>
      <c r="H71" s="2">
        <v>959</v>
      </c>
      <c r="I71" s="1">
        <f t="shared" si="5"/>
        <v>7.6719999999999997</v>
      </c>
      <c r="J71" s="1">
        <v>0.69299999999999995</v>
      </c>
      <c r="K71" s="2">
        <v>125</v>
      </c>
      <c r="L71" s="94">
        <v>492</v>
      </c>
      <c r="M71" s="11">
        <f t="shared" si="6"/>
        <v>3.9359999999999999</v>
      </c>
      <c r="N71" s="11">
        <v>0.66900000000000004</v>
      </c>
      <c r="O71" s="95">
        <f t="shared" si="7"/>
        <v>125</v>
      </c>
      <c r="P71" s="12">
        <f t="shared" si="8"/>
        <v>1.9491869918699187</v>
      </c>
      <c r="Q71" s="104" t="s">
        <v>729</v>
      </c>
      <c r="R71" t="s">
        <v>94</v>
      </c>
      <c r="V71" s="107"/>
      <c r="W71" s="108"/>
      <c r="X71" s="115" t="str">
        <f t="shared" si="9"/>
        <v>No Data</v>
      </c>
    </row>
    <row r="72" spans="1:24" x14ac:dyDescent="0.3">
      <c r="A72" s="62" t="s">
        <v>2851</v>
      </c>
      <c r="B72" s="94" t="s">
        <v>858</v>
      </c>
      <c r="C72" s="2" t="s">
        <v>1</v>
      </c>
      <c r="D72" s="2">
        <v>56</v>
      </c>
      <c r="E72" s="9">
        <v>23024</v>
      </c>
      <c r="F72" s="10">
        <v>43657.534502314818</v>
      </c>
      <c r="G72" s="95" t="s">
        <v>4</v>
      </c>
      <c r="H72" s="2">
        <v>1162</v>
      </c>
      <c r="I72" s="1">
        <f t="shared" si="5"/>
        <v>11.281553398058252</v>
      </c>
      <c r="J72" s="1">
        <v>0.96399999999999997</v>
      </c>
      <c r="K72" s="2">
        <v>103</v>
      </c>
      <c r="L72" s="94">
        <v>329</v>
      </c>
      <c r="M72" s="11">
        <f t="shared" si="6"/>
        <v>3.1941747572815533</v>
      </c>
      <c r="N72" s="11">
        <v>0.70099999999999996</v>
      </c>
      <c r="O72" s="95">
        <f t="shared" si="7"/>
        <v>103</v>
      </c>
      <c r="P72" s="12">
        <f t="shared" si="8"/>
        <v>3.5319148936170213</v>
      </c>
      <c r="Q72" s="104" t="s">
        <v>729</v>
      </c>
      <c r="V72" s="107"/>
      <c r="W72" s="108"/>
      <c r="X72" s="115" t="str">
        <f t="shared" si="9"/>
        <v>No Data</v>
      </c>
    </row>
    <row r="73" spans="1:24" x14ac:dyDescent="0.3">
      <c r="A73" s="62" t="s">
        <v>2852</v>
      </c>
      <c r="B73" s="94" t="s">
        <v>1708</v>
      </c>
      <c r="C73" s="2" t="s">
        <v>1</v>
      </c>
      <c r="D73" s="2">
        <v>76</v>
      </c>
      <c r="E73" s="9">
        <v>15863</v>
      </c>
      <c r="F73" s="10">
        <v>43657.548761574071</v>
      </c>
      <c r="G73" s="95" t="s">
        <v>4</v>
      </c>
      <c r="H73" s="2">
        <v>2083</v>
      </c>
      <c r="I73" s="1">
        <f t="shared" si="5"/>
        <v>13.886666666666667</v>
      </c>
      <c r="J73" s="1">
        <v>1.339</v>
      </c>
      <c r="K73" s="2">
        <v>150</v>
      </c>
      <c r="L73" s="94">
        <v>813</v>
      </c>
      <c r="M73" s="11">
        <f t="shared" si="6"/>
        <v>5.42</v>
      </c>
      <c r="N73" s="11">
        <v>0.88400000000000001</v>
      </c>
      <c r="O73" s="95">
        <f t="shared" si="7"/>
        <v>150</v>
      </c>
      <c r="P73" s="12">
        <f t="shared" si="8"/>
        <v>2.5621156211562117</v>
      </c>
      <c r="Q73" s="104" t="s">
        <v>729</v>
      </c>
      <c r="V73" s="107"/>
      <c r="W73" s="108"/>
      <c r="X73" s="115" t="str">
        <f t="shared" si="9"/>
        <v>No Data</v>
      </c>
    </row>
    <row r="74" spans="1:24" x14ac:dyDescent="0.3">
      <c r="A74" s="62" t="s">
        <v>2853</v>
      </c>
      <c r="B74" s="94" t="s">
        <v>1709</v>
      </c>
      <c r="C74" s="2" t="s">
        <v>1</v>
      </c>
      <c r="D74" s="2">
        <v>57</v>
      </c>
      <c r="E74" s="9">
        <v>22827</v>
      </c>
      <c r="F74" s="10">
        <v>43657.566122685188</v>
      </c>
      <c r="G74" s="95" t="s">
        <v>4</v>
      </c>
      <c r="H74" s="2">
        <v>2592</v>
      </c>
      <c r="I74" s="1">
        <f t="shared" si="5"/>
        <v>17.753424657534246</v>
      </c>
      <c r="J74" s="1">
        <v>1.407</v>
      </c>
      <c r="K74" s="2">
        <v>146</v>
      </c>
      <c r="L74" s="94">
        <v>371</v>
      </c>
      <c r="M74" s="11">
        <f t="shared" si="6"/>
        <v>2.5410958904109591</v>
      </c>
      <c r="N74" s="11">
        <v>0.52700000000000002</v>
      </c>
      <c r="O74" s="95">
        <f t="shared" si="7"/>
        <v>146</v>
      </c>
      <c r="P74" s="12">
        <f t="shared" si="8"/>
        <v>6.9865229110512121</v>
      </c>
      <c r="Q74" s="104" t="s">
        <v>729</v>
      </c>
      <c r="V74" s="107"/>
      <c r="W74" s="108"/>
      <c r="X74" s="115" t="str">
        <f t="shared" si="9"/>
        <v>No Data</v>
      </c>
    </row>
    <row r="75" spans="1:24" x14ac:dyDescent="0.3">
      <c r="A75" s="62" t="s">
        <v>2854</v>
      </c>
      <c r="B75" s="94" t="s">
        <v>1710</v>
      </c>
      <c r="C75" s="2" t="s">
        <v>1</v>
      </c>
      <c r="D75" s="2">
        <v>67</v>
      </c>
      <c r="E75" s="9">
        <v>19175</v>
      </c>
      <c r="F75" s="10">
        <v>43657.576261574075</v>
      </c>
      <c r="G75" s="95" t="s">
        <v>4</v>
      </c>
      <c r="H75" s="2">
        <v>2089</v>
      </c>
      <c r="I75" s="1">
        <f t="shared" si="5"/>
        <v>14.506944444444445</v>
      </c>
      <c r="J75" s="1">
        <v>1.4630000000000001</v>
      </c>
      <c r="K75" s="2">
        <v>144</v>
      </c>
      <c r="L75" s="94">
        <v>717</v>
      </c>
      <c r="M75" s="11">
        <f t="shared" si="6"/>
        <v>4.979166666666667</v>
      </c>
      <c r="N75" s="11">
        <v>0.81499999999999995</v>
      </c>
      <c r="O75" s="95">
        <f t="shared" si="7"/>
        <v>144</v>
      </c>
      <c r="P75" s="12">
        <f t="shared" si="8"/>
        <v>2.913528591352859</v>
      </c>
      <c r="Q75" s="104" t="s">
        <v>729</v>
      </c>
      <c r="V75" s="107"/>
      <c r="W75" s="108"/>
      <c r="X75" s="115" t="str">
        <f t="shared" si="9"/>
        <v>No Data</v>
      </c>
    </row>
    <row r="76" spans="1:24" x14ac:dyDescent="0.3">
      <c r="A76" s="62" t="s">
        <v>2855</v>
      </c>
      <c r="B76" s="94" t="s">
        <v>1711</v>
      </c>
      <c r="C76" s="2" t="s">
        <v>1</v>
      </c>
      <c r="D76" s="2">
        <v>48</v>
      </c>
      <c r="E76" s="9">
        <v>26020</v>
      </c>
      <c r="F76" s="10">
        <v>43657.603900462964</v>
      </c>
      <c r="G76" s="95" t="s">
        <v>4</v>
      </c>
      <c r="H76" s="2">
        <v>1129</v>
      </c>
      <c r="I76" s="1">
        <f t="shared" si="5"/>
        <v>10.453703703703704</v>
      </c>
      <c r="J76" s="1">
        <v>0.754</v>
      </c>
      <c r="K76" s="2">
        <v>108</v>
      </c>
      <c r="L76" s="94">
        <v>221</v>
      </c>
      <c r="M76" s="11">
        <f t="shared" si="6"/>
        <v>2.0462962962962963</v>
      </c>
      <c r="N76" s="11">
        <v>0.58599999999999997</v>
      </c>
      <c r="O76" s="95">
        <f t="shared" si="7"/>
        <v>108</v>
      </c>
      <c r="P76" s="12">
        <f t="shared" si="8"/>
        <v>5.1085972850678738</v>
      </c>
      <c r="Q76" s="104" t="s">
        <v>729</v>
      </c>
      <c r="V76" s="107"/>
      <c r="W76" s="108"/>
      <c r="X76" s="115" t="str">
        <f t="shared" si="9"/>
        <v>No Data</v>
      </c>
    </row>
    <row r="77" spans="1:24" x14ac:dyDescent="0.3">
      <c r="A77" s="62" t="s">
        <v>2856</v>
      </c>
      <c r="B77" s="94" t="s">
        <v>1712</v>
      </c>
      <c r="C77" s="2" t="s">
        <v>1</v>
      </c>
      <c r="D77" s="2">
        <v>55</v>
      </c>
      <c r="E77" s="9">
        <v>23478</v>
      </c>
      <c r="F77" s="10">
        <v>43657.626701388886</v>
      </c>
      <c r="G77" s="95" t="s">
        <v>4</v>
      </c>
      <c r="H77" s="2">
        <v>2694</v>
      </c>
      <c r="I77" s="1">
        <f t="shared" si="5"/>
        <v>21.552</v>
      </c>
      <c r="J77" s="1">
        <v>2.2480000000000002</v>
      </c>
      <c r="K77" s="2">
        <v>125</v>
      </c>
      <c r="L77" s="94">
        <v>469</v>
      </c>
      <c r="M77" s="11">
        <f t="shared" si="6"/>
        <v>3.7519999999999998</v>
      </c>
      <c r="N77" s="11">
        <v>0.66800000000000004</v>
      </c>
      <c r="O77" s="95">
        <f t="shared" si="7"/>
        <v>125</v>
      </c>
      <c r="P77" s="12">
        <f t="shared" si="8"/>
        <v>5.7441364605543717</v>
      </c>
      <c r="Q77" s="104" t="s">
        <v>729</v>
      </c>
      <c r="V77" s="107"/>
      <c r="W77" s="108"/>
      <c r="X77" s="115" t="str">
        <f t="shared" si="9"/>
        <v>No Data</v>
      </c>
    </row>
    <row r="78" spans="1:24" x14ac:dyDescent="0.3">
      <c r="A78" s="62" t="s">
        <v>2857</v>
      </c>
      <c r="B78" s="94" t="s">
        <v>1713</v>
      </c>
      <c r="C78" s="2" t="s">
        <v>1</v>
      </c>
      <c r="D78" s="2">
        <v>72</v>
      </c>
      <c r="E78" s="9">
        <v>17125</v>
      </c>
      <c r="F78" s="10">
        <v>43657.644432870373</v>
      </c>
      <c r="G78" s="95" t="s">
        <v>4</v>
      </c>
      <c r="H78" s="2">
        <v>2488</v>
      </c>
      <c r="I78" s="1">
        <f t="shared" si="5"/>
        <v>17.158620689655173</v>
      </c>
      <c r="J78" s="1">
        <v>1.097</v>
      </c>
      <c r="K78" s="2">
        <v>145</v>
      </c>
      <c r="L78" s="94">
        <v>607</v>
      </c>
      <c r="M78" s="11">
        <f t="shared" si="6"/>
        <v>4.1862068965517238</v>
      </c>
      <c r="N78" s="11">
        <v>0.85</v>
      </c>
      <c r="O78" s="95">
        <f t="shared" si="7"/>
        <v>145</v>
      </c>
      <c r="P78" s="12">
        <f t="shared" si="8"/>
        <v>4.098846787479407</v>
      </c>
      <c r="Q78" s="104" t="s">
        <v>729</v>
      </c>
      <c r="V78" s="107"/>
      <c r="W78" s="108"/>
      <c r="X78" s="115" t="str">
        <f t="shared" si="9"/>
        <v>No Data</v>
      </c>
    </row>
    <row r="79" spans="1:24" x14ac:dyDescent="0.3">
      <c r="A79" s="62" t="s">
        <v>2858</v>
      </c>
      <c r="B79" s="94" t="s">
        <v>651</v>
      </c>
      <c r="C79" s="2" t="s">
        <v>1</v>
      </c>
      <c r="D79" s="2">
        <v>75</v>
      </c>
      <c r="E79" s="9">
        <v>16212</v>
      </c>
      <c r="F79" s="10">
        <v>43657.65902777778</v>
      </c>
      <c r="G79" s="95" t="s">
        <v>4</v>
      </c>
      <c r="H79" s="2">
        <v>2586</v>
      </c>
      <c r="I79" s="1">
        <f t="shared" si="5"/>
        <v>23.089285714285715</v>
      </c>
      <c r="J79" s="1">
        <v>1.4430000000000001</v>
      </c>
      <c r="K79" s="2">
        <v>112</v>
      </c>
      <c r="L79" s="94">
        <v>397</v>
      </c>
      <c r="M79" s="11">
        <f t="shared" si="6"/>
        <v>3.5446428571428572</v>
      </c>
      <c r="N79" s="11">
        <v>0.85799999999999998</v>
      </c>
      <c r="O79" s="95">
        <f t="shared" si="7"/>
        <v>112</v>
      </c>
      <c r="P79" s="12">
        <f t="shared" si="8"/>
        <v>6.513853904282116</v>
      </c>
      <c r="Q79" s="104" t="s">
        <v>729</v>
      </c>
      <c r="V79" s="107"/>
      <c r="W79" s="108"/>
      <c r="X79" s="115" t="str">
        <f t="shared" si="9"/>
        <v>No Data</v>
      </c>
    </row>
    <row r="80" spans="1:24" x14ac:dyDescent="0.3">
      <c r="A80" s="62" t="s">
        <v>2859</v>
      </c>
      <c r="B80" s="94" t="s">
        <v>1714</v>
      </c>
      <c r="C80" s="2" t="s">
        <v>1</v>
      </c>
      <c r="D80" s="2">
        <v>48</v>
      </c>
      <c r="E80" s="9">
        <v>26065</v>
      </c>
      <c r="F80" s="10">
        <v>43657.675740740742</v>
      </c>
      <c r="G80" s="95" t="s">
        <v>4</v>
      </c>
      <c r="H80" s="2">
        <v>1544</v>
      </c>
      <c r="I80" s="1">
        <f t="shared" si="5"/>
        <v>12.451612903225806</v>
      </c>
      <c r="J80" s="1">
        <v>1.3089999999999999</v>
      </c>
      <c r="K80" s="2">
        <v>124</v>
      </c>
      <c r="L80" s="94">
        <v>417</v>
      </c>
      <c r="M80" s="11">
        <f t="shared" si="6"/>
        <v>3.3629032258064515</v>
      </c>
      <c r="N80" s="11">
        <v>0.499</v>
      </c>
      <c r="O80" s="95">
        <f t="shared" si="7"/>
        <v>124</v>
      </c>
      <c r="P80" s="12">
        <f t="shared" si="8"/>
        <v>3.7026378896882495</v>
      </c>
      <c r="Q80" s="104" t="s">
        <v>729</v>
      </c>
      <c r="V80" s="107"/>
      <c r="W80" s="108"/>
      <c r="X80" s="115" t="str">
        <f t="shared" si="9"/>
        <v>No Data</v>
      </c>
    </row>
    <row r="81" spans="1:24" x14ac:dyDescent="0.3">
      <c r="A81" s="62" t="s">
        <v>2860</v>
      </c>
      <c r="B81" s="94" t="s">
        <v>1715</v>
      </c>
      <c r="C81" s="2" t="s">
        <v>6</v>
      </c>
      <c r="D81" s="2">
        <v>58</v>
      </c>
      <c r="E81" s="9">
        <v>22176</v>
      </c>
      <c r="F81" s="10">
        <v>43658.547662037039</v>
      </c>
      <c r="G81" s="95" t="s">
        <v>4</v>
      </c>
      <c r="H81" s="2">
        <v>1090</v>
      </c>
      <c r="I81" s="1">
        <f t="shared" si="5"/>
        <v>8.515625</v>
      </c>
      <c r="J81" s="1">
        <v>0.85099999999999998</v>
      </c>
      <c r="K81" s="2">
        <v>128</v>
      </c>
      <c r="L81" s="94">
        <v>400</v>
      </c>
      <c r="M81" s="11">
        <f t="shared" si="6"/>
        <v>3.125</v>
      </c>
      <c r="N81" s="11">
        <v>0.85099999999999998</v>
      </c>
      <c r="O81" s="95">
        <f t="shared" si="7"/>
        <v>128</v>
      </c>
      <c r="P81" s="12">
        <f t="shared" si="8"/>
        <v>2.7250000000000001</v>
      </c>
      <c r="Q81" s="104" t="s">
        <v>729</v>
      </c>
      <c r="V81" s="107"/>
      <c r="W81" s="108"/>
      <c r="X81" s="115" t="str">
        <f t="shared" si="9"/>
        <v>No Data</v>
      </c>
    </row>
    <row r="82" spans="1:24" x14ac:dyDescent="0.3">
      <c r="A82" s="62" t="s">
        <v>2861</v>
      </c>
      <c r="B82" s="94" t="s">
        <v>1716</v>
      </c>
      <c r="C82" s="2" t="s">
        <v>1</v>
      </c>
      <c r="D82" s="2">
        <v>62</v>
      </c>
      <c r="E82" s="9">
        <v>20876</v>
      </c>
      <c r="F82" s="10">
        <v>43658.563645833332</v>
      </c>
      <c r="G82" s="95" t="s">
        <v>4</v>
      </c>
      <c r="H82" s="2">
        <v>2792</v>
      </c>
      <c r="I82" s="1">
        <f t="shared" si="5"/>
        <v>18.012903225806451</v>
      </c>
      <c r="J82" s="1">
        <v>1.5580000000000001</v>
      </c>
      <c r="K82" s="2">
        <v>155</v>
      </c>
      <c r="L82" s="94">
        <v>423</v>
      </c>
      <c r="M82" s="11">
        <f t="shared" si="6"/>
        <v>2.7290322580645161</v>
      </c>
      <c r="N82" s="11">
        <v>0.46</v>
      </c>
      <c r="O82" s="95">
        <f t="shared" si="7"/>
        <v>155</v>
      </c>
      <c r="P82" s="12">
        <f t="shared" si="8"/>
        <v>6.6004728132387704</v>
      </c>
      <c r="Q82" s="104" t="s">
        <v>729</v>
      </c>
      <c r="V82" s="107"/>
      <c r="W82" s="108"/>
      <c r="X82" s="115" t="str">
        <f t="shared" si="9"/>
        <v>No Data</v>
      </c>
    </row>
    <row r="83" spans="1:24" x14ac:dyDescent="0.3">
      <c r="A83" s="62" t="s">
        <v>2862</v>
      </c>
      <c r="B83" s="94" t="s">
        <v>1717</v>
      </c>
      <c r="C83" s="2" t="s">
        <v>1</v>
      </c>
      <c r="D83" s="2">
        <v>43</v>
      </c>
      <c r="E83" s="9">
        <v>27837</v>
      </c>
      <c r="F83" s="10">
        <v>43658.584131944444</v>
      </c>
      <c r="G83" s="95" t="s">
        <v>4</v>
      </c>
      <c r="H83" s="2">
        <v>1118</v>
      </c>
      <c r="I83" s="1">
        <f t="shared" si="5"/>
        <v>12.152173913043478</v>
      </c>
      <c r="J83" s="1">
        <v>0.99399999999999999</v>
      </c>
      <c r="K83" s="2">
        <v>92</v>
      </c>
      <c r="L83" s="94">
        <v>327</v>
      </c>
      <c r="M83" s="11">
        <f t="shared" si="6"/>
        <v>3.5543478260869565</v>
      </c>
      <c r="N83" s="11">
        <v>0.54200000000000004</v>
      </c>
      <c r="O83" s="95">
        <f t="shared" si="7"/>
        <v>92</v>
      </c>
      <c r="P83" s="12">
        <f t="shared" si="8"/>
        <v>3.4189602446483183</v>
      </c>
      <c r="Q83" s="104" t="s">
        <v>729</v>
      </c>
      <c r="V83" s="107"/>
      <c r="W83" s="108"/>
      <c r="X83" s="115" t="str">
        <f t="shared" si="9"/>
        <v>No Data</v>
      </c>
    </row>
    <row r="84" spans="1:24" x14ac:dyDescent="0.3">
      <c r="A84" s="62" t="s">
        <v>2863</v>
      </c>
      <c r="B84" s="94" t="s">
        <v>1718</v>
      </c>
      <c r="C84" s="2" t="s">
        <v>1</v>
      </c>
      <c r="D84" s="2">
        <v>58</v>
      </c>
      <c r="E84" s="9">
        <v>22451</v>
      </c>
      <c r="F84" s="10">
        <v>43658.595254629632</v>
      </c>
      <c r="G84" s="95" t="s">
        <v>4</v>
      </c>
      <c r="H84" s="2">
        <v>1833</v>
      </c>
      <c r="I84" s="1">
        <f t="shared" si="5"/>
        <v>12.22</v>
      </c>
      <c r="J84" s="1">
        <v>1.1519999999999999</v>
      </c>
      <c r="K84" s="2">
        <v>150</v>
      </c>
      <c r="L84" s="94">
        <v>545</v>
      </c>
      <c r="M84" s="11">
        <f t="shared" si="6"/>
        <v>3.6333333333333333</v>
      </c>
      <c r="N84" s="11">
        <v>0.59499999999999997</v>
      </c>
      <c r="O84" s="95">
        <f t="shared" si="7"/>
        <v>150</v>
      </c>
      <c r="P84" s="12">
        <f t="shared" si="8"/>
        <v>3.3633027522935781</v>
      </c>
      <c r="Q84" s="104" t="s">
        <v>729</v>
      </c>
      <c r="V84" s="107"/>
      <c r="W84" s="108"/>
      <c r="X84" s="115" t="str">
        <f t="shared" si="9"/>
        <v>No Data</v>
      </c>
    </row>
    <row r="85" spans="1:24" x14ac:dyDescent="0.3">
      <c r="A85" s="62" t="s">
        <v>2864</v>
      </c>
      <c r="B85" s="94" t="s">
        <v>1719</v>
      </c>
      <c r="C85" s="2" t="s">
        <v>1</v>
      </c>
      <c r="D85" s="2">
        <v>69</v>
      </c>
      <c r="E85" s="9">
        <v>18312</v>
      </c>
      <c r="F85" s="10">
        <v>43658.621539351851</v>
      </c>
      <c r="G85" s="95" t="s">
        <v>4</v>
      </c>
      <c r="H85" s="2">
        <v>1405</v>
      </c>
      <c r="I85" s="1">
        <f t="shared" si="5"/>
        <v>14.05</v>
      </c>
      <c r="J85" s="1">
        <v>0.78300000000000003</v>
      </c>
      <c r="K85" s="2">
        <v>100</v>
      </c>
      <c r="L85" s="94">
        <v>364</v>
      </c>
      <c r="M85" s="11">
        <f t="shared" si="6"/>
        <v>3.64</v>
      </c>
      <c r="N85" s="11">
        <v>0.57799999999999996</v>
      </c>
      <c r="O85" s="95">
        <f t="shared" si="7"/>
        <v>100</v>
      </c>
      <c r="P85" s="12">
        <f t="shared" si="8"/>
        <v>3.8598901098901099</v>
      </c>
      <c r="Q85" s="104" t="s">
        <v>729</v>
      </c>
      <c r="V85" s="107"/>
      <c r="W85" s="108"/>
      <c r="X85" s="115" t="str">
        <f t="shared" si="9"/>
        <v>No Data</v>
      </c>
    </row>
    <row r="86" spans="1:24" x14ac:dyDescent="0.3">
      <c r="A86" s="62" t="s">
        <v>2865</v>
      </c>
      <c r="B86" s="94" t="s">
        <v>1720</v>
      </c>
      <c r="C86" s="2" t="s">
        <v>6</v>
      </c>
      <c r="D86" s="2">
        <v>76</v>
      </c>
      <c r="E86" s="9">
        <v>15895</v>
      </c>
      <c r="F86" s="10">
        <v>43658.651712962965</v>
      </c>
      <c r="G86" s="95" t="s">
        <v>4</v>
      </c>
      <c r="H86" s="2">
        <v>1465</v>
      </c>
      <c r="I86" s="1">
        <f t="shared" si="5"/>
        <v>11.26923076923077</v>
      </c>
      <c r="J86" s="1">
        <v>1.3049999999999999</v>
      </c>
      <c r="K86" s="2">
        <v>130</v>
      </c>
      <c r="L86" s="94">
        <v>402</v>
      </c>
      <c r="M86" s="11">
        <f t="shared" si="6"/>
        <v>3.0923076923076924</v>
      </c>
      <c r="N86" s="11">
        <v>0.52</v>
      </c>
      <c r="O86" s="95">
        <f t="shared" si="7"/>
        <v>130</v>
      </c>
      <c r="P86" s="12">
        <f t="shared" si="8"/>
        <v>3.6442786069651745</v>
      </c>
      <c r="Q86" s="117" t="s">
        <v>729</v>
      </c>
      <c r="S86" s="1"/>
      <c r="V86" s="107"/>
      <c r="W86" s="108"/>
      <c r="X86" s="115" t="str">
        <f t="shared" si="9"/>
        <v>No Data</v>
      </c>
    </row>
    <row r="87" spans="1:24" x14ac:dyDescent="0.3">
      <c r="A87" s="62" t="s">
        <v>2866</v>
      </c>
      <c r="B87" s="94" t="s">
        <v>1723</v>
      </c>
      <c r="C87" s="2" t="s">
        <v>6</v>
      </c>
      <c r="D87" s="2">
        <v>41</v>
      </c>
      <c r="E87" s="9">
        <v>28487</v>
      </c>
      <c r="F87" s="10">
        <v>43661.564942129633</v>
      </c>
      <c r="G87" s="95" t="s">
        <v>4</v>
      </c>
      <c r="H87" s="2">
        <v>977</v>
      </c>
      <c r="I87" s="1">
        <f t="shared" si="5"/>
        <v>6.9785714285714286</v>
      </c>
      <c r="J87" s="1">
        <v>0.98499999999999999</v>
      </c>
      <c r="K87" s="2">
        <v>140</v>
      </c>
      <c r="L87" s="94">
        <v>290</v>
      </c>
      <c r="M87" s="11">
        <f t="shared" si="6"/>
        <v>2.0714285714285716</v>
      </c>
      <c r="N87" s="11">
        <v>0.59499999999999997</v>
      </c>
      <c r="O87" s="95">
        <f t="shared" si="7"/>
        <v>140</v>
      </c>
      <c r="P87" s="12">
        <f t="shared" si="8"/>
        <v>3.3689655172413788</v>
      </c>
      <c r="Q87" s="104" t="s">
        <v>729</v>
      </c>
      <c r="V87" s="107"/>
      <c r="W87" s="108"/>
      <c r="X87" s="115" t="str">
        <f t="shared" si="9"/>
        <v>No Data</v>
      </c>
    </row>
    <row r="88" spans="1:24" x14ac:dyDescent="0.3">
      <c r="A88" s="62" t="s">
        <v>2867</v>
      </c>
      <c r="B88" s="94" t="s">
        <v>1724</v>
      </c>
      <c r="C88" s="2" t="s">
        <v>6</v>
      </c>
      <c r="D88" s="2">
        <v>82</v>
      </c>
      <c r="E88" s="9">
        <v>13561</v>
      </c>
      <c r="F88" s="10">
        <v>43661.581319444442</v>
      </c>
      <c r="G88" s="95" t="s">
        <v>4</v>
      </c>
      <c r="H88" s="2">
        <v>3113</v>
      </c>
      <c r="I88" s="1">
        <f t="shared" si="5"/>
        <v>21.468965517241379</v>
      </c>
      <c r="J88" s="1">
        <v>1.603</v>
      </c>
      <c r="K88" s="2">
        <v>145</v>
      </c>
      <c r="L88" s="94">
        <v>796</v>
      </c>
      <c r="M88" s="11">
        <f t="shared" si="6"/>
        <v>5.4896551724137934</v>
      </c>
      <c r="N88" s="11">
        <v>0.61399999999999999</v>
      </c>
      <c r="O88" s="95">
        <f t="shared" si="7"/>
        <v>145</v>
      </c>
      <c r="P88" s="12">
        <f t="shared" si="8"/>
        <v>3.9108040201005023</v>
      </c>
      <c r="Q88" s="104" t="s">
        <v>729</v>
      </c>
      <c r="V88" s="107"/>
      <c r="W88" s="108"/>
      <c r="X88" s="115" t="str">
        <f t="shared" si="9"/>
        <v>No Data</v>
      </c>
    </row>
    <row r="89" spans="1:24" x14ac:dyDescent="0.3">
      <c r="A89" s="62" t="s">
        <v>2868</v>
      </c>
      <c r="B89" s="94" t="s">
        <v>1725</v>
      </c>
      <c r="C89" s="2" t="s">
        <v>1</v>
      </c>
      <c r="D89" s="2">
        <v>53</v>
      </c>
      <c r="E89" s="9">
        <v>24198</v>
      </c>
      <c r="F89" s="10">
        <v>43661.61136574074</v>
      </c>
      <c r="G89" s="95" t="s">
        <v>4</v>
      </c>
      <c r="H89" s="2">
        <v>977</v>
      </c>
      <c r="I89" s="1">
        <f t="shared" si="5"/>
        <v>8.8018018018018012</v>
      </c>
      <c r="J89" s="1">
        <v>1.0069999999999999</v>
      </c>
      <c r="K89" s="2">
        <v>111</v>
      </c>
      <c r="L89" s="94">
        <v>204</v>
      </c>
      <c r="M89" s="11">
        <f t="shared" si="6"/>
        <v>1.8378378378378379</v>
      </c>
      <c r="N89" s="11">
        <v>0.45800000000000002</v>
      </c>
      <c r="O89" s="95">
        <f t="shared" si="7"/>
        <v>111</v>
      </c>
      <c r="P89" s="12">
        <f t="shared" si="8"/>
        <v>4.7892156862745088</v>
      </c>
      <c r="Q89" s="104" t="s">
        <v>729</v>
      </c>
      <c r="V89" s="107"/>
      <c r="W89" s="108"/>
      <c r="X89" s="115" t="str">
        <f t="shared" si="9"/>
        <v>No Data</v>
      </c>
    </row>
    <row r="90" spans="1:24" x14ac:dyDescent="0.3">
      <c r="A90" s="62" t="s">
        <v>2869</v>
      </c>
      <c r="B90" s="94" t="s">
        <v>1726</v>
      </c>
      <c r="C90" s="2" t="s">
        <v>1</v>
      </c>
      <c r="D90" s="2">
        <v>51</v>
      </c>
      <c r="E90" s="9">
        <v>24929</v>
      </c>
      <c r="F90" s="10">
        <v>43661.623298611114</v>
      </c>
      <c r="G90" s="95" t="s">
        <v>4</v>
      </c>
      <c r="H90" s="2">
        <v>1690</v>
      </c>
      <c r="I90" s="1">
        <f t="shared" si="5"/>
        <v>14.568965517241379</v>
      </c>
      <c r="J90" s="1">
        <v>2.694</v>
      </c>
      <c r="K90" s="2">
        <v>116</v>
      </c>
      <c r="L90" s="94">
        <v>267</v>
      </c>
      <c r="M90" s="11">
        <f t="shared" si="6"/>
        <v>2.3017241379310347</v>
      </c>
      <c r="N90" s="11">
        <v>0.53100000000000003</v>
      </c>
      <c r="O90" s="95">
        <f t="shared" si="7"/>
        <v>116</v>
      </c>
      <c r="P90" s="12">
        <f t="shared" si="8"/>
        <v>6.3295880149812724</v>
      </c>
      <c r="Q90" s="104" t="s">
        <v>729</v>
      </c>
      <c r="V90" s="107"/>
      <c r="W90" s="108"/>
      <c r="X90" s="115" t="str">
        <f t="shared" si="9"/>
        <v>No Data</v>
      </c>
    </row>
    <row r="91" spans="1:24" x14ac:dyDescent="0.3">
      <c r="A91" s="62" t="s">
        <v>2870</v>
      </c>
      <c r="B91" s="94" t="s">
        <v>518</v>
      </c>
      <c r="C91" s="2" t="s">
        <v>1</v>
      </c>
      <c r="D91" s="2">
        <v>57</v>
      </c>
      <c r="E91" s="9">
        <v>22661</v>
      </c>
      <c r="F91" s="10">
        <v>43661.63652777778</v>
      </c>
      <c r="G91" s="95" t="s">
        <v>4</v>
      </c>
      <c r="H91" s="2">
        <v>999</v>
      </c>
      <c r="I91" s="1">
        <f t="shared" si="5"/>
        <v>10.298969072164949</v>
      </c>
      <c r="J91" s="1">
        <v>1.2509999999999999</v>
      </c>
      <c r="K91" s="2">
        <v>97</v>
      </c>
      <c r="L91" s="94">
        <v>263</v>
      </c>
      <c r="M91" s="11">
        <f t="shared" si="6"/>
        <v>2.7113402061855671</v>
      </c>
      <c r="N91" s="11">
        <v>0.45500000000000002</v>
      </c>
      <c r="O91" s="95">
        <f t="shared" si="7"/>
        <v>97</v>
      </c>
      <c r="P91" s="12">
        <f t="shared" si="8"/>
        <v>3.7984790874524714</v>
      </c>
      <c r="Q91" s="104" t="s">
        <v>729</v>
      </c>
      <c r="V91" s="107"/>
      <c r="W91" s="108"/>
      <c r="X91" s="115" t="str">
        <f t="shared" si="9"/>
        <v>No Data</v>
      </c>
    </row>
    <row r="92" spans="1:24" x14ac:dyDescent="0.3">
      <c r="A92" s="62" t="s">
        <v>2871</v>
      </c>
      <c r="B92" s="94" t="s">
        <v>644</v>
      </c>
      <c r="C92" s="2" t="s">
        <v>1</v>
      </c>
      <c r="D92" s="2">
        <v>39</v>
      </c>
      <c r="E92" s="9">
        <v>29185</v>
      </c>
      <c r="F92" s="10">
        <v>43661.64980324074</v>
      </c>
      <c r="G92" s="95" t="s">
        <v>4</v>
      </c>
      <c r="H92" s="2">
        <v>1534</v>
      </c>
      <c r="I92" s="1">
        <f t="shared" si="5"/>
        <v>9.5875000000000004</v>
      </c>
      <c r="J92" s="1">
        <v>1.3340000000000001</v>
      </c>
      <c r="K92" s="2">
        <v>160</v>
      </c>
      <c r="L92" s="94">
        <v>464</v>
      </c>
      <c r="M92" s="11">
        <f t="shared" si="6"/>
        <v>2.9</v>
      </c>
      <c r="N92" s="11">
        <v>0.65600000000000003</v>
      </c>
      <c r="O92" s="95">
        <f t="shared" si="7"/>
        <v>160</v>
      </c>
      <c r="P92" s="12">
        <f t="shared" si="8"/>
        <v>3.306034482758621</v>
      </c>
      <c r="Q92" s="104" t="s">
        <v>729</v>
      </c>
      <c r="V92" s="107"/>
      <c r="W92" s="108"/>
      <c r="X92" s="115" t="str">
        <f t="shared" si="9"/>
        <v>No Data</v>
      </c>
    </row>
    <row r="93" spans="1:24" x14ac:dyDescent="0.3">
      <c r="A93" s="62" t="s">
        <v>2872</v>
      </c>
      <c r="B93" s="94" t="s">
        <v>1727</v>
      </c>
      <c r="C93" s="2" t="s">
        <v>1</v>
      </c>
      <c r="D93" s="2">
        <v>72</v>
      </c>
      <c r="E93" s="9">
        <v>17297</v>
      </c>
      <c r="F93" s="10">
        <v>43661.669756944444</v>
      </c>
      <c r="G93" s="95" t="s">
        <v>4</v>
      </c>
      <c r="H93" s="2">
        <v>2419</v>
      </c>
      <c r="I93" s="1">
        <f t="shared" si="5"/>
        <v>22.398148148148149</v>
      </c>
      <c r="J93" s="1">
        <v>1.367</v>
      </c>
      <c r="K93" s="2">
        <v>108</v>
      </c>
      <c r="L93" s="94">
        <v>667</v>
      </c>
      <c r="M93" s="11">
        <f t="shared" si="6"/>
        <v>6.1759259259259256</v>
      </c>
      <c r="N93" s="11">
        <v>0.83</v>
      </c>
      <c r="O93" s="95">
        <f t="shared" si="7"/>
        <v>108</v>
      </c>
      <c r="P93" s="12">
        <f t="shared" si="8"/>
        <v>3.6266866566716645</v>
      </c>
      <c r="Q93" s="104" t="s">
        <v>729</v>
      </c>
      <c r="V93" s="107"/>
      <c r="W93" s="108"/>
      <c r="X93" s="115" t="str">
        <f t="shared" si="9"/>
        <v>No Data</v>
      </c>
    </row>
    <row r="94" spans="1:24" x14ac:dyDescent="0.3">
      <c r="A94" s="62" t="s">
        <v>2873</v>
      </c>
      <c r="B94" s="94" t="s">
        <v>1728</v>
      </c>
      <c r="C94" s="2" t="s">
        <v>6</v>
      </c>
      <c r="D94" s="2">
        <v>58</v>
      </c>
      <c r="E94" s="9">
        <v>22147</v>
      </c>
      <c r="F94" s="10">
        <v>43661.681180555555</v>
      </c>
      <c r="G94" s="95" t="s">
        <v>4</v>
      </c>
      <c r="H94" s="2">
        <v>1317</v>
      </c>
      <c r="I94" s="1">
        <f t="shared" si="5"/>
        <v>6.9682539682539684</v>
      </c>
      <c r="J94" s="1">
        <v>0.73599999999999999</v>
      </c>
      <c r="K94" s="2">
        <v>189</v>
      </c>
      <c r="L94" s="94">
        <v>345</v>
      </c>
      <c r="M94" s="11">
        <f t="shared" si="6"/>
        <v>1.8253968253968254</v>
      </c>
      <c r="N94" s="11">
        <v>0.56100000000000005</v>
      </c>
      <c r="O94" s="95">
        <f t="shared" si="7"/>
        <v>189</v>
      </c>
      <c r="P94" s="12">
        <f t="shared" si="8"/>
        <v>3.8173913043478263</v>
      </c>
      <c r="Q94" s="104" t="s">
        <v>729</v>
      </c>
      <c r="V94" s="107"/>
      <c r="W94" s="108"/>
      <c r="X94" s="115" t="str">
        <f t="shared" si="9"/>
        <v>No Data</v>
      </c>
    </row>
    <row r="95" spans="1:24" x14ac:dyDescent="0.3">
      <c r="A95" s="62" t="s">
        <v>2874</v>
      </c>
      <c r="B95" s="94" t="s">
        <v>1729</v>
      </c>
      <c r="C95" s="2" t="s">
        <v>6</v>
      </c>
      <c r="D95" s="2">
        <v>19</v>
      </c>
      <c r="E95" s="9">
        <v>36365</v>
      </c>
      <c r="F95" s="10">
        <v>43661.717453703706</v>
      </c>
      <c r="G95" s="95" t="s">
        <v>4</v>
      </c>
      <c r="H95" s="2">
        <v>728</v>
      </c>
      <c r="I95" s="1">
        <f t="shared" si="5"/>
        <v>4.8533333333333335</v>
      </c>
      <c r="J95" s="1">
        <v>0.71799999999999997</v>
      </c>
      <c r="K95" s="2">
        <v>150</v>
      </c>
      <c r="L95" s="94">
        <v>148</v>
      </c>
      <c r="M95" s="11">
        <f t="shared" si="6"/>
        <v>0.98666666666666669</v>
      </c>
      <c r="N95" s="11">
        <v>0.2</v>
      </c>
      <c r="O95" s="95">
        <f t="shared" si="7"/>
        <v>150</v>
      </c>
      <c r="P95" s="12">
        <f t="shared" si="8"/>
        <v>4.9189189189189193</v>
      </c>
      <c r="Q95" s="104" t="s">
        <v>729</v>
      </c>
      <c r="V95" s="107"/>
      <c r="W95" s="108"/>
      <c r="X95" s="115" t="str">
        <f t="shared" si="9"/>
        <v>No Data</v>
      </c>
    </row>
    <row r="96" spans="1:24" x14ac:dyDescent="0.3">
      <c r="A96" s="62" t="s">
        <v>2875</v>
      </c>
      <c r="B96" s="94" t="s">
        <v>1730</v>
      </c>
      <c r="C96" s="2" t="s">
        <v>6</v>
      </c>
      <c r="D96" s="2">
        <v>10.5</v>
      </c>
      <c r="E96" s="9">
        <v>39843</v>
      </c>
      <c r="F96" s="10">
        <v>43662.487754629627</v>
      </c>
      <c r="G96" s="95" t="s">
        <v>4</v>
      </c>
      <c r="H96" s="2">
        <v>1156</v>
      </c>
      <c r="I96" s="1">
        <f t="shared" si="5"/>
        <v>14.45</v>
      </c>
      <c r="J96" s="1">
        <v>1.9610000000000001</v>
      </c>
      <c r="K96" s="2">
        <v>80</v>
      </c>
      <c r="L96" s="94">
        <v>173</v>
      </c>
      <c r="M96" s="11">
        <f t="shared" si="6"/>
        <v>2.1625000000000001</v>
      </c>
      <c r="N96" s="11">
        <v>0.371</v>
      </c>
      <c r="O96" s="95">
        <f t="shared" si="7"/>
        <v>80</v>
      </c>
      <c r="P96" s="12">
        <f t="shared" si="8"/>
        <v>6.6820809248554909</v>
      </c>
      <c r="Q96" s="104" t="s">
        <v>729</v>
      </c>
      <c r="V96" s="107"/>
      <c r="W96" s="108"/>
      <c r="X96" s="115" t="str">
        <f t="shared" si="9"/>
        <v>No Data</v>
      </c>
    </row>
    <row r="97" spans="1:24" x14ac:dyDescent="0.3">
      <c r="A97" s="62" t="s">
        <v>2876</v>
      </c>
      <c r="B97" s="94" t="s">
        <v>1731</v>
      </c>
      <c r="C97" s="2" t="s">
        <v>1</v>
      </c>
      <c r="D97" s="2">
        <v>44</v>
      </c>
      <c r="E97" s="9">
        <v>27463</v>
      </c>
      <c r="F97" s="10">
        <v>43662.572974537034</v>
      </c>
      <c r="G97" s="95" t="s">
        <v>4</v>
      </c>
      <c r="H97" s="2">
        <v>1135</v>
      </c>
      <c r="I97" s="1">
        <f t="shared" si="5"/>
        <v>7.8819444444444446</v>
      </c>
      <c r="J97" s="1">
        <v>0.85699999999999998</v>
      </c>
      <c r="K97" s="2">
        <v>144</v>
      </c>
      <c r="L97" s="94">
        <v>230</v>
      </c>
      <c r="M97" s="11">
        <f t="shared" si="6"/>
        <v>1.5972222222222223</v>
      </c>
      <c r="N97" s="11">
        <v>0.52</v>
      </c>
      <c r="O97" s="95">
        <f t="shared" si="7"/>
        <v>144</v>
      </c>
      <c r="P97" s="12">
        <f t="shared" si="8"/>
        <v>4.9347826086956523</v>
      </c>
      <c r="Q97" s="104" t="s">
        <v>729</v>
      </c>
      <c r="V97" s="107"/>
      <c r="W97" s="108"/>
      <c r="X97" s="115" t="str">
        <f t="shared" si="9"/>
        <v>No Data</v>
      </c>
    </row>
    <row r="98" spans="1:24" x14ac:dyDescent="0.3">
      <c r="A98" s="62" t="s">
        <v>2877</v>
      </c>
      <c r="B98" s="94" t="s">
        <v>1732</v>
      </c>
      <c r="C98" s="2" t="s">
        <v>1</v>
      </c>
      <c r="D98" s="2">
        <v>57</v>
      </c>
      <c r="E98" s="9">
        <v>22693</v>
      </c>
      <c r="F98" s="10">
        <v>43662.595381944448</v>
      </c>
      <c r="G98" s="95" t="s">
        <v>4</v>
      </c>
      <c r="H98" s="2">
        <v>1976</v>
      </c>
      <c r="I98" s="1">
        <f t="shared" si="5"/>
        <v>16.196721311475411</v>
      </c>
      <c r="J98" s="1">
        <v>1.6839999999999999</v>
      </c>
      <c r="K98" s="2">
        <v>122</v>
      </c>
      <c r="L98" s="94">
        <v>270</v>
      </c>
      <c r="M98" s="11">
        <f t="shared" si="6"/>
        <v>2.2131147540983607</v>
      </c>
      <c r="N98" s="11">
        <v>0.60599999999999998</v>
      </c>
      <c r="O98" s="95">
        <f t="shared" si="7"/>
        <v>122</v>
      </c>
      <c r="P98" s="12">
        <f t="shared" si="8"/>
        <v>7.3185185185185189</v>
      </c>
      <c r="Q98" s="104" t="s">
        <v>729</v>
      </c>
      <c r="V98" s="107"/>
      <c r="W98" s="108"/>
      <c r="X98" s="115" t="str">
        <f t="shared" si="9"/>
        <v>No Data</v>
      </c>
    </row>
    <row r="99" spans="1:24" x14ac:dyDescent="0.3">
      <c r="A99" s="62" t="s">
        <v>2878</v>
      </c>
      <c r="B99" s="94" t="s">
        <v>832</v>
      </c>
      <c r="C99" s="2" t="s">
        <v>1</v>
      </c>
      <c r="D99" s="2">
        <v>58</v>
      </c>
      <c r="E99" s="9">
        <v>22150</v>
      </c>
      <c r="F99" s="10">
        <v>43662.605405092596</v>
      </c>
      <c r="G99" s="95" t="s">
        <v>4</v>
      </c>
      <c r="H99" s="2">
        <v>2406</v>
      </c>
      <c r="I99" s="1">
        <f t="shared" si="5"/>
        <v>14.760736196319018</v>
      </c>
      <c r="J99" s="1">
        <v>1.76</v>
      </c>
      <c r="K99" s="2">
        <v>163</v>
      </c>
      <c r="L99" s="94">
        <v>402</v>
      </c>
      <c r="M99" s="11">
        <f t="shared" si="6"/>
        <v>2.4662576687116564</v>
      </c>
      <c r="N99" s="11">
        <v>0.53600000000000003</v>
      </c>
      <c r="O99" s="95">
        <f t="shared" si="7"/>
        <v>163</v>
      </c>
      <c r="P99" s="12">
        <f t="shared" si="8"/>
        <v>5.9850746268656714</v>
      </c>
      <c r="Q99" s="104" t="s">
        <v>729</v>
      </c>
      <c r="V99" s="107"/>
      <c r="W99" s="108"/>
      <c r="X99" s="115" t="str">
        <f t="shared" si="9"/>
        <v>No Data</v>
      </c>
    </row>
    <row r="100" spans="1:24" x14ac:dyDescent="0.3">
      <c r="A100" s="62" t="s">
        <v>2879</v>
      </c>
      <c r="B100" s="94" t="s">
        <v>1733</v>
      </c>
      <c r="C100" s="2" t="s">
        <v>1</v>
      </c>
      <c r="D100" s="2">
        <v>59</v>
      </c>
      <c r="E100" s="9">
        <v>21838</v>
      </c>
      <c r="F100" s="10">
        <v>43662.616307870368</v>
      </c>
      <c r="G100" s="95" t="s">
        <v>4</v>
      </c>
      <c r="H100" s="2">
        <v>1163</v>
      </c>
      <c r="I100" s="1">
        <f t="shared" si="5"/>
        <v>9.6916666666666664</v>
      </c>
      <c r="J100" s="1">
        <v>0.93300000000000005</v>
      </c>
      <c r="K100" s="2">
        <v>120</v>
      </c>
      <c r="L100" s="94">
        <v>434</v>
      </c>
      <c r="M100" s="11">
        <f t="shared" si="6"/>
        <v>3.6166666666666667</v>
      </c>
      <c r="N100" s="11">
        <v>0.71199999999999997</v>
      </c>
      <c r="O100" s="95">
        <f t="shared" si="7"/>
        <v>120</v>
      </c>
      <c r="P100" s="12">
        <f t="shared" si="8"/>
        <v>2.6797235023041472</v>
      </c>
      <c r="Q100" s="104" t="s">
        <v>729</v>
      </c>
      <c r="V100" s="107"/>
      <c r="W100" s="108"/>
      <c r="X100" s="115" t="str">
        <f t="shared" si="9"/>
        <v>No Data</v>
      </c>
    </row>
    <row r="101" spans="1:24" x14ac:dyDescent="0.3">
      <c r="A101" s="62" t="s">
        <v>2880</v>
      </c>
      <c r="B101" s="94" t="s">
        <v>1734</v>
      </c>
      <c r="C101" s="2" t="s">
        <v>1</v>
      </c>
      <c r="D101" s="2">
        <v>55</v>
      </c>
      <c r="E101" s="9">
        <v>23367</v>
      </c>
      <c r="F101" s="10">
        <v>43662.628321759257</v>
      </c>
      <c r="G101" s="95" t="s">
        <v>4</v>
      </c>
      <c r="H101" s="2">
        <v>1917</v>
      </c>
      <c r="I101" s="1">
        <f t="shared" si="5"/>
        <v>15.975</v>
      </c>
      <c r="J101" s="1">
        <v>1.746</v>
      </c>
      <c r="K101" s="2">
        <v>120</v>
      </c>
      <c r="L101" s="94">
        <v>374</v>
      </c>
      <c r="M101" s="11">
        <f t="shared" si="6"/>
        <v>3.1166666666666667</v>
      </c>
      <c r="N101" s="11">
        <v>0.63800000000000001</v>
      </c>
      <c r="O101" s="95">
        <f t="shared" si="7"/>
        <v>120</v>
      </c>
      <c r="P101" s="12">
        <f t="shared" si="8"/>
        <v>5.1256684491978612</v>
      </c>
      <c r="Q101" s="104" t="s">
        <v>729</v>
      </c>
      <c r="V101" s="107"/>
      <c r="W101" s="108"/>
      <c r="X101" s="115" t="str">
        <f t="shared" si="9"/>
        <v>No Data</v>
      </c>
    </row>
    <row r="102" spans="1:24" x14ac:dyDescent="0.3">
      <c r="A102" s="62" t="s">
        <v>2881</v>
      </c>
      <c r="B102" s="94" t="s">
        <v>1735</v>
      </c>
      <c r="C102" s="2" t="s">
        <v>6</v>
      </c>
      <c r="D102" s="2">
        <v>67</v>
      </c>
      <c r="E102" s="9">
        <v>19162</v>
      </c>
      <c r="F102" s="10">
        <v>43662.643483796295</v>
      </c>
      <c r="G102" s="95" t="s">
        <v>4</v>
      </c>
      <c r="H102" s="2">
        <v>1735</v>
      </c>
      <c r="I102" s="1">
        <f t="shared" si="5"/>
        <v>12.851851851851851</v>
      </c>
      <c r="J102" s="1">
        <v>1.347</v>
      </c>
      <c r="K102" s="2">
        <v>135</v>
      </c>
      <c r="L102" s="94">
        <v>643</v>
      </c>
      <c r="M102" s="11">
        <f t="shared" si="6"/>
        <v>4.7629629629629626</v>
      </c>
      <c r="N102" s="11">
        <v>0.755</v>
      </c>
      <c r="O102" s="95">
        <f t="shared" si="7"/>
        <v>135</v>
      </c>
      <c r="P102" s="12">
        <f t="shared" si="8"/>
        <v>2.698289269051322</v>
      </c>
      <c r="Q102" s="104" t="s">
        <v>729</v>
      </c>
      <c r="V102" s="107"/>
      <c r="W102" s="108"/>
      <c r="X102" s="115" t="str">
        <f t="shared" si="9"/>
        <v>No Data</v>
      </c>
    </row>
    <row r="103" spans="1:24" x14ac:dyDescent="0.3">
      <c r="A103" s="62" t="s">
        <v>2882</v>
      </c>
      <c r="B103" s="94" t="s">
        <v>1736</v>
      </c>
      <c r="C103" s="2" t="s">
        <v>1</v>
      </c>
      <c r="D103" s="2">
        <v>75</v>
      </c>
      <c r="E103" s="9">
        <v>16027</v>
      </c>
      <c r="F103" s="10">
        <v>43662.669502314813</v>
      </c>
      <c r="G103" s="95" t="s">
        <v>4</v>
      </c>
      <c r="H103" s="2">
        <v>2837</v>
      </c>
      <c r="I103" s="1">
        <f t="shared" si="5"/>
        <v>18.422077922077921</v>
      </c>
      <c r="J103" s="1">
        <v>1.946</v>
      </c>
      <c r="K103" s="2">
        <v>154</v>
      </c>
      <c r="L103" s="94">
        <v>622</v>
      </c>
      <c r="M103" s="11">
        <f t="shared" si="6"/>
        <v>4.0389610389610393</v>
      </c>
      <c r="N103" s="11">
        <v>0.60399999999999998</v>
      </c>
      <c r="O103" s="95">
        <f t="shared" si="7"/>
        <v>154</v>
      </c>
      <c r="P103" s="12">
        <f t="shared" si="8"/>
        <v>4.561093247588424</v>
      </c>
      <c r="Q103" s="104" t="s">
        <v>729</v>
      </c>
      <c r="V103" s="107"/>
      <c r="W103" s="108"/>
      <c r="X103" s="115" t="str">
        <f t="shared" si="9"/>
        <v>No Data</v>
      </c>
    </row>
    <row r="104" spans="1:24" x14ac:dyDescent="0.3">
      <c r="A104" s="62" t="s">
        <v>2883</v>
      </c>
      <c r="B104" s="94" t="s">
        <v>1737</v>
      </c>
      <c r="C104" s="2" t="s">
        <v>6</v>
      </c>
      <c r="D104" s="2">
        <v>49</v>
      </c>
      <c r="E104" s="9">
        <v>25465</v>
      </c>
      <c r="F104" s="10">
        <v>43662.69431712963</v>
      </c>
      <c r="G104" s="95" t="s">
        <v>4</v>
      </c>
      <c r="H104" s="2">
        <v>2033</v>
      </c>
      <c r="I104" s="1">
        <f t="shared" si="5"/>
        <v>12.706250000000001</v>
      </c>
      <c r="J104" s="1">
        <v>1.0620000000000001</v>
      </c>
      <c r="K104" s="2">
        <v>160</v>
      </c>
      <c r="L104" s="94">
        <v>404</v>
      </c>
      <c r="M104" s="11">
        <f t="shared" si="6"/>
        <v>2.5249999999999999</v>
      </c>
      <c r="N104" s="11">
        <v>0.56000000000000005</v>
      </c>
      <c r="O104" s="95">
        <f t="shared" si="7"/>
        <v>160</v>
      </c>
      <c r="P104" s="12">
        <f t="shared" si="8"/>
        <v>5.0321782178217829</v>
      </c>
      <c r="Q104" s="104" t="s">
        <v>729</v>
      </c>
      <c r="V104" s="107"/>
      <c r="W104" s="108"/>
      <c r="X104" s="115" t="str">
        <f t="shared" si="9"/>
        <v>No Data</v>
      </c>
    </row>
    <row r="105" spans="1:24" x14ac:dyDescent="0.3">
      <c r="A105" s="62" t="s">
        <v>2884</v>
      </c>
      <c r="B105" s="94" t="s">
        <v>1738</v>
      </c>
      <c r="C105" s="2" t="s">
        <v>1</v>
      </c>
      <c r="D105" s="2">
        <v>37</v>
      </c>
      <c r="E105" s="9">
        <v>30102</v>
      </c>
      <c r="F105" s="10">
        <v>43662.709826388891</v>
      </c>
      <c r="G105" s="95" t="s">
        <v>4</v>
      </c>
      <c r="H105" s="2">
        <v>1448</v>
      </c>
      <c r="I105" s="1">
        <f t="shared" si="5"/>
        <v>10.725925925925926</v>
      </c>
      <c r="J105" s="1">
        <v>1.278</v>
      </c>
      <c r="K105" s="2">
        <v>135</v>
      </c>
      <c r="L105" s="94">
        <v>299</v>
      </c>
      <c r="M105" s="11">
        <f t="shared" si="6"/>
        <v>2.2148148148148148</v>
      </c>
      <c r="N105" s="11">
        <v>0.61599999999999999</v>
      </c>
      <c r="O105" s="95">
        <f t="shared" si="7"/>
        <v>135</v>
      </c>
      <c r="P105" s="12">
        <f t="shared" si="8"/>
        <v>4.8428093645484953</v>
      </c>
      <c r="Q105" s="104" t="s">
        <v>729</v>
      </c>
      <c r="V105" s="107"/>
      <c r="W105" s="108"/>
      <c r="X105" s="115" t="str">
        <f t="shared" si="9"/>
        <v>No Data</v>
      </c>
    </row>
    <row r="106" spans="1:24" x14ac:dyDescent="0.3">
      <c r="A106" s="62" t="s">
        <v>2885</v>
      </c>
      <c r="B106" s="94" t="s">
        <v>1739</v>
      </c>
      <c r="C106" s="2" t="s">
        <v>6</v>
      </c>
      <c r="D106" s="2">
        <v>85</v>
      </c>
      <c r="E106" s="9">
        <v>12455</v>
      </c>
      <c r="F106" s="10">
        <v>43663.618032407408</v>
      </c>
      <c r="G106" s="95" t="s">
        <v>4</v>
      </c>
      <c r="H106" s="2">
        <v>1018</v>
      </c>
      <c r="I106" s="1">
        <f t="shared" si="5"/>
        <v>13.573333333333334</v>
      </c>
      <c r="J106" s="1">
        <v>0.96099999999999997</v>
      </c>
      <c r="K106" s="2">
        <v>75</v>
      </c>
      <c r="L106" s="94">
        <v>249</v>
      </c>
      <c r="M106" s="11">
        <f t="shared" si="6"/>
        <v>3.32</v>
      </c>
      <c r="N106" s="11">
        <v>0.59599999999999997</v>
      </c>
      <c r="O106" s="95">
        <f t="shared" si="7"/>
        <v>75</v>
      </c>
      <c r="P106" s="12">
        <f t="shared" si="8"/>
        <v>4.0883534136546187</v>
      </c>
      <c r="Q106" s="104" t="s">
        <v>729</v>
      </c>
      <c r="V106" s="107"/>
      <c r="W106" s="108"/>
      <c r="X106" s="115" t="str">
        <f t="shared" si="9"/>
        <v>No Data</v>
      </c>
    </row>
    <row r="107" spans="1:24" x14ac:dyDescent="0.3">
      <c r="A107" s="62" t="s">
        <v>2886</v>
      </c>
      <c r="B107" s="94" t="s">
        <v>1740</v>
      </c>
      <c r="C107" s="2" t="s">
        <v>1</v>
      </c>
      <c r="D107" s="2">
        <v>46</v>
      </c>
      <c r="E107" s="9">
        <v>26733</v>
      </c>
      <c r="F107" s="10">
        <v>43663.638703703706</v>
      </c>
      <c r="G107" s="95" t="s">
        <v>4</v>
      </c>
      <c r="H107" s="2">
        <v>871</v>
      </c>
      <c r="I107" s="1">
        <f t="shared" si="5"/>
        <v>6.2214285714285715</v>
      </c>
      <c r="J107" s="1">
        <v>0.82299999999999995</v>
      </c>
      <c r="K107" s="2">
        <v>140</v>
      </c>
      <c r="L107" s="94">
        <v>197</v>
      </c>
      <c r="M107" s="11">
        <f t="shared" si="6"/>
        <v>1.4071428571428573</v>
      </c>
      <c r="N107" s="11">
        <v>0.49299999999999999</v>
      </c>
      <c r="O107" s="95">
        <f t="shared" si="7"/>
        <v>140</v>
      </c>
      <c r="P107" s="12">
        <f t="shared" si="8"/>
        <v>4.4213197969543145</v>
      </c>
      <c r="Q107" s="104" t="s">
        <v>729</v>
      </c>
      <c r="V107" s="107"/>
      <c r="W107" s="108"/>
      <c r="X107" s="115" t="str">
        <f t="shared" si="9"/>
        <v>No Data</v>
      </c>
    </row>
    <row r="108" spans="1:24" x14ac:dyDescent="0.3">
      <c r="A108" s="62" t="s">
        <v>2887</v>
      </c>
      <c r="B108" s="94" t="s">
        <v>1741</v>
      </c>
      <c r="C108" s="2" t="s">
        <v>1</v>
      </c>
      <c r="D108" s="2">
        <v>46</v>
      </c>
      <c r="E108" s="9">
        <v>26751</v>
      </c>
      <c r="F108" s="10">
        <v>43663.649895833332</v>
      </c>
      <c r="G108" s="95" t="s">
        <v>4</v>
      </c>
      <c r="H108" s="2">
        <v>1105</v>
      </c>
      <c r="I108" s="1">
        <f t="shared" si="5"/>
        <v>9.5258620689655178</v>
      </c>
      <c r="J108" s="1">
        <v>0.85899999999999999</v>
      </c>
      <c r="K108" s="2">
        <v>116</v>
      </c>
      <c r="L108" s="94">
        <v>270</v>
      </c>
      <c r="M108" s="11">
        <f t="shared" si="6"/>
        <v>2.3275862068965516</v>
      </c>
      <c r="N108" s="11">
        <v>0.58599999999999997</v>
      </c>
      <c r="O108" s="95">
        <f t="shared" si="7"/>
        <v>116</v>
      </c>
      <c r="P108" s="12">
        <f t="shared" si="8"/>
        <v>4.0925925925925934</v>
      </c>
      <c r="Q108" s="104" t="s">
        <v>729</v>
      </c>
      <c r="V108" s="107"/>
      <c r="W108" s="108"/>
      <c r="X108" s="115" t="str">
        <f t="shared" si="9"/>
        <v>No Data</v>
      </c>
    </row>
    <row r="109" spans="1:24" x14ac:dyDescent="0.3">
      <c r="A109" s="62" t="s">
        <v>2888</v>
      </c>
      <c r="B109" s="94" t="s">
        <v>1742</v>
      </c>
      <c r="C109" s="2" t="s">
        <v>6</v>
      </c>
      <c r="D109" s="2">
        <v>90</v>
      </c>
      <c r="E109" s="9">
        <v>10503</v>
      </c>
      <c r="F109" s="10">
        <v>43663.665868055556</v>
      </c>
      <c r="G109" s="95" t="s">
        <v>4</v>
      </c>
      <c r="H109" s="2">
        <v>2008</v>
      </c>
      <c r="I109" s="1">
        <f t="shared" si="5"/>
        <v>11.474285714285715</v>
      </c>
      <c r="J109" s="1">
        <v>1.4379999999999999</v>
      </c>
      <c r="K109" s="2">
        <v>175</v>
      </c>
      <c r="L109" s="94">
        <v>654</v>
      </c>
      <c r="M109" s="11">
        <f t="shared" si="6"/>
        <v>3.7371428571428571</v>
      </c>
      <c r="N109" s="11">
        <v>0.61499999999999999</v>
      </c>
      <c r="O109" s="95">
        <f t="shared" si="7"/>
        <v>175</v>
      </c>
      <c r="P109" s="12">
        <f t="shared" si="8"/>
        <v>3.070336391437309</v>
      </c>
      <c r="Q109" s="104" t="s">
        <v>729</v>
      </c>
      <c r="V109" s="107"/>
      <c r="W109" s="108"/>
      <c r="X109" s="115" t="str">
        <f t="shared" si="9"/>
        <v>No Data</v>
      </c>
    </row>
    <row r="110" spans="1:24" x14ac:dyDescent="0.3">
      <c r="A110" s="62" t="s">
        <v>2889</v>
      </c>
      <c r="B110" s="94" t="s">
        <v>1743</v>
      </c>
      <c r="C110" s="2" t="s">
        <v>6</v>
      </c>
      <c r="D110" s="2">
        <v>62</v>
      </c>
      <c r="E110" s="9">
        <v>20965</v>
      </c>
      <c r="F110" s="10">
        <v>43663.69258101852</v>
      </c>
      <c r="G110" s="95" t="s">
        <v>4</v>
      </c>
      <c r="H110" s="2">
        <v>1981</v>
      </c>
      <c r="I110" s="1">
        <f t="shared" si="5"/>
        <v>14.355072463768115</v>
      </c>
      <c r="J110" s="1">
        <v>1.5029999999999999</v>
      </c>
      <c r="K110" s="2">
        <v>138</v>
      </c>
      <c r="L110" s="94">
        <v>427</v>
      </c>
      <c r="M110" s="11">
        <f t="shared" si="6"/>
        <v>3.0942028985507246</v>
      </c>
      <c r="N110" s="11">
        <v>0.51100000000000001</v>
      </c>
      <c r="O110" s="95">
        <f t="shared" si="7"/>
        <v>138</v>
      </c>
      <c r="P110" s="12">
        <f t="shared" si="8"/>
        <v>4.639344262295082</v>
      </c>
      <c r="Q110" s="104" t="s">
        <v>729</v>
      </c>
      <c r="V110" s="107"/>
      <c r="W110" s="108"/>
      <c r="X110" s="115" t="str">
        <f t="shared" si="9"/>
        <v>No Data</v>
      </c>
    </row>
    <row r="111" spans="1:24" x14ac:dyDescent="0.3">
      <c r="A111" s="62" t="s">
        <v>2890</v>
      </c>
      <c r="B111" s="94" t="s">
        <v>1614</v>
      </c>
      <c r="C111" s="2" t="s">
        <v>1</v>
      </c>
      <c r="D111" s="2">
        <v>41</v>
      </c>
      <c r="E111" s="9">
        <v>28396</v>
      </c>
      <c r="F111" s="10">
        <v>43664.563402777778</v>
      </c>
      <c r="G111" s="95" t="s">
        <v>4</v>
      </c>
      <c r="H111" s="2">
        <v>1706</v>
      </c>
      <c r="I111" s="1">
        <f t="shared" si="5"/>
        <v>11.93006993006993</v>
      </c>
      <c r="J111" s="1">
        <v>2.0510000000000002</v>
      </c>
      <c r="K111" s="2">
        <v>143</v>
      </c>
      <c r="L111" s="94">
        <v>338</v>
      </c>
      <c r="M111" s="11">
        <f t="shared" si="6"/>
        <v>2.3636363636363638</v>
      </c>
      <c r="N111" s="11">
        <v>0.53800000000000003</v>
      </c>
      <c r="O111" s="95">
        <f t="shared" si="7"/>
        <v>143</v>
      </c>
      <c r="P111" s="12">
        <f t="shared" si="8"/>
        <v>5.0473372781065082</v>
      </c>
      <c r="Q111" s="104" t="s">
        <v>729</v>
      </c>
      <c r="V111" s="107"/>
      <c r="W111" s="108"/>
      <c r="X111" s="115" t="str">
        <f t="shared" si="9"/>
        <v>No Data</v>
      </c>
    </row>
    <row r="112" spans="1:24" x14ac:dyDescent="0.3">
      <c r="A112" s="62" t="s">
        <v>2891</v>
      </c>
      <c r="B112" s="94" t="s">
        <v>1134</v>
      </c>
      <c r="C112" s="2" t="s">
        <v>1</v>
      </c>
      <c r="D112" s="2">
        <v>51</v>
      </c>
      <c r="E112" s="9">
        <v>24781</v>
      </c>
      <c r="F112" s="10">
        <v>43664.586539351854</v>
      </c>
      <c r="G112" s="95" t="s">
        <v>4</v>
      </c>
      <c r="H112" s="2">
        <v>1647</v>
      </c>
      <c r="I112" s="1">
        <f t="shared" si="5"/>
        <v>9.2011173184357542</v>
      </c>
      <c r="J112" s="1">
        <v>1.1870000000000001</v>
      </c>
      <c r="K112" s="2">
        <v>179</v>
      </c>
      <c r="L112" s="94">
        <v>441</v>
      </c>
      <c r="M112" s="11">
        <f t="shared" si="6"/>
        <v>2.4636871508379889</v>
      </c>
      <c r="N112" s="11">
        <v>0.57299999999999995</v>
      </c>
      <c r="O112" s="95">
        <f t="shared" si="7"/>
        <v>179</v>
      </c>
      <c r="P112" s="12">
        <f t="shared" si="8"/>
        <v>3.7346938775510203</v>
      </c>
      <c r="Q112" s="104" t="s">
        <v>729</v>
      </c>
      <c r="V112" s="107"/>
      <c r="W112" s="108"/>
      <c r="X112" s="115" t="str">
        <f t="shared" si="9"/>
        <v>No Data</v>
      </c>
    </row>
    <row r="113" spans="1:24" x14ac:dyDescent="0.3">
      <c r="A113" s="62" t="s">
        <v>2892</v>
      </c>
      <c r="B113" s="94" t="s">
        <v>1744</v>
      </c>
      <c r="C113" s="2" t="s">
        <v>1</v>
      </c>
      <c r="D113" s="2">
        <v>49</v>
      </c>
      <c r="E113" s="9">
        <v>25571</v>
      </c>
      <c r="F113" s="10">
        <v>43664.59716435185</v>
      </c>
      <c r="G113" s="95" t="s">
        <v>4</v>
      </c>
      <c r="H113" s="2">
        <v>1405</v>
      </c>
      <c r="I113" s="1">
        <f t="shared" si="5"/>
        <v>11.062992125984252</v>
      </c>
      <c r="J113" s="1">
        <v>1.0369999999999999</v>
      </c>
      <c r="K113" s="2">
        <v>127</v>
      </c>
      <c r="L113" s="94">
        <v>374</v>
      </c>
      <c r="M113" s="11">
        <f t="shared" si="6"/>
        <v>2.9448818897637796</v>
      </c>
      <c r="N113" s="11">
        <v>0.58199999999999996</v>
      </c>
      <c r="O113" s="95">
        <f t="shared" si="7"/>
        <v>127</v>
      </c>
      <c r="P113" s="12">
        <f t="shared" si="8"/>
        <v>3.7566844919786093</v>
      </c>
      <c r="Q113" s="104" t="s">
        <v>729</v>
      </c>
      <c r="V113" s="107"/>
      <c r="W113" s="108"/>
      <c r="X113" s="115" t="str">
        <f t="shared" si="9"/>
        <v>No Data</v>
      </c>
    </row>
    <row r="114" spans="1:24" x14ac:dyDescent="0.3">
      <c r="A114" s="62" t="s">
        <v>2893</v>
      </c>
      <c r="B114" s="94" t="s">
        <v>42</v>
      </c>
      <c r="C114" s="2" t="s">
        <v>1</v>
      </c>
      <c r="D114" s="2">
        <v>80</v>
      </c>
      <c r="E114" s="9">
        <v>14194</v>
      </c>
      <c r="F114" s="10">
        <v>43664.617476851854</v>
      </c>
      <c r="G114" s="95" t="s">
        <v>22</v>
      </c>
      <c r="H114" s="2">
        <v>2191</v>
      </c>
      <c r="I114" s="1">
        <f t="shared" si="5"/>
        <v>16.853846153846153</v>
      </c>
      <c r="J114" s="1">
        <v>1.2949999999999999</v>
      </c>
      <c r="K114" s="2">
        <v>130</v>
      </c>
      <c r="L114" s="94">
        <v>782</v>
      </c>
      <c r="M114" s="11">
        <f t="shared" si="6"/>
        <v>6.0153846153846153</v>
      </c>
      <c r="N114" s="11">
        <v>0.88</v>
      </c>
      <c r="O114" s="95">
        <f t="shared" si="7"/>
        <v>130</v>
      </c>
      <c r="P114" s="12">
        <f t="shared" si="8"/>
        <v>2.8017902813299229</v>
      </c>
      <c r="Q114" s="104" t="s">
        <v>729</v>
      </c>
      <c r="V114" s="107"/>
      <c r="W114" s="108"/>
      <c r="X114" s="115" t="str">
        <f t="shared" si="9"/>
        <v>No Data</v>
      </c>
    </row>
    <row r="115" spans="1:24" x14ac:dyDescent="0.3">
      <c r="A115" s="62" t="s">
        <v>2894</v>
      </c>
      <c r="B115" s="94" t="s">
        <v>1745</v>
      </c>
      <c r="C115" s="2" t="s">
        <v>1</v>
      </c>
      <c r="D115" s="2">
        <v>55</v>
      </c>
      <c r="E115" s="9">
        <v>23331</v>
      </c>
      <c r="F115" s="10">
        <v>43664.645381944443</v>
      </c>
      <c r="G115" s="95" t="s">
        <v>22</v>
      </c>
      <c r="H115" s="2">
        <v>1808</v>
      </c>
      <c r="I115" s="1">
        <f t="shared" si="5"/>
        <v>14.464</v>
      </c>
      <c r="J115" s="1">
        <v>1.377</v>
      </c>
      <c r="K115" s="2">
        <v>125</v>
      </c>
      <c r="L115" s="94">
        <v>317</v>
      </c>
      <c r="M115" s="11">
        <f t="shared" si="6"/>
        <v>2.536</v>
      </c>
      <c r="N115" s="11">
        <v>0.56100000000000005</v>
      </c>
      <c r="O115" s="95">
        <f t="shared" si="7"/>
        <v>125</v>
      </c>
      <c r="P115" s="12">
        <f t="shared" si="8"/>
        <v>5.7034700315457414</v>
      </c>
      <c r="Q115" s="104" t="s">
        <v>729</v>
      </c>
      <c r="V115" s="107"/>
      <c r="W115" s="108"/>
      <c r="X115" s="115" t="str">
        <f t="shared" si="9"/>
        <v>No Data</v>
      </c>
    </row>
    <row r="116" spans="1:24" x14ac:dyDescent="0.3">
      <c r="A116" s="62" t="s">
        <v>2895</v>
      </c>
      <c r="B116" s="94" t="s">
        <v>1746</v>
      </c>
      <c r="C116" s="2" t="s">
        <v>6</v>
      </c>
      <c r="D116" s="2">
        <v>64</v>
      </c>
      <c r="E116" s="9">
        <v>20222</v>
      </c>
      <c r="F116" s="10">
        <v>43664.666817129626</v>
      </c>
      <c r="G116" s="95" t="s">
        <v>4</v>
      </c>
      <c r="H116" s="2">
        <v>1107</v>
      </c>
      <c r="I116" s="1">
        <f t="shared" si="5"/>
        <v>11.652631578947368</v>
      </c>
      <c r="J116" s="1">
        <v>1.137</v>
      </c>
      <c r="K116" s="2">
        <v>95</v>
      </c>
      <c r="L116" s="94">
        <v>310</v>
      </c>
      <c r="M116" s="11">
        <f t="shared" si="6"/>
        <v>3.263157894736842</v>
      </c>
      <c r="N116" s="11">
        <v>0.48799999999999999</v>
      </c>
      <c r="O116" s="95">
        <f t="shared" si="7"/>
        <v>95</v>
      </c>
      <c r="P116" s="12">
        <f t="shared" si="8"/>
        <v>3.5709677419354837</v>
      </c>
      <c r="Q116" s="104" t="s">
        <v>729</v>
      </c>
      <c r="R116" t="s">
        <v>1747</v>
      </c>
      <c r="V116" s="107"/>
      <c r="W116" s="108"/>
      <c r="X116" s="115" t="str">
        <f t="shared" si="9"/>
        <v>No Data</v>
      </c>
    </row>
    <row r="117" spans="1:24" x14ac:dyDescent="0.3">
      <c r="A117" s="62" t="s">
        <v>2896</v>
      </c>
      <c r="B117" s="94" t="s">
        <v>1748</v>
      </c>
      <c r="C117" s="2" t="s">
        <v>1</v>
      </c>
      <c r="D117" s="2">
        <v>55</v>
      </c>
      <c r="E117" s="9">
        <v>23386</v>
      </c>
      <c r="F117" s="10">
        <v>43664.689212962963</v>
      </c>
      <c r="G117" s="95" t="s">
        <v>4</v>
      </c>
      <c r="H117" s="2">
        <v>1245</v>
      </c>
      <c r="I117" s="1">
        <f t="shared" si="5"/>
        <v>9.2222222222222214</v>
      </c>
      <c r="J117" s="1">
        <v>0.95199999999999996</v>
      </c>
      <c r="K117" s="2">
        <v>135</v>
      </c>
      <c r="L117" s="94">
        <v>265</v>
      </c>
      <c r="M117" s="11">
        <f t="shared" si="6"/>
        <v>1.962962962962963</v>
      </c>
      <c r="N117" s="11">
        <v>0.39400000000000002</v>
      </c>
      <c r="O117" s="95">
        <f t="shared" si="7"/>
        <v>135</v>
      </c>
      <c r="P117" s="12">
        <f t="shared" si="8"/>
        <v>4.698113207547169</v>
      </c>
      <c r="Q117" s="104" t="s">
        <v>729</v>
      </c>
      <c r="V117" s="107"/>
      <c r="W117" s="108"/>
      <c r="X117" s="115" t="str">
        <f t="shared" si="9"/>
        <v>No Data</v>
      </c>
    </row>
    <row r="118" spans="1:24" x14ac:dyDescent="0.3">
      <c r="A118" s="62" t="s">
        <v>2897</v>
      </c>
      <c r="B118" s="94" t="s">
        <v>1749</v>
      </c>
      <c r="C118" s="2" t="s">
        <v>6</v>
      </c>
      <c r="D118" s="2">
        <v>66</v>
      </c>
      <c r="E118" s="9">
        <v>19338</v>
      </c>
      <c r="F118" s="10">
        <v>43664.712256944447</v>
      </c>
      <c r="G118" s="95" t="s">
        <v>4</v>
      </c>
      <c r="H118" s="2">
        <v>1605</v>
      </c>
      <c r="I118" s="1">
        <f t="shared" si="5"/>
        <v>11.464285714285714</v>
      </c>
      <c r="J118" s="1">
        <v>1.159</v>
      </c>
      <c r="K118" s="2">
        <v>140</v>
      </c>
      <c r="L118" s="94">
        <v>518</v>
      </c>
      <c r="M118" s="11">
        <f t="shared" si="6"/>
        <v>3.7</v>
      </c>
      <c r="N118" s="11">
        <v>0.68600000000000005</v>
      </c>
      <c r="O118" s="95">
        <f t="shared" si="7"/>
        <v>140</v>
      </c>
      <c r="P118" s="12">
        <f t="shared" si="8"/>
        <v>3.0984555984555979</v>
      </c>
      <c r="Q118" s="104" t="s">
        <v>729</v>
      </c>
      <c r="V118" s="107"/>
      <c r="W118" s="108"/>
      <c r="X118" s="115" t="str">
        <f t="shared" si="9"/>
        <v>No Data</v>
      </c>
    </row>
    <row r="119" spans="1:24" x14ac:dyDescent="0.3">
      <c r="A119" s="62" t="s">
        <v>2898</v>
      </c>
      <c r="B119" s="94" t="s">
        <v>1750</v>
      </c>
      <c r="C119" s="2" t="s">
        <v>1</v>
      </c>
      <c r="D119" s="2">
        <v>63</v>
      </c>
      <c r="E119" s="9">
        <v>20559</v>
      </c>
      <c r="F119" s="10">
        <v>43665.532372685186</v>
      </c>
      <c r="G119" s="95" t="s">
        <v>4</v>
      </c>
      <c r="H119" s="2">
        <v>2638</v>
      </c>
      <c r="I119" s="1">
        <f t="shared" si="5"/>
        <v>16.283950617283949</v>
      </c>
      <c r="J119" s="1">
        <v>1.33</v>
      </c>
      <c r="K119" s="2">
        <v>162</v>
      </c>
      <c r="L119" s="94">
        <v>660</v>
      </c>
      <c r="M119" s="11">
        <f t="shared" si="6"/>
        <v>4.0740740740740744</v>
      </c>
      <c r="N119" s="11">
        <v>0.56299999999999994</v>
      </c>
      <c r="O119" s="95">
        <f t="shared" si="7"/>
        <v>162</v>
      </c>
      <c r="P119" s="12">
        <f t="shared" si="8"/>
        <v>3.9969696969696962</v>
      </c>
      <c r="Q119" s="104" t="s">
        <v>729</v>
      </c>
      <c r="V119" s="107"/>
      <c r="W119" s="108"/>
      <c r="X119" s="115" t="str">
        <f t="shared" si="9"/>
        <v>No Data</v>
      </c>
    </row>
    <row r="120" spans="1:24" x14ac:dyDescent="0.3">
      <c r="A120" s="62" t="s">
        <v>2899</v>
      </c>
      <c r="B120" s="94" t="s">
        <v>1751</v>
      </c>
      <c r="C120" s="2" t="s">
        <v>1</v>
      </c>
      <c r="D120" s="2">
        <v>59</v>
      </c>
      <c r="E120" s="9">
        <v>21798</v>
      </c>
      <c r="F120" s="10">
        <v>43665.548310185186</v>
      </c>
      <c r="G120" s="95" t="s">
        <v>4</v>
      </c>
      <c r="H120" s="2">
        <v>1709</v>
      </c>
      <c r="I120" s="1">
        <f t="shared" si="5"/>
        <v>12.65925925925926</v>
      </c>
      <c r="J120" s="1">
        <v>1.1539999999999999</v>
      </c>
      <c r="K120" s="2">
        <v>135</v>
      </c>
      <c r="L120" s="94">
        <v>380</v>
      </c>
      <c r="M120" s="11">
        <f t="shared" si="6"/>
        <v>2.8148148148148149</v>
      </c>
      <c r="N120" s="11">
        <v>0.60099999999999998</v>
      </c>
      <c r="O120" s="95">
        <f t="shared" si="7"/>
        <v>135</v>
      </c>
      <c r="P120" s="12">
        <f t="shared" si="8"/>
        <v>4.4973684210526317</v>
      </c>
      <c r="Q120" s="104" t="s">
        <v>729</v>
      </c>
      <c r="V120" s="107"/>
      <c r="W120" s="108"/>
      <c r="X120" s="115" t="str">
        <f t="shared" si="9"/>
        <v>No Data</v>
      </c>
    </row>
    <row r="121" spans="1:24" x14ac:dyDescent="0.3">
      <c r="A121" s="62" t="s">
        <v>2900</v>
      </c>
      <c r="B121" s="94" t="s">
        <v>1752</v>
      </c>
      <c r="C121" s="2" t="s">
        <v>1</v>
      </c>
      <c r="D121" s="2">
        <v>54</v>
      </c>
      <c r="E121" s="9">
        <v>23816</v>
      </c>
      <c r="F121" s="10">
        <v>43665.559444444443</v>
      </c>
      <c r="G121" s="95" t="s">
        <v>4</v>
      </c>
      <c r="H121" s="2">
        <v>2672</v>
      </c>
      <c r="I121" s="1">
        <f t="shared" si="5"/>
        <v>15.810650887573965</v>
      </c>
      <c r="J121" s="1">
        <v>1.1950000000000001</v>
      </c>
      <c r="K121" s="2">
        <v>169</v>
      </c>
      <c r="L121" s="94">
        <v>711</v>
      </c>
      <c r="M121" s="11">
        <f t="shared" si="6"/>
        <v>4.2071005917159763</v>
      </c>
      <c r="N121" s="11">
        <v>0.56599999999999995</v>
      </c>
      <c r="O121" s="95">
        <f t="shared" si="7"/>
        <v>169</v>
      </c>
      <c r="P121" s="12">
        <f t="shared" si="8"/>
        <v>3.7580872011251762</v>
      </c>
      <c r="Q121" s="104" t="s">
        <v>729</v>
      </c>
      <c r="V121" s="107"/>
      <c r="W121" s="108"/>
      <c r="X121" s="115" t="str">
        <f t="shared" si="9"/>
        <v>No Data</v>
      </c>
    </row>
    <row r="122" spans="1:24" x14ac:dyDescent="0.3">
      <c r="A122" s="62" t="s">
        <v>2901</v>
      </c>
      <c r="B122" s="94" t="s">
        <v>1753</v>
      </c>
      <c r="C122" s="2" t="s">
        <v>1</v>
      </c>
      <c r="D122" s="2">
        <v>58</v>
      </c>
      <c r="E122" s="9">
        <v>22211</v>
      </c>
      <c r="F122" s="10">
        <v>43668.568043981482</v>
      </c>
      <c r="G122" s="95" t="s">
        <v>4</v>
      </c>
      <c r="H122" s="2">
        <v>1440</v>
      </c>
      <c r="I122" s="1">
        <f t="shared" si="5"/>
        <v>10.588235294117647</v>
      </c>
      <c r="J122" s="1">
        <v>1.238</v>
      </c>
      <c r="K122" s="2">
        <v>136</v>
      </c>
      <c r="L122" s="94">
        <v>269</v>
      </c>
      <c r="M122" s="11">
        <f t="shared" si="6"/>
        <v>1.9779411764705883</v>
      </c>
      <c r="N122" s="11">
        <v>0.49399999999999999</v>
      </c>
      <c r="O122" s="95">
        <f t="shared" si="7"/>
        <v>136</v>
      </c>
      <c r="P122" s="12">
        <f t="shared" si="8"/>
        <v>5.3531598513011147</v>
      </c>
      <c r="Q122" s="104" t="s">
        <v>729</v>
      </c>
      <c r="V122" s="107"/>
      <c r="W122" s="108"/>
      <c r="X122" s="115" t="str">
        <f t="shared" si="9"/>
        <v>No Data</v>
      </c>
    </row>
    <row r="123" spans="1:24" x14ac:dyDescent="0.3">
      <c r="A123" s="62" t="s">
        <v>2902</v>
      </c>
      <c r="B123" s="94" t="s">
        <v>636</v>
      </c>
      <c r="C123" s="2" t="s">
        <v>1</v>
      </c>
      <c r="D123" s="2">
        <v>42</v>
      </c>
      <c r="E123" s="9">
        <v>28171</v>
      </c>
      <c r="F123" s="10">
        <v>43668.584062499998</v>
      </c>
      <c r="G123" s="95" t="s">
        <v>4</v>
      </c>
      <c r="H123" s="2">
        <v>2153</v>
      </c>
      <c r="I123" s="1">
        <f t="shared" si="5"/>
        <v>14.848275862068965</v>
      </c>
      <c r="J123" s="1">
        <v>1.948</v>
      </c>
      <c r="K123" s="2">
        <v>145</v>
      </c>
      <c r="L123" s="94">
        <v>291</v>
      </c>
      <c r="M123" s="11">
        <f t="shared" si="6"/>
        <v>2.0068965517241377</v>
      </c>
      <c r="N123" s="11">
        <v>0.38200000000000001</v>
      </c>
      <c r="O123" s="95">
        <f t="shared" si="7"/>
        <v>145</v>
      </c>
      <c r="P123" s="12">
        <f t="shared" si="8"/>
        <v>7.398625429553265</v>
      </c>
      <c r="Q123" s="104" t="s">
        <v>729</v>
      </c>
      <c r="V123" s="107"/>
      <c r="W123" s="108"/>
      <c r="X123" s="115" t="str">
        <f t="shared" si="9"/>
        <v>No Data</v>
      </c>
    </row>
    <row r="124" spans="1:24" x14ac:dyDescent="0.3">
      <c r="A124" s="62" t="s">
        <v>2903</v>
      </c>
      <c r="B124" s="94" t="s">
        <v>1754</v>
      </c>
      <c r="C124" s="2" t="s">
        <v>1</v>
      </c>
      <c r="D124" s="2">
        <v>55</v>
      </c>
      <c r="E124" s="9">
        <v>23443</v>
      </c>
      <c r="F124" s="10">
        <v>43668.603738425925</v>
      </c>
      <c r="G124" s="95" t="s">
        <v>4</v>
      </c>
      <c r="H124" s="2">
        <v>2362</v>
      </c>
      <c r="I124" s="1">
        <f t="shared" si="5"/>
        <v>13.894117647058824</v>
      </c>
      <c r="J124" s="1">
        <v>1.083</v>
      </c>
      <c r="K124" s="2">
        <v>170</v>
      </c>
      <c r="L124" s="94">
        <v>482</v>
      </c>
      <c r="M124" s="11">
        <f t="shared" si="6"/>
        <v>2.835294117647059</v>
      </c>
      <c r="N124" s="11">
        <v>0.56200000000000006</v>
      </c>
      <c r="O124" s="95">
        <f t="shared" si="7"/>
        <v>170</v>
      </c>
      <c r="P124" s="12">
        <f t="shared" si="8"/>
        <v>4.9004149377593356</v>
      </c>
      <c r="Q124" s="104" t="s">
        <v>729</v>
      </c>
      <c r="V124" s="107"/>
      <c r="W124" s="108"/>
      <c r="X124" s="115" t="str">
        <f t="shared" si="9"/>
        <v>No Data</v>
      </c>
    </row>
    <row r="125" spans="1:24" x14ac:dyDescent="0.3">
      <c r="A125" s="62" t="s">
        <v>2904</v>
      </c>
      <c r="B125" s="94" t="s">
        <v>1755</v>
      </c>
      <c r="C125" s="2" t="s">
        <v>1</v>
      </c>
      <c r="D125" s="2">
        <v>74</v>
      </c>
      <c r="E125" s="9">
        <v>16574</v>
      </c>
      <c r="F125" s="10">
        <v>43668.615185185183</v>
      </c>
      <c r="G125" s="95" t="s">
        <v>4</v>
      </c>
      <c r="H125" s="2">
        <v>2503</v>
      </c>
      <c r="I125" s="1">
        <f t="shared" si="5"/>
        <v>15.450617283950617</v>
      </c>
      <c r="J125" s="1">
        <v>1.131</v>
      </c>
      <c r="K125" s="2">
        <v>162</v>
      </c>
      <c r="L125" s="94">
        <v>483</v>
      </c>
      <c r="M125" s="11">
        <f t="shared" si="6"/>
        <v>2.9814814814814814</v>
      </c>
      <c r="N125" s="11">
        <v>0.504</v>
      </c>
      <c r="O125" s="95">
        <f t="shared" si="7"/>
        <v>162</v>
      </c>
      <c r="P125" s="12">
        <f t="shared" si="8"/>
        <v>5.1821946169772257</v>
      </c>
      <c r="Q125" s="104" t="s">
        <v>729</v>
      </c>
      <c r="V125" s="107"/>
      <c r="W125" s="108"/>
      <c r="X125" s="115" t="str">
        <f t="shared" si="9"/>
        <v>No Data</v>
      </c>
    </row>
    <row r="126" spans="1:24" x14ac:dyDescent="0.3">
      <c r="A126" s="62" t="s">
        <v>2905</v>
      </c>
      <c r="B126" s="94" t="s">
        <v>1756</v>
      </c>
      <c r="C126" s="2" t="s">
        <v>1</v>
      </c>
      <c r="D126" s="2">
        <v>75</v>
      </c>
      <c r="E126" s="9">
        <v>16131</v>
      </c>
      <c r="F126" s="10">
        <v>43668.640277777777</v>
      </c>
      <c r="G126" s="95" t="s">
        <v>4</v>
      </c>
      <c r="H126" s="2">
        <v>2661</v>
      </c>
      <c r="I126" s="1">
        <f t="shared" si="5"/>
        <v>17.057692307692307</v>
      </c>
      <c r="J126" s="1">
        <v>1.639</v>
      </c>
      <c r="K126" s="2">
        <v>156</v>
      </c>
      <c r="L126" s="94">
        <v>733</v>
      </c>
      <c r="M126" s="11">
        <f t="shared" si="6"/>
        <v>4.6987179487179489</v>
      </c>
      <c r="N126" s="11">
        <v>0.64700000000000002</v>
      </c>
      <c r="O126" s="95">
        <f t="shared" si="7"/>
        <v>156</v>
      </c>
      <c r="P126" s="12">
        <f t="shared" si="8"/>
        <v>3.6302864938608455</v>
      </c>
      <c r="Q126" s="104" t="s">
        <v>729</v>
      </c>
      <c r="V126" s="107"/>
      <c r="W126" s="108"/>
      <c r="X126" s="115" t="str">
        <f t="shared" si="9"/>
        <v>No Data</v>
      </c>
    </row>
    <row r="127" spans="1:24" x14ac:dyDescent="0.3">
      <c r="A127" s="62" t="s">
        <v>2906</v>
      </c>
      <c r="B127" s="94" t="s">
        <v>372</v>
      </c>
      <c r="C127" s="2" t="s">
        <v>1</v>
      </c>
      <c r="D127" s="2">
        <v>58</v>
      </c>
      <c r="E127" s="9">
        <v>22148</v>
      </c>
      <c r="F127" s="10">
        <v>43668.65320601852</v>
      </c>
      <c r="G127" s="95" t="s">
        <v>4</v>
      </c>
      <c r="H127" s="2">
        <v>2361</v>
      </c>
      <c r="I127" s="1">
        <f t="shared" si="5"/>
        <v>20.530434782608694</v>
      </c>
      <c r="J127" s="1">
        <v>2.0529999999999999</v>
      </c>
      <c r="K127" s="2">
        <v>115</v>
      </c>
      <c r="L127" s="94">
        <v>395</v>
      </c>
      <c r="M127" s="11">
        <f t="shared" si="6"/>
        <v>3.4347826086956523</v>
      </c>
      <c r="N127" s="11">
        <v>0.71499999999999997</v>
      </c>
      <c r="O127" s="95">
        <f t="shared" si="7"/>
        <v>115</v>
      </c>
      <c r="P127" s="12">
        <f t="shared" si="8"/>
        <v>5.9772151898734167</v>
      </c>
      <c r="Q127" s="104" t="s">
        <v>729</v>
      </c>
      <c r="V127" s="107"/>
      <c r="W127" s="108"/>
      <c r="X127" s="115" t="str">
        <f t="shared" si="9"/>
        <v>No Data</v>
      </c>
    </row>
    <row r="128" spans="1:24" x14ac:dyDescent="0.3">
      <c r="A128" s="62" t="s">
        <v>2907</v>
      </c>
      <c r="B128" s="94" t="s">
        <v>238</v>
      </c>
      <c r="C128" s="2" t="s">
        <v>1</v>
      </c>
      <c r="D128" s="2">
        <v>56</v>
      </c>
      <c r="E128" s="9">
        <v>23029</v>
      </c>
      <c r="F128" s="10">
        <v>43668.664363425924</v>
      </c>
      <c r="G128" s="95" t="s">
        <v>22</v>
      </c>
      <c r="H128" s="2">
        <v>1973</v>
      </c>
      <c r="I128" s="1">
        <f t="shared" si="5"/>
        <v>14.507352941176471</v>
      </c>
      <c r="J128" s="1">
        <v>1.4550000000000001</v>
      </c>
      <c r="K128" s="2">
        <v>136</v>
      </c>
      <c r="L128" s="94">
        <v>396</v>
      </c>
      <c r="M128" s="11">
        <f t="shared" si="6"/>
        <v>2.9117647058823528</v>
      </c>
      <c r="N128" s="11">
        <v>0.57699999999999996</v>
      </c>
      <c r="O128" s="95">
        <f t="shared" si="7"/>
        <v>136</v>
      </c>
      <c r="P128" s="12">
        <f t="shared" si="8"/>
        <v>4.9823232323232327</v>
      </c>
      <c r="Q128" s="104" t="s">
        <v>729</v>
      </c>
      <c r="V128" s="107"/>
      <c r="W128" s="108"/>
      <c r="X128" s="115" t="str">
        <f t="shared" si="9"/>
        <v>No Data</v>
      </c>
    </row>
    <row r="129" spans="1:24" x14ac:dyDescent="0.3">
      <c r="A129" s="62" t="s">
        <v>2908</v>
      </c>
      <c r="B129" s="94" t="s">
        <v>1757</v>
      </c>
      <c r="C129" s="2" t="s">
        <v>6</v>
      </c>
      <c r="D129" s="2">
        <v>66</v>
      </c>
      <c r="E129" s="9">
        <v>19373</v>
      </c>
      <c r="F129" s="10">
        <v>43668.693576388891</v>
      </c>
      <c r="G129" s="95" t="s">
        <v>4</v>
      </c>
      <c r="H129" s="2">
        <v>1273</v>
      </c>
      <c r="I129" s="1">
        <f t="shared" si="5"/>
        <v>7.7151515151515149</v>
      </c>
      <c r="J129" s="1">
        <v>1.3240000000000001</v>
      </c>
      <c r="K129" s="2">
        <v>165</v>
      </c>
      <c r="L129" s="94">
        <v>358</v>
      </c>
      <c r="M129" s="11">
        <f t="shared" si="6"/>
        <v>2.1696969696969699</v>
      </c>
      <c r="N129" s="11">
        <v>0.746</v>
      </c>
      <c r="O129" s="95">
        <f t="shared" si="7"/>
        <v>165</v>
      </c>
      <c r="P129" s="12">
        <f t="shared" si="8"/>
        <v>3.5558659217877091</v>
      </c>
      <c r="Q129" s="104" t="s">
        <v>729</v>
      </c>
      <c r="V129" s="107"/>
      <c r="W129" s="108"/>
      <c r="X129" s="115" t="str">
        <f t="shared" si="9"/>
        <v>No Data</v>
      </c>
    </row>
    <row r="130" spans="1:24" x14ac:dyDescent="0.3">
      <c r="A130" s="62" t="s">
        <v>2909</v>
      </c>
      <c r="B130" s="94" t="s">
        <v>1758</v>
      </c>
      <c r="C130" s="2" t="s">
        <v>1</v>
      </c>
      <c r="D130" s="2">
        <v>37</v>
      </c>
      <c r="E130" s="9">
        <v>29800</v>
      </c>
      <c r="F130" s="10">
        <v>43668.712083333332</v>
      </c>
      <c r="G130" s="95" t="s">
        <v>4</v>
      </c>
      <c r="H130" s="2">
        <v>1475</v>
      </c>
      <c r="I130" s="1">
        <f t="shared" si="5"/>
        <v>9.8333333333333339</v>
      </c>
      <c r="J130" s="1">
        <v>1.161</v>
      </c>
      <c r="K130" s="2">
        <v>150</v>
      </c>
      <c r="L130" s="94">
        <v>404</v>
      </c>
      <c r="M130" s="11">
        <f t="shared" si="6"/>
        <v>2.6933333333333334</v>
      </c>
      <c r="N130" s="11">
        <v>0.56699999999999995</v>
      </c>
      <c r="O130" s="95">
        <f t="shared" si="7"/>
        <v>150</v>
      </c>
      <c r="P130" s="12">
        <f t="shared" si="8"/>
        <v>3.6509900990099013</v>
      </c>
      <c r="Q130" s="104" t="s">
        <v>729</v>
      </c>
      <c r="V130" s="107"/>
      <c r="W130" s="108"/>
      <c r="X130" s="115" t="str">
        <f t="shared" si="9"/>
        <v>No Data</v>
      </c>
    </row>
    <row r="131" spans="1:24" x14ac:dyDescent="0.3">
      <c r="A131" s="62" t="s">
        <v>2910</v>
      </c>
      <c r="B131" s="94" t="s">
        <v>1759</v>
      </c>
      <c r="C131" s="2" t="s">
        <v>1</v>
      </c>
      <c r="D131" s="2">
        <v>49</v>
      </c>
      <c r="E131" s="9">
        <v>25536</v>
      </c>
      <c r="F131" s="10">
        <v>43669.594953703701</v>
      </c>
      <c r="G131" s="95" t="s">
        <v>4</v>
      </c>
      <c r="H131" s="2">
        <v>1333</v>
      </c>
      <c r="I131" s="1">
        <f t="shared" ref="I131:I194" si="10">H131/K131</f>
        <v>12.118181818181819</v>
      </c>
      <c r="J131" s="1">
        <v>2.012</v>
      </c>
      <c r="K131" s="2">
        <v>110</v>
      </c>
      <c r="L131" s="94">
        <v>405</v>
      </c>
      <c r="M131" s="11">
        <f t="shared" ref="M131:M194" si="11">L131/O131</f>
        <v>3.6818181818181817</v>
      </c>
      <c r="N131" s="11">
        <v>0.60499999999999998</v>
      </c>
      <c r="O131" s="95">
        <f t="shared" ref="O131:O194" si="12">K131</f>
        <v>110</v>
      </c>
      <c r="P131" s="12">
        <f t="shared" ref="P131:P194" si="13">I131/M131</f>
        <v>3.2913580246913585</v>
      </c>
      <c r="Q131" s="104" t="s">
        <v>729</v>
      </c>
      <c r="V131" s="107"/>
      <c r="W131" s="108"/>
      <c r="X131" s="115" t="str">
        <f t="shared" ref="X131:X194" si="14">IF(AND(W131&lt;&gt;0,V131&lt;&gt;0),W131-V131,"No Data")</f>
        <v>No Data</v>
      </c>
    </row>
    <row r="132" spans="1:24" x14ac:dyDescent="0.3">
      <c r="A132" s="62" t="s">
        <v>2911</v>
      </c>
      <c r="B132" s="94" t="s">
        <v>1760</v>
      </c>
      <c r="C132" s="2" t="s">
        <v>1</v>
      </c>
      <c r="D132" s="2">
        <v>62</v>
      </c>
      <c r="E132" s="9">
        <v>20854</v>
      </c>
      <c r="F132" s="10">
        <v>43669.606296296297</v>
      </c>
      <c r="G132" s="95" t="s">
        <v>4</v>
      </c>
      <c r="H132" s="2">
        <v>1637</v>
      </c>
      <c r="I132" s="1">
        <f t="shared" si="10"/>
        <v>14.616071428571429</v>
      </c>
      <c r="J132" s="1">
        <v>0.92300000000000004</v>
      </c>
      <c r="K132" s="2">
        <v>112</v>
      </c>
      <c r="L132" s="94">
        <v>286</v>
      </c>
      <c r="M132" s="11">
        <f t="shared" si="11"/>
        <v>2.5535714285714284</v>
      </c>
      <c r="N132" s="11">
        <v>0.58299999999999996</v>
      </c>
      <c r="O132" s="95">
        <f t="shared" si="12"/>
        <v>112</v>
      </c>
      <c r="P132" s="12">
        <f t="shared" si="13"/>
        <v>5.7237762237762242</v>
      </c>
      <c r="Q132" s="104" t="s">
        <v>729</v>
      </c>
      <c r="V132" s="107"/>
      <c r="W132" s="108"/>
      <c r="X132" s="115" t="str">
        <f t="shared" si="14"/>
        <v>No Data</v>
      </c>
    </row>
    <row r="133" spans="1:24" x14ac:dyDescent="0.3">
      <c r="A133" s="62" t="s">
        <v>2912</v>
      </c>
      <c r="B133" s="94" t="s">
        <v>1761</v>
      </c>
      <c r="C133" s="2" t="s">
        <v>6</v>
      </c>
      <c r="D133" s="2">
        <v>47</v>
      </c>
      <c r="E133" s="9">
        <v>26142</v>
      </c>
      <c r="F133" s="10">
        <v>43669.617673611108</v>
      </c>
      <c r="G133" s="95" t="s">
        <v>22</v>
      </c>
      <c r="H133" s="2">
        <v>1290</v>
      </c>
      <c r="I133" s="1">
        <f t="shared" si="10"/>
        <v>7.166666666666667</v>
      </c>
      <c r="J133" s="1">
        <v>0.80800000000000005</v>
      </c>
      <c r="K133" s="2">
        <v>180</v>
      </c>
      <c r="L133" s="94">
        <v>445</v>
      </c>
      <c r="M133" s="11">
        <f t="shared" si="11"/>
        <v>2.4722222222222223</v>
      </c>
      <c r="N133" s="11">
        <v>0.53300000000000003</v>
      </c>
      <c r="O133" s="95">
        <f t="shared" si="12"/>
        <v>180</v>
      </c>
      <c r="P133" s="12">
        <f t="shared" si="13"/>
        <v>2.898876404494382</v>
      </c>
      <c r="Q133" s="104" t="s">
        <v>729</v>
      </c>
      <c r="V133" s="107"/>
      <c r="W133" s="108"/>
      <c r="X133" s="115" t="str">
        <f t="shared" si="14"/>
        <v>No Data</v>
      </c>
    </row>
    <row r="134" spans="1:24" x14ac:dyDescent="0.3">
      <c r="A134" s="62" t="s">
        <v>2913</v>
      </c>
      <c r="B134" s="94" t="s">
        <v>1762</v>
      </c>
      <c r="C134" s="2" t="s">
        <v>6</v>
      </c>
      <c r="D134" s="2">
        <v>52</v>
      </c>
      <c r="E134" s="9">
        <v>24658</v>
      </c>
      <c r="F134" s="10">
        <v>43669.641458333332</v>
      </c>
      <c r="G134" s="95" t="s">
        <v>4</v>
      </c>
      <c r="H134" s="2">
        <v>980</v>
      </c>
      <c r="I134" s="1">
        <f t="shared" si="10"/>
        <v>5.104166666666667</v>
      </c>
      <c r="J134" s="1">
        <v>0.752</v>
      </c>
      <c r="K134" s="2">
        <v>192</v>
      </c>
      <c r="L134" s="94">
        <v>450</v>
      </c>
      <c r="M134" s="11">
        <f t="shared" si="11"/>
        <v>2.34375</v>
      </c>
      <c r="N134" s="11">
        <v>0.61099999999999999</v>
      </c>
      <c r="O134" s="95">
        <f t="shared" si="12"/>
        <v>192</v>
      </c>
      <c r="P134" s="12">
        <f t="shared" si="13"/>
        <v>2.177777777777778</v>
      </c>
      <c r="Q134" s="104" t="s">
        <v>729</v>
      </c>
      <c r="V134" s="107"/>
      <c r="W134" s="108"/>
      <c r="X134" s="115" t="str">
        <f t="shared" si="14"/>
        <v>No Data</v>
      </c>
    </row>
    <row r="135" spans="1:24" x14ac:dyDescent="0.3">
      <c r="A135" s="62" t="s">
        <v>2914</v>
      </c>
      <c r="B135" s="94" t="s">
        <v>1763</v>
      </c>
      <c r="C135" s="2" t="s">
        <v>1</v>
      </c>
      <c r="D135" s="2">
        <v>59</v>
      </c>
      <c r="E135" s="9">
        <v>21838</v>
      </c>
      <c r="F135" s="10">
        <v>43669.66510416667</v>
      </c>
      <c r="G135" s="95" t="s">
        <v>22</v>
      </c>
      <c r="H135" s="2">
        <v>2447</v>
      </c>
      <c r="I135" s="1">
        <f t="shared" si="10"/>
        <v>13.155913978494624</v>
      </c>
      <c r="J135" s="1">
        <v>1.645</v>
      </c>
      <c r="K135" s="2">
        <v>186</v>
      </c>
      <c r="L135" s="94">
        <v>748</v>
      </c>
      <c r="M135" s="11">
        <f t="shared" si="11"/>
        <v>4.021505376344086</v>
      </c>
      <c r="N135" s="11">
        <v>0.72</v>
      </c>
      <c r="O135" s="95">
        <f t="shared" si="12"/>
        <v>186</v>
      </c>
      <c r="P135" s="12">
        <f t="shared" si="13"/>
        <v>3.2713903743315509</v>
      </c>
      <c r="Q135" s="104" t="s">
        <v>729</v>
      </c>
      <c r="V135" s="107"/>
      <c r="W135" s="108"/>
      <c r="X135" s="115" t="str">
        <f t="shared" si="14"/>
        <v>No Data</v>
      </c>
    </row>
    <row r="136" spans="1:24" x14ac:dyDescent="0.3">
      <c r="A136" s="62" t="s">
        <v>2915</v>
      </c>
      <c r="B136" s="94" t="s">
        <v>1764</v>
      </c>
      <c r="C136" s="2" t="s">
        <v>1</v>
      </c>
      <c r="D136" s="2">
        <v>42</v>
      </c>
      <c r="E136" s="9">
        <v>28119</v>
      </c>
      <c r="F136" s="10">
        <v>43669.693229166667</v>
      </c>
      <c r="G136" s="95" t="s">
        <v>4</v>
      </c>
      <c r="H136" s="2">
        <v>1752</v>
      </c>
      <c r="I136" s="1">
        <f t="shared" si="10"/>
        <v>10.95</v>
      </c>
      <c r="J136" s="1">
        <v>0.95</v>
      </c>
      <c r="K136" s="2">
        <v>160</v>
      </c>
      <c r="L136" s="94">
        <v>310</v>
      </c>
      <c r="M136" s="11">
        <f t="shared" si="11"/>
        <v>1.9375</v>
      </c>
      <c r="N136" s="11">
        <v>0.55700000000000005</v>
      </c>
      <c r="O136" s="95">
        <f t="shared" si="12"/>
        <v>160</v>
      </c>
      <c r="P136" s="12">
        <f t="shared" si="13"/>
        <v>5.6516129032258062</v>
      </c>
      <c r="Q136" s="104" t="s">
        <v>729</v>
      </c>
      <c r="V136" s="107"/>
      <c r="W136" s="108"/>
      <c r="X136" s="115" t="str">
        <f t="shared" si="14"/>
        <v>No Data</v>
      </c>
    </row>
    <row r="137" spans="1:24" x14ac:dyDescent="0.3">
      <c r="A137" s="62" t="s">
        <v>2916</v>
      </c>
      <c r="B137" s="94" t="s">
        <v>1765</v>
      </c>
      <c r="C137" s="2" t="s">
        <v>6</v>
      </c>
      <c r="D137" s="2">
        <v>20</v>
      </c>
      <c r="E137" s="9">
        <v>36206</v>
      </c>
      <c r="F137" s="10">
        <v>43669.716967592591</v>
      </c>
      <c r="G137" s="95" t="s">
        <v>4</v>
      </c>
      <c r="H137" s="2">
        <v>1085</v>
      </c>
      <c r="I137" s="1">
        <f t="shared" si="10"/>
        <v>6.5757575757575761</v>
      </c>
      <c r="J137" s="1">
        <v>0.80500000000000005</v>
      </c>
      <c r="K137" s="2">
        <v>165</v>
      </c>
      <c r="L137" s="94">
        <v>306</v>
      </c>
      <c r="M137" s="11">
        <f t="shared" si="11"/>
        <v>1.8545454545454545</v>
      </c>
      <c r="N137" s="11">
        <v>0.43099999999999999</v>
      </c>
      <c r="O137" s="95">
        <f t="shared" si="12"/>
        <v>165</v>
      </c>
      <c r="P137" s="12">
        <f t="shared" si="13"/>
        <v>3.5457516339869284</v>
      </c>
      <c r="Q137" s="104" t="s">
        <v>729</v>
      </c>
      <c r="V137" s="107"/>
      <c r="W137" s="108"/>
      <c r="X137" s="115" t="str">
        <f t="shared" si="14"/>
        <v>No Data</v>
      </c>
    </row>
    <row r="138" spans="1:24" x14ac:dyDescent="0.3">
      <c r="A138" s="62" t="s">
        <v>2917</v>
      </c>
      <c r="B138" s="94" t="s">
        <v>1766</v>
      </c>
      <c r="C138" s="2" t="s">
        <v>1</v>
      </c>
      <c r="D138" s="2">
        <v>57</v>
      </c>
      <c r="E138" s="9">
        <v>22702</v>
      </c>
      <c r="F138" s="10">
        <v>43670.628171296295</v>
      </c>
      <c r="G138" s="95" t="s">
        <v>4</v>
      </c>
      <c r="H138" s="2">
        <v>1670</v>
      </c>
      <c r="I138" s="1">
        <f t="shared" si="10"/>
        <v>14.910714285714286</v>
      </c>
      <c r="J138" s="1">
        <v>1.373</v>
      </c>
      <c r="K138" s="2">
        <v>112</v>
      </c>
      <c r="L138" s="94">
        <v>287</v>
      </c>
      <c r="M138" s="11">
        <f t="shared" si="11"/>
        <v>2.5625</v>
      </c>
      <c r="N138" s="11">
        <v>0.59699999999999998</v>
      </c>
      <c r="O138" s="95">
        <f t="shared" si="12"/>
        <v>112</v>
      </c>
      <c r="P138" s="12">
        <f t="shared" si="13"/>
        <v>5.8188153310104536</v>
      </c>
      <c r="Q138" s="104" t="s">
        <v>729</v>
      </c>
      <c r="V138" s="107"/>
      <c r="W138" s="108"/>
      <c r="X138" s="115" t="str">
        <f t="shared" si="14"/>
        <v>No Data</v>
      </c>
    </row>
    <row r="139" spans="1:24" x14ac:dyDescent="0.3">
      <c r="A139" s="62" t="s">
        <v>2918</v>
      </c>
      <c r="B139" s="94" t="s">
        <v>1767</v>
      </c>
      <c r="C139" s="2" t="s">
        <v>1</v>
      </c>
      <c r="D139" s="2">
        <v>71</v>
      </c>
      <c r="E139" s="9">
        <v>17491</v>
      </c>
      <c r="F139" s="10">
        <v>43670.641469907408</v>
      </c>
      <c r="G139" s="95" t="s">
        <v>4</v>
      </c>
      <c r="H139" s="2">
        <v>964</v>
      </c>
      <c r="I139" s="1">
        <f t="shared" si="10"/>
        <v>8.9259259259259256</v>
      </c>
      <c r="J139" s="1">
        <v>1.2949999999999999</v>
      </c>
      <c r="K139" s="2">
        <v>108</v>
      </c>
      <c r="L139" s="94">
        <v>261</v>
      </c>
      <c r="M139" s="11">
        <f t="shared" si="11"/>
        <v>2.4166666666666665</v>
      </c>
      <c r="N139" s="11">
        <v>0.495</v>
      </c>
      <c r="O139" s="95">
        <f t="shared" si="12"/>
        <v>108</v>
      </c>
      <c r="P139" s="12">
        <f t="shared" si="13"/>
        <v>3.6934865900383143</v>
      </c>
      <c r="Q139" s="104" t="s">
        <v>729</v>
      </c>
      <c r="V139" s="107"/>
      <c r="W139" s="108"/>
      <c r="X139" s="115" t="str">
        <f t="shared" si="14"/>
        <v>No Data</v>
      </c>
    </row>
    <row r="140" spans="1:24" x14ac:dyDescent="0.3">
      <c r="A140" s="62" t="s">
        <v>2919</v>
      </c>
      <c r="B140" s="94" t="s">
        <v>1768</v>
      </c>
      <c r="C140" s="2" t="s">
        <v>1</v>
      </c>
      <c r="D140" s="2">
        <v>37</v>
      </c>
      <c r="E140" s="9">
        <v>29895</v>
      </c>
      <c r="F140" s="10">
        <v>43670.666331018518</v>
      </c>
      <c r="G140" s="95" t="s">
        <v>4</v>
      </c>
      <c r="H140" s="2">
        <v>977</v>
      </c>
      <c r="I140" s="1">
        <f t="shared" si="10"/>
        <v>7.8159999999999998</v>
      </c>
      <c r="J140" s="1">
        <v>0.88300000000000001</v>
      </c>
      <c r="K140" s="2">
        <v>125</v>
      </c>
      <c r="L140" s="94">
        <v>246</v>
      </c>
      <c r="M140" s="11">
        <f t="shared" si="11"/>
        <v>1.968</v>
      </c>
      <c r="N140" s="11">
        <v>0.28199999999999997</v>
      </c>
      <c r="O140" s="95">
        <f t="shared" si="12"/>
        <v>125</v>
      </c>
      <c r="P140" s="12">
        <f t="shared" si="13"/>
        <v>3.9715447154471546</v>
      </c>
      <c r="Q140" s="104" t="s">
        <v>729</v>
      </c>
      <c r="V140" s="107"/>
      <c r="W140" s="108"/>
      <c r="X140" s="115" t="str">
        <f t="shared" si="14"/>
        <v>No Data</v>
      </c>
    </row>
    <row r="141" spans="1:24" x14ac:dyDescent="0.3">
      <c r="A141" s="62" t="s">
        <v>2920</v>
      </c>
      <c r="B141" s="94" t="s">
        <v>1212</v>
      </c>
      <c r="C141" s="2" t="s">
        <v>1</v>
      </c>
      <c r="D141" s="2">
        <v>51</v>
      </c>
      <c r="E141" s="9">
        <v>25018</v>
      </c>
      <c r="F141" s="10">
        <v>43670.67832175926</v>
      </c>
      <c r="G141" s="95" t="s">
        <v>22</v>
      </c>
      <c r="H141" s="2">
        <v>1573</v>
      </c>
      <c r="I141" s="1">
        <f t="shared" si="10"/>
        <v>10.700680272108844</v>
      </c>
      <c r="J141" s="1">
        <v>1.5680000000000001</v>
      </c>
      <c r="K141" s="2">
        <v>147</v>
      </c>
      <c r="L141" s="94">
        <v>358</v>
      </c>
      <c r="M141" s="11">
        <f t="shared" si="11"/>
        <v>2.435374149659864</v>
      </c>
      <c r="N141" s="11">
        <v>0.53700000000000003</v>
      </c>
      <c r="O141" s="95">
        <f t="shared" si="12"/>
        <v>147</v>
      </c>
      <c r="P141" s="12">
        <f t="shared" si="13"/>
        <v>4.3938547486033519</v>
      </c>
      <c r="Q141" s="104" t="s">
        <v>729</v>
      </c>
      <c r="V141" s="107"/>
      <c r="W141" s="108"/>
      <c r="X141" s="115" t="str">
        <f t="shared" si="14"/>
        <v>No Data</v>
      </c>
    </row>
    <row r="142" spans="1:24" x14ac:dyDescent="0.3">
      <c r="A142" s="62" t="s">
        <v>2921</v>
      </c>
      <c r="B142" s="94" t="s">
        <v>1769</v>
      </c>
      <c r="C142" s="2" t="s">
        <v>6</v>
      </c>
      <c r="D142" s="2">
        <v>79</v>
      </c>
      <c r="E142" s="9">
        <v>14717</v>
      </c>
      <c r="F142" s="10">
        <v>43670.70140046296</v>
      </c>
      <c r="G142" s="95" t="s">
        <v>4</v>
      </c>
      <c r="H142" s="2">
        <v>2103</v>
      </c>
      <c r="I142" s="1">
        <f t="shared" si="10"/>
        <v>19.472222222222221</v>
      </c>
      <c r="J142" s="1">
        <v>1.363</v>
      </c>
      <c r="K142" s="2">
        <v>108</v>
      </c>
      <c r="L142" s="94">
        <v>530</v>
      </c>
      <c r="M142" s="11">
        <f t="shared" si="11"/>
        <v>4.9074074074074074</v>
      </c>
      <c r="N142" s="11">
        <v>0.71699999999999997</v>
      </c>
      <c r="O142" s="95">
        <f t="shared" si="12"/>
        <v>108</v>
      </c>
      <c r="P142" s="12">
        <f t="shared" si="13"/>
        <v>3.9679245283018867</v>
      </c>
      <c r="Q142" s="104" t="s">
        <v>729</v>
      </c>
      <c r="V142" s="107"/>
      <c r="W142" s="108"/>
      <c r="X142" s="115" t="str">
        <f t="shared" si="14"/>
        <v>No Data</v>
      </c>
    </row>
    <row r="143" spans="1:24" x14ac:dyDescent="0.3">
      <c r="A143" s="62" t="s">
        <v>2922</v>
      </c>
      <c r="B143" s="94" t="s">
        <v>1770</v>
      </c>
      <c r="C143" s="2" t="s">
        <v>6</v>
      </c>
      <c r="D143" s="2">
        <v>76</v>
      </c>
      <c r="E143" s="9">
        <v>15754</v>
      </c>
      <c r="F143" s="10">
        <v>43670.7112037037</v>
      </c>
      <c r="G143" s="95" t="s">
        <v>4</v>
      </c>
      <c r="H143" s="2">
        <v>2893</v>
      </c>
      <c r="I143" s="1">
        <f t="shared" si="10"/>
        <v>26.787037037037038</v>
      </c>
      <c r="J143" s="1">
        <v>2.1960000000000002</v>
      </c>
      <c r="K143" s="2">
        <v>108</v>
      </c>
      <c r="L143" s="94">
        <v>356</v>
      </c>
      <c r="M143" s="11">
        <f t="shared" si="11"/>
        <v>3.2962962962962963</v>
      </c>
      <c r="N143" s="11">
        <v>0.68700000000000006</v>
      </c>
      <c r="O143" s="95">
        <f t="shared" si="12"/>
        <v>108</v>
      </c>
      <c r="P143" s="12">
        <f t="shared" si="13"/>
        <v>8.1264044943820224</v>
      </c>
      <c r="Q143" s="104" t="s">
        <v>729</v>
      </c>
      <c r="R143" t="s">
        <v>1017</v>
      </c>
      <c r="S143" t="s">
        <v>94</v>
      </c>
      <c r="V143" s="107"/>
      <c r="W143" s="108"/>
      <c r="X143" s="115" t="str">
        <f t="shared" si="14"/>
        <v>No Data</v>
      </c>
    </row>
    <row r="144" spans="1:24" x14ac:dyDescent="0.3">
      <c r="A144" s="62" t="s">
        <v>2923</v>
      </c>
      <c r="B144" s="94" t="s">
        <v>1771</v>
      </c>
      <c r="C144" s="2" t="s">
        <v>1</v>
      </c>
      <c r="D144" s="2">
        <v>58</v>
      </c>
      <c r="E144" s="9">
        <v>22169</v>
      </c>
      <c r="F144" s="10">
        <v>43670.726851851854</v>
      </c>
      <c r="G144" s="95" t="s">
        <v>4</v>
      </c>
      <c r="H144" s="2">
        <v>1765</v>
      </c>
      <c r="I144" s="1">
        <f t="shared" si="10"/>
        <v>15.21551724137931</v>
      </c>
      <c r="J144" s="1">
        <v>1.413</v>
      </c>
      <c r="K144" s="2">
        <v>116</v>
      </c>
      <c r="L144" s="94">
        <v>471</v>
      </c>
      <c r="M144" s="11">
        <f t="shared" si="11"/>
        <v>4.0603448275862073</v>
      </c>
      <c r="N144" s="11">
        <v>0.92600000000000005</v>
      </c>
      <c r="O144" s="95">
        <f t="shared" si="12"/>
        <v>116</v>
      </c>
      <c r="P144" s="12">
        <f t="shared" si="13"/>
        <v>3.7473460721868359</v>
      </c>
      <c r="Q144" s="104" t="s">
        <v>729</v>
      </c>
      <c r="V144" s="107"/>
      <c r="W144" s="108"/>
      <c r="X144" s="115" t="str">
        <f t="shared" si="14"/>
        <v>No Data</v>
      </c>
    </row>
    <row r="145" spans="1:24" x14ac:dyDescent="0.3">
      <c r="A145" s="62" t="s">
        <v>2924</v>
      </c>
      <c r="B145" s="94" t="s">
        <v>1772</v>
      </c>
      <c r="C145" s="2" t="s">
        <v>1</v>
      </c>
      <c r="D145" s="2">
        <v>58</v>
      </c>
      <c r="E145" s="9">
        <v>22337</v>
      </c>
      <c r="F145" s="10">
        <v>43670.74046296296</v>
      </c>
      <c r="G145" s="95" t="s">
        <v>4</v>
      </c>
      <c r="H145" s="2">
        <v>2143</v>
      </c>
      <c r="I145" s="1">
        <f t="shared" si="10"/>
        <v>15.874074074074073</v>
      </c>
      <c r="J145" s="1">
        <v>1.768</v>
      </c>
      <c r="K145" s="2">
        <v>135</v>
      </c>
      <c r="L145" s="94">
        <v>557</v>
      </c>
      <c r="M145" s="11">
        <f t="shared" si="11"/>
        <v>4.1259259259259258</v>
      </c>
      <c r="N145" s="11">
        <v>0.66300000000000003</v>
      </c>
      <c r="O145" s="95">
        <f t="shared" si="12"/>
        <v>135</v>
      </c>
      <c r="P145" s="12">
        <f t="shared" si="13"/>
        <v>3.8473967684021542</v>
      </c>
      <c r="Q145" s="104" t="s">
        <v>729</v>
      </c>
      <c r="V145" s="107"/>
      <c r="W145" s="108"/>
      <c r="X145" s="115" t="str">
        <f t="shared" si="14"/>
        <v>No Data</v>
      </c>
    </row>
    <row r="146" spans="1:24" x14ac:dyDescent="0.3">
      <c r="A146" s="62" t="s">
        <v>2925</v>
      </c>
      <c r="B146" s="94" t="s">
        <v>249</v>
      </c>
      <c r="C146" s="2" t="s">
        <v>1</v>
      </c>
      <c r="D146" s="2">
        <v>50</v>
      </c>
      <c r="E146" s="9">
        <v>25271</v>
      </c>
      <c r="F146" s="10">
        <v>43671.556122685186</v>
      </c>
      <c r="G146" s="95" t="s">
        <v>4</v>
      </c>
      <c r="H146" s="2">
        <v>1551</v>
      </c>
      <c r="I146" s="1">
        <f t="shared" si="10"/>
        <v>11.574626865671641</v>
      </c>
      <c r="J146" s="1">
        <v>1.538</v>
      </c>
      <c r="K146" s="2">
        <v>134</v>
      </c>
      <c r="L146" s="94">
        <v>341</v>
      </c>
      <c r="M146" s="11">
        <f t="shared" si="11"/>
        <v>2.544776119402985</v>
      </c>
      <c r="N146" s="11">
        <v>0.65600000000000003</v>
      </c>
      <c r="O146" s="95">
        <f t="shared" si="12"/>
        <v>134</v>
      </c>
      <c r="P146" s="12">
        <f t="shared" si="13"/>
        <v>4.5483870967741939</v>
      </c>
      <c r="Q146" s="104" t="s">
        <v>729</v>
      </c>
      <c r="V146" s="107"/>
      <c r="W146" s="108"/>
      <c r="X146" s="115" t="str">
        <f t="shared" si="14"/>
        <v>No Data</v>
      </c>
    </row>
    <row r="147" spans="1:24" x14ac:dyDescent="0.3">
      <c r="A147" s="62" t="s">
        <v>2926</v>
      </c>
      <c r="B147" s="94" t="s">
        <v>1773</v>
      </c>
      <c r="C147" s="2" t="s">
        <v>1</v>
      </c>
      <c r="D147" s="2">
        <v>42</v>
      </c>
      <c r="E147" s="9">
        <v>28154</v>
      </c>
      <c r="F147" s="10">
        <v>43671.575983796298</v>
      </c>
      <c r="G147" s="95" t="s">
        <v>22</v>
      </c>
      <c r="H147" s="2">
        <v>1459</v>
      </c>
      <c r="I147" s="1">
        <f t="shared" si="10"/>
        <v>9.3525641025641022</v>
      </c>
      <c r="J147" s="1">
        <v>1.2430000000000001</v>
      </c>
      <c r="K147" s="2">
        <v>156</v>
      </c>
      <c r="L147" s="94">
        <v>466</v>
      </c>
      <c r="M147" s="11">
        <f t="shared" si="11"/>
        <v>2.9871794871794872</v>
      </c>
      <c r="N147" s="11">
        <v>0.66200000000000003</v>
      </c>
      <c r="O147" s="95">
        <f t="shared" si="12"/>
        <v>156</v>
      </c>
      <c r="P147" s="12">
        <f t="shared" si="13"/>
        <v>3.1309012875536477</v>
      </c>
      <c r="Q147" s="104" t="s">
        <v>729</v>
      </c>
      <c r="V147" s="107"/>
      <c r="W147" s="108"/>
      <c r="X147" s="115" t="str">
        <f t="shared" si="14"/>
        <v>No Data</v>
      </c>
    </row>
    <row r="148" spans="1:24" x14ac:dyDescent="0.3">
      <c r="A148" s="62" t="s">
        <v>2927</v>
      </c>
      <c r="B148" s="94" t="s">
        <v>1774</v>
      </c>
      <c r="C148" s="2" t="s">
        <v>1</v>
      </c>
      <c r="D148" s="2">
        <v>50</v>
      </c>
      <c r="E148" s="9">
        <v>25249</v>
      </c>
      <c r="F148" s="10">
        <v>43671.60050925926</v>
      </c>
      <c r="G148" s="95" t="s">
        <v>4</v>
      </c>
      <c r="H148" s="2">
        <v>1967</v>
      </c>
      <c r="I148" s="1">
        <f t="shared" si="10"/>
        <v>13.29054054054054</v>
      </c>
      <c r="J148" s="1">
        <v>0.84299999999999997</v>
      </c>
      <c r="K148" s="2">
        <v>148</v>
      </c>
      <c r="L148" s="94">
        <v>483</v>
      </c>
      <c r="M148" s="11">
        <f t="shared" si="11"/>
        <v>3.2635135135135136</v>
      </c>
      <c r="N148" s="11">
        <v>0.68400000000000005</v>
      </c>
      <c r="O148" s="95">
        <f t="shared" si="12"/>
        <v>148</v>
      </c>
      <c r="P148" s="12">
        <f t="shared" si="13"/>
        <v>4.0724637681159415</v>
      </c>
      <c r="Q148" s="104" t="s">
        <v>729</v>
      </c>
      <c r="V148" s="107"/>
      <c r="W148" s="108"/>
      <c r="X148" s="115" t="str">
        <f t="shared" si="14"/>
        <v>No Data</v>
      </c>
    </row>
    <row r="149" spans="1:24" x14ac:dyDescent="0.3">
      <c r="A149" s="62" t="s">
        <v>2928</v>
      </c>
      <c r="B149" s="94" t="s">
        <v>1775</v>
      </c>
      <c r="C149" s="2" t="s">
        <v>1</v>
      </c>
      <c r="D149" s="2">
        <v>74</v>
      </c>
      <c r="E149" s="9">
        <v>16299</v>
      </c>
      <c r="F149" s="10">
        <v>43671.613240740742</v>
      </c>
      <c r="G149" s="95" t="s">
        <v>4</v>
      </c>
      <c r="H149" s="2">
        <v>3025</v>
      </c>
      <c r="I149" s="1">
        <f t="shared" si="10"/>
        <v>25.208333333333332</v>
      </c>
      <c r="J149" s="1">
        <v>1.69</v>
      </c>
      <c r="K149" s="2">
        <v>120</v>
      </c>
      <c r="L149" s="94">
        <v>885</v>
      </c>
      <c r="M149" s="11">
        <f t="shared" si="11"/>
        <v>7.375</v>
      </c>
      <c r="N149" s="11">
        <v>0.81</v>
      </c>
      <c r="O149" s="95">
        <f t="shared" si="12"/>
        <v>120</v>
      </c>
      <c r="P149" s="12">
        <f t="shared" si="13"/>
        <v>3.4180790960451977</v>
      </c>
      <c r="Q149" s="104" t="s">
        <v>729</v>
      </c>
      <c r="V149" s="107"/>
      <c r="W149" s="108"/>
      <c r="X149" s="115" t="str">
        <f t="shared" si="14"/>
        <v>No Data</v>
      </c>
    </row>
    <row r="150" spans="1:24" x14ac:dyDescent="0.3">
      <c r="A150" s="62" t="s">
        <v>2929</v>
      </c>
      <c r="B150" s="94" t="s">
        <v>1776</v>
      </c>
      <c r="C150" s="2" t="s">
        <v>6</v>
      </c>
      <c r="D150" s="2">
        <v>53</v>
      </c>
      <c r="E150" s="9">
        <v>24179</v>
      </c>
      <c r="F150" s="10">
        <v>43671.623969907407</v>
      </c>
      <c r="G150" s="95" t="s">
        <v>4</v>
      </c>
      <c r="H150" s="2">
        <v>468</v>
      </c>
      <c r="I150" s="1">
        <f t="shared" si="10"/>
        <v>4.0695652173913039</v>
      </c>
      <c r="J150" s="1">
        <v>0.58799999999999997</v>
      </c>
      <c r="K150" s="2">
        <v>115</v>
      </c>
      <c r="L150" s="94">
        <v>238</v>
      </c>
      <c r="M150" s="11">
        <f t="shared" si="11"/>
        <v>2.0695652173913044</v>
      </c>
      <c r="N150" s="11">
        <v>0.434</v>
      </c>
      <c r="O150" s="95">
        <f t="shared" si="12"/>
        <v>115</v>
      </c>
      <c r="P150" s="12">
        <f t="shared" si="13"/>
        <v>1.9663865546218484</v>
      </c>
      <c r="Q150" s="104" t="s">
        <v>729</v>
      </c>
      <c r="V150" s="107"/>
      <c r="W150" s="108"/>
      <c r="X150" s="115" t="str">
        <f t="shared" si="14"/>
        <v>No Data</v>
      </c>
    </row>
    <row r="151" spans="1:24" x14ac:dyDescent="0.3">
      <c r="A151" s="62" t="s">
        <v>2930</v>
      </c>
      <c r="B151" s="94" t="s">
        <v>1777</v>
      </c>
      <c r="C151" s="2" t="s">
        <v>1</v>
      </c>
      <c r="D151" s="2">
        <v>33</v>
      </c>
      <c r="E151" s="9">
        <v>31349</v>
      </c>
      <c r="F151" s="10">
        <v>43671.63484953704</v>
      </c>
      <c r="G151" s="95" t="s">
        <v>4</v>
      </c>
      <c r="H151" s="2">
        <v>1727</v>
      </c>
      <c r="I151" s="1">
        <f t="shared" si="10"/>
        <v>11.993055555555555</v>
      </c>
      <c r="J151" s="1">
        <v>1.526</v>
      </c>
      <c r="K151" s="2">
        <v>144</v>
      </c>
      <c r="L151" s="94">
        <v>468</v>
      </c>
      <c r="M151" s="11">
        <f t="shared" si="11"/>
        <v>3.25</v>
      </c>
      <c r="N151" s="11">
        <v>0.65300000000000002</v>
      </c>
      <c r="O151" s="95">
        <f t="shared" si="12"/>
        <v>144</v>
      </c>
      <c r="P151" s="12">
        <f t="shared" si="13"/>
        <v>3.6901709401709399</v>
      </c>
      <c r="Q151" s="104" t="s">
        <v>729</v>
      </c>
      <c r="V151" s="107"/>
      <c r="W151" s="108"/>
      <c r="X151" s="115" t="str">
        <f t="shared" si="14"/>
        <v>No Data</v>
      </c>
    </row>
    <row r="152" spans="1:24" x14ac:dyDescent="0.3">
      <c r="A152" s="62" t="s">
        <v>2931</v>
      </c>
      <c r="B152" s="94" t="s">
        <v>1778</v>
      </c>
      <c r="C152" s="2" t="s">
        <v>1</v>
      </c>
      <c r="D152" s="2">
        <v>30</v>
      </c>
      <c r="E152" s="9">
        <v>32451</v>
      </c>
      <c r="F152" s="10">
        <v>43671.653692129628</v>
      </c>
      <c r="G152" s="95" t="s">
        <v>557</v>
      </c>
      <c r="H152" s="2">
        <v>1712</v>
      </c>
      <c r="I152" s="1">
        <f t="shared" si="10"/>
        <v>13.587301587301587</v>
      </c>
      <c r="J152" s="1">
        <v>1.631</v>
      </c>
      <c r="K152" s="2">
        <v>126</v>
      </c>
      <c r="L152" s="94">
        <v>471</v>
      </c>
      <c r="M152" s="11">
        <f t="shared" si="11"/>
        <v>3.7380952380952381</v>
      </c>
      <c r="N152" s="11">
        <v>0.53900000000000003</v>
      </c>
      <c r="O152" s="95">
        <f t="shared" si="12"/>
        <v>126</v>
      </c>
      <c r="P152" s="12">
        <f t="shared" si="13"/>
        <v>3.634819532908705</v>
      </c>
      <c r="Q152" s="104" t="s">
        <v>729</v>
      </c>
      <c r="V152" s="107"/>
      <c r="W152" s="108"/>
      <c r="X152" s="115" t="str">
        <f t="shared" si="14"/>
        <v>No Data</v>
      </c>
    </row>
    <row r="153" spans="1:24" x14ac:dyDescent="0.3">
      <c r="A153" s="62" t="s">
        <v>2932</v>
      </c>
      <c r="B153" s="94" t="s">
        <v>1779</v>
      </c>
      <c r="C153" s="2" t="s">
        <v>1</v>
      </c>
      <c r="D153" s="2">
        <v>78</v>
      </c>
      <c r="E153" s="9">
        <v>15071</v>
      </c>
      <c r="F153" s="10">
        <v>43671.6637962963</v>
      </c>
      <c r="G153" s="95" t="s">
        <v>22</v>
      </c>
      <c r="H153" s="2">
        <v>2026</v>
      </c>
      <c r="I153" s="1">
        <f t="shared" si="10"/>
        <v>15.007407407407408</v>
      </c>
      <c r="J153" s="1">
        <v>1.2490000000000001</v>
      </c>
      <c r="K153" s="2">
        <v>135</v>
      </c>
      <c r="L153" s="94">
        <v>481</v>
      </c>
      <c r="M153" s="11">
        <f t="shared" si="11"/>
        <v>3.5629629629629629</v>
      </c>
      <c r="N153" s="11">
        <v>0.63</v>
      </c>
      <c r="O153" s="95">
        <f t="shared" si="12"/>
        <v>135</v>
      </c>
      <c r="P153" s="12">
        <f t="shared" si="13"/>
        <v>4.2120582120582126</v>
      </c>
      <c r="Q153" s="104" t="s">
        <v>729</v>
      </c>
      <c r="V153" s="107"/>
      <c r="W153" s="108"/>
      <c r="X153" s="115" t="str">
        <f t="shared" si="14"/>
        <v>No Data</v>
      </c>
    </row>
    <row r="154" spans="1:24" x14ac:dyDescent="0.3">
      <c r="A154" s="62" t="s">
        <v>2933</v>
      </c>
      <c r="B154" s="94" t="s">
        <v>1780</v>
      </c>
      <c r="C154" s="2" t="s">
        <v>1</v>
      </c>
      <c r="D154" s="2">
        <v>44</v>
      </c>
      <c r="E154" s="9">
        <v>27557</v>
      </c>
      <c r="F154" s="10">
        <v>43671.686793981484</v>
      </c>
      <c r="G154" s="95" t="s">
        <v>4</v>
      </c>
      <c r="H154" s="2">
        <v>997</v>
      </c>
      <c r="I154" s="1">
        <f t="shared" si="10"/>
        <v>8.5948275862068968</v>
      </c>
      <c r="J154" s="1">
        <v>0.84399999999999997</v>
      </c>
      <c r="K154" s="2">
        <v>116</v>
      </c>
      <c r="L154" s="94">
        <v>236</v>
      </c>
      <c r="M154" s="11">
        <f t="shared" si="11"/>
        <v>2.0344827586206895</v>
      </c>
      <c r="N154" s="11">
        <v>0.58899999999999997</v>
      </c>
      <c r="O154" s="95">
        <f t="shared" si="12"/>
        <v>116</v>
      </c>
      <c r="P154" s="12">
        <f t="shared" si="13"/>
        <v>4.2245762711864412</v>
      </c>
      <c r="Q154" s="104" t="s">
        <v>729</v>
      </c>
      <c r="V154" s="107"/>
      <c r="W154" s="108"/>
      <c r="X154" s="115" t="str">
        <f t="shared" si="14"/>
        <v>No Data</v>
      </c>
    </row>
    <row r="155" spans="1:24" x14ac:dyDescent="0.3">
      <c r="A155" s="62" t="s">
        <v>2934</v>
      </c>
      <c r="B155" s="94" t="s">
        <v>1781</v>
      </c>
      <c r="C155" s="2" t="s">
        <v>6</v>
      </c>
      <c r="D155" s="2">
        <v>60</v>
      </c>
      <c r="E155" s="9">
        <v>21417</v>
      </c>
      <c r="F155" s="10">
        <v>43671.716678240744</v>
      </c>
      <c r="G155" s="95" t="s">
        <v>4</v>
      </c>
      <c r="H155" s="2">
        <v>1920</v>
      </c>
      <c r="I155" s="1">
        <f t="shared" si="10"/>
        <v>12.387096774193548</v>
      </c>
      <c r="J155" s="1">
        <v>1.107</v>
      </c>
      <c r="K155" s="2">
        <v>155</v>
      </c>
      <c r="L155" s="94">
        <v>717</v>
      </c>
      <c r="M155" s="11">
        <f t="shared" si="11"/>
        <v>4.6258064516129034</v>
      </c>
      <c r="N155" s="11">
        <v>0.74</v>
      </c>
      <c r="O155" s="95">
        <f t="shared" si="12"/>
        <v>155</v>
      </c>
      <c r="P155" s="12">
        <f t="shared" si="13"/>
        <v>2.6778242677824267</v>
      </c>
      <c r="Q155" s="104" t="s">
        <v>729</v>
      </c>
      <c r="V155" s="107"/>
      <c r="W155" s="108"/>
      <c r="X155" s="115" t="str">
        <f t="shared" si="14"/>
        <v>No Data</v>
      </c>
    </row>
    <row r="156" spans="1:24" x14ac:dyDescent="0.3">
      <c r="A156" s="62" t="s">
        <v>2935</v>
      </c>
      <c r="B156" s="94" t="s">
        <v>1782</v>
      </c>
      <c r="C156" s="2" t="s">
        <v>1</v>
      </c>
      <c r="D156" s="2">
        <v>50</v>
      </c>
      <c r="E156" s="9">
        <v>25059</v>
      </c>
      <c r="F156" s="10">
        <v>43672.548113425924</v>
      </c>
      <c r="G156" s="95" t="s">
        <v>4</v>
      </c>
      <c r="H156" s="2">
        <v>1871</v>
      </c>
      <c r="I156" s="1">
        <f t="shared" si="10"/>
        <v>12.815068493150685</v>
      </c>
      <c r="J156" s="1">
        <v>1.365</v>
      </c>
      <c r="K156" s="2">
        <v>146</v>
      </c>
      <c r="L156" s="94">
        <v>482</v>
      </c>
      <c r="M156" s="11">
        <f t="shared" si="11"/>
        <v>3.3013698630136985</v>
      </c>
      <c r="N156" s="11">
        <v>0.82499999999999996</v>
      </c>
      <c r="O156" s="95">
        <f t="shared" si="12"/>
        <v>146</v>
      </c>
      <c r="P156" s="12">
        <f t="shared" si="13"/>
        <v>3.8817427385892116</v>
      </c>
      <c r="Q156" s="104" t="s">
        <v>729</v>
      </c>
      <c r="V156" s="107"/>
      <c r="W156" s="108"/>
      <c r="X156" s="115" t="str">
        <f t="shared" si="14"/>
        <v>No Data</v>
      </c>
    </row>
    <row r="157" spans="1:24" x14ac:dyDescent="0.3">
      <c r="A157" s="62" t="s">
        <v>2936</v>
      </c>
      <c r="B157" s="94" t="s">
        <v>1783</v>
      </c>
      <c r="C157" s="2" t="s">
        <v>1</v>
      </c>
      <c r="D157" s="2">
        <v>48</v>
      </c>
      <c r="E157" s="9">
        <v>26115</v>
      </c>
      <c r="F157" s="10">
        <v>43672.571655092594</v>
      </c>
      <c r="G157" s="95" t="s">
        <v>4</v>
      </c>
      <c r="H157" s="2">
        <v>1613</v>
      </c>
      <c r="I157" s="1">
        <f t="shared" si="10"/>
        <v>11.439716312056738</v>
      </c>
      <c r="J157" s="1">
        <v>1.431</v>
      </c>
      <c r="K157" s="2">
        <v>141</v>
      </c>
      <c r="L157" s="94">
        <v>385</v>
      </c>
      <c r="M157" s="11">
        <f t="shared" si="11"/>
        <v>2.7304964539007091</v>
      </c>
      <c r="N157" s="11">
        <v>0.63100000000000001</v>
      </c>
      <c r="O157" s="95">
        <f t="shared" si="12"/>
        <v>141</v>
      </c>
      <c r="P157" s="12">
        <f t="shared" si="13"/>
        <v>4.1896103896103902</v>
      </c>
      <c r="Q157" s="104" t="s">
        <v>729</v>
      </c>
      <c r="V157" s="107"/>
      <c r="W157" s="108"/>
      <c r="X157" s="115" t="str">
        <f t="shared" si="14"/>
        <v>No Data</v>
      </c>
    </row>
    <row r="158" spans="1:24" x14ac:dyDescent="0.3">
      <c r="A158" s="62" t="s">
        <v>2937</v>
      </c>
      <c r="B158" s="94" t="s">
        <v>217</v>
      </c>
      <c r="C158" s="2" t="s">
        <v>1</v>
      </c>
      <c r="D158" s="2">
        <v>52</v>
      </c>
      <c r="E158" s="9">
        <v>24324</v>
      </c>
      <c r="F158" s="10">
        <v>43672.582743055558</v>
      </c>
      <c r="G158" s="95" t="s">
        <v>4</v>
      </c>
      <c r="H158" s="2">
        <v>1858</v>
      </c>
      <c r="I158" s="1">
        <f t="shared" si="10"/>
        <v>16.017241379310345</v>
      </c>
      <c r="J158" s="1">
        <v>1.377</v>
      </c>
      <c r="K158" s="2">
        <v>116</v>
      </c>
      <c r="L158" s="94">
        <v>394</v>
      </c>
      <c r="M158" s="11">
        <f t="shared" si="11"/>
        <v>3.396551724137931</v>
      </c>
      <c r="N158" s="11">
        <v>0.52600000000000002</v>
      </c>
      <c r="O158" s="95">
        <f t="shared" si="12"/>
        <v>116</v>
      </c>
      <c r="P158" s="12">
        <f t="shared" si="13"/>
        <v>4.7157360406091371</v>
      </c>
      <c r="Q158" s="104" t="s">
        <v>729</v>
      </c>
      <c r="V158" s="107"/>
      <c r="W158" s="108"/>
      <c r="X158" s="115" t="str">
        <f t="shared" si="14"/>
        <v>No Data</v>
      </c>
    </row>
    <row r="159" spans="1:24" x14ac:dyDescent="0.3">
      <c r="A159" s="62" t="s">
        <v>2938</v>
      </c>
      <c r="B159" s="94" t="s">
        <v>1784</v>
      </c>
      <c r="C159" s="2" t="s">
        <v>1</v>
      </c>
      <c r="D159" s="2">
        <v>26</v>
      </c>
      <c r="E159" s="9">
        <v>34005</v>
      </c>
      <c r="F159" s="10">
        <v>43672.593877314815</v>
      </c>
      <c r="G159" s="95" t="s">
        <v>22</v>
      </c>
      <c r="H159" s="2">
        <v>1044</v>
      </c>
      <c r="I159" s="1">
        <f t="shared" si="10"/>
        <v>7.2</v>
      </c>
      <c r="J159" s="1">
        <v>1.018</v>
      </c>
      <c r="K159" s="2">
        <v>145</v>
      </c>
      <c r="L159" s="94">
        <v>375</v>
      </c>
      <c r="M159" s="11">
        <f t="shared" si="11"/>
        <v>2.5862068965517242</v>
      </c>
      <c r="N159" s="11">
        <v>0.61899999999999999</v>
      </c>
      <c r="O159" s="95">
        <f t="shared" si="12"/>
        <v>145</v>
      </c>
      <c r="P159" s="12">
        <f t="shared" si="13"/>
        <v>2.7839999999999998</v>
      </c>
      <c r="Q159" s="104" t="s">
        <v>729</v>
      </c>
      <c r="V159" s="107"/>
      <c r="W159" s="108"/>
      <c r="X159" s="115" t="str">
        <f t="shared" si="14"/>
        <v>No Data</v>
      </c>
    </row>
    <row r="160" spans="1:24" x14ac:dyDescent="0.3">
      <c r="A160" s="62" t="s">
        <v>2939</v>
      </c>
      <c r="B160" s="94" t="s">
        <v>1785</v>
      </c>
      <c r="C160" s="2" t="s">
        <v>6</v>
      </c>
      <c r="D160" s="2">
        <v>79</v>
      </c>
      <c r="E160" s="9">
        <v>14686</v>
      </c>
      <c r="F160" s="10">
        <v>43672.625648148147</v>
      </c>
      <c r="G160" s="95" t="s">
        <v>4</v>
      </c>
      <c r="H160" s="2">
        <v>2925</v>
      </c>
      <c r="I160" s="1">
        <f t="shared" si="10"/>
        <v>22.15909090909091</v>
      </c>
      <c r="J160" s="1">
        <v>1.8360000000000001</v>
      </c>
      <c r="K160" s="2">
        <v>132</v>
      </c>
      <c r="L160" s="94">
        <v>1340</v>
      </c>
      <c r="M160" s="11">
        <f t="shared" si="11"/>
        <v>10.151515151515152</v>
      </c>
      <c r="N160" s="11">
        <v>1.175</v>
      </c>
      <c r="O160" s="95">
        <f t="shared" si="12"/>
        <v>132</v>
      </c>
      <c r="P160" s="12">
        <f t="shared" si="13"/>
        <v>2.1828358208955225</v>
      </c>
      <c r="Q160" s="104" t="s">
        <v>729</v>
      </c>
      <c r="V160" s="107"/>
      <c r="W160" s="108"/>
      <c r="X160" s="115" t="str">
        <f t="shared" si="14"/>
        <v>No Data</v>
      </c>
    </row>
    <row r="161" spans="1:24" x14ac:dyDescent="0.3">
      <c r="A161" s="62" t="s">
        <v>2940</v>
      </c>
      <c r="B161" s="94" t="s">
        <v>1786</v>
      </c>
      <c r="C161" s="2" t="s">
        <v>1</v>
      </c>
      <c r="D161" s="2">
        <v>43</v>
      </c>
      <c r="E161" s="9">
        <v>27607</v>
      </c>
      <c r="F161" s="10">
        <v>43672.649004629631</v>
      </c>
      <c r="G161" s="95" t="s">
        <v>4</v>
      </c>
      <c r="H161" s="2">
        <v>1990</v>
      </c>
      <c r="I161" s="1">
        <f t="shared" si="10"/>
        <v>11.371428571428572</v>
      </c>
      <c r="J161" s="1">
        <v>1.248</v>
      </c>
      <c r="K161" s="2">
        <v>175</v>
      </c>
      <c r="L161" s="94">
        <v>506</v>
      </c>
      <c r="M161" s="11">
        <f t="shared" si="11"/>
        <v>2.8914285714285715</v>
      </c>
      <c r="N161" s="11">
        <v>0.58199999999999996</v>
      </c>
      <c r="O161" s="95">
        <f t="shared" si="12"/>
        <v>175</v>
      </c>
      <c r="P161" s="12">
        <f t="shared" si="13"/>
        <v>3.9328063241106719</v>
      </c>
      <c r="Q161" s="104" t="s">
        <v>729</v>
      </c>
      <c r="V161" s="107"/>
      <c r="W161" s="108"/>
      <c r="X161" s="115" t="str">
        <f t="shared" si="14"/>
        <v>No Data</v>
      </c>
    </row>
    <row r="162" spans="1:24" x14ac:dyDescent="0.3">
      <c r="A162" s="62" t="s">
        <v>2941</v>
      </c>
      <c r="B162" s="94" t="s">
        <v>1787</v>
      </c>
      <c r="C162" s="2" t="s">
        <v>1</v>
      </c>
      <c r="D162" s="2">
        <v>57</v>
      </c>
      <c r="E162" s="9">
        <v>22821</v>
      </c>
      <c r="F162" s="10">
        <v>43672.660046296296</v>
      </c>
      <c r="G162" s="95" t="s">
        <v>4</v>
      </c>
      <c r="H162" s="2">
        <v>1574</v>
      </c>
      <c r="I162" s="1">
        <f t="shared" si="10"/>
        <v>15.431372549019608</v>
      </c>
      <c r="J162" s="1">
        <v>1.5189999999999999</v>
      </c>
      <c r="K162" s="2">
        <v>102</v>
      </c>
      <c r="L162" s="94">
        <v>367</v>
      </c>
      <c r="M162" s="11">
        <f t="shared" si="11"/>
        <v>3.5980392156862746</v>
      </c>
      <c r="N162" s="11">
        <v>0.55000000000000004</v>
      </c>
      <c r="O162" s="95">
        <f t="shared" si="12"/>
        <v>102</v>
      </c>
      <c r="P162" s="12">
        <f t="shared" si="13"/>
        <v>4.2888283378746594</v>
      </c>
      <c r="Q162" s="104" t="s">
        <v>729</v>
      </c>
      <c r="V162" s="107"/>
      <c r="W162" s="108"/>
      <c r="X162" s="115" t="str">
        <f t="shared" si="14"/>
        <v>No Data</v>
      </c>
    </row>
    <row r="163" spans="1:24" x14ac:dyDescent="0.3">
      <c r="A163" s="62" t="s">
        <v>2942</v>
      </c>
      <c r="B163" s="94" t="s">
        <v>1788</v>
      </c>
      <c r="C163" s="2" t="s">
        <v>1</v>
      </c>
      <c r="D163" s="2">
        <v>63</v>
      </c>
      <c r="E163" s="9">
        <v>20329</v>
      </c>
      <c r="F163" s="10">
        <v>43672.674189814818</v>
      </c>
      <c r="G163" s="95" t="s">
        <v>4</v>
      </c>
      <c r="H163" s="2">
        <v>2072</v>
      </c>
      <c r="I163" s="1">
        <f t="shared" si="10"/>
        <v>19.733333333333334</v>
      </c>
      <c r="J163" s="1">
        <v>2.1230000000000002</v>
      </c>
      <c r="K163" s="2">
        <v>105</v>
      </c>
      <c r="L163" s="94">
        <v>439</v>
      </c>
      <c r="M163" s="11">
        <f t="shared" si="11"/>
        <v>4.1809523809523812</v>
      </c>
      <c r="N163" s="11">
        <v>1.1419999999999999</v>
      </c>
      <c r="O163" s="95">
        <f t="shared" si="12"/>
        <v>105</v>
      </c>
      <c r="P163" s="12">
        <f t="shared" si="13"/>
        <v>4.7198177676537583</v>
      </c>
      <c r="Q163" s="104" t="s">
        <v>729</v>
      </c>
      <c r="V163" s="107"/>
      <c r="W163" s="108"/>
      <c r="X163" s="115" t="str">
        <f t="shared" si="14"/>
        <v>No Data</v>
      </c>
    </row>
    <row r="164" spans="1:24" x14ac:dyDescent="0.3">
      <c r="A164" s="62" t="s">
        <v>2943</v>
      </c>
      <c r="B164" s="94" t="s">
        <v>1789</v>
      </c>
      <c r="C164" s="2" t="s">
        <v>1</v>
      </c>
      <c r="D164" s="2">
        <v>56</v>
      </c>
      <c r="E164" s="9">
        <v>23205</v>
      </c>
      <c r="F164" s="10">
        <v>43675.590937499997</v>
      </c>
      <c r="G164" s="95" t="s">
        <v>4</v>
      </c>
      <c r="H164" s="2">
        <v>1413</v>
      </c>
      <c r="I164" s="1">
        <f t="shared" si="10"/>
        <v>10.092857142857143</v>
      </c>
      <c r="J164" s="1">
        <v>0.90500000000000003</v>
      </c>
      <c r="K164" s="2">
        <v>140</v>
      </c>
      <c r="L164" s="94">
        <v>328</v>
      </c>
      <c r="M164" s="11">
        <f t="shared" si="11"/>
        <v>2.342857142857143</v>
      </c>
      <c r="N164" s="11">
        <v>0.54700000000000004</v>
      </c>
      <c r="O164" s="95">
        <f t="shared" si="12"/>
        <v>140</v>
      </c>
      <c r="P164" s="12">
        <f t="shared" si="13"/>
        <v>4.3079268292682924</v>
      </c>
      <c r="Q164" s="104" t="s">
        <v>729</v>
      </c>
      <c r="V164" s="107"/>
      <c r="W164" s="108"/>
      <c r="X164" s="115" t="str">
        <f t="shared" si="14"/>
        <v>No Data</v>
      </c>
    </row>
    <row r="165" spans="1:24" x14ac:dyDescent="0.3">
      <c r="A165" s="62" t="s">
        <v>2944</v>
      </c>
      <c r="B165" s="94" t="s">
        <v>1790</v>
      </c>
      <c r="C165" s="2" t="s">
        <v>6</v>
      </c>
      <c r="D165" s="2">
        <v>69</v>
      </c>
      <c r="E165" s="9">
        <v>18406</v>
      </c>
      <c r="F165" s="10">
        <v>43675.60900462963</v>
      </c>
      <c r="G165" s="95" t="s">
        <v>4</v>
      </c>
      <c r="H165" s="2">
        <v>1711</v>
      </c>
      <c r="I165" s="1">
        <f t="shared" si="10"/>
        <v>11.8</v>
      </c>
      <c r="J165" s="1">
        <v>1.484</v>
      </c>
      <c r="K165" s="2">
        <v>145</v>
      </c>
      <c r="L165" s="94">
        <v>499</v>
      </c>
      <c r="M165" s="11">
        <f t="shared" si="11"/>
        <v>3.4413793103448276</v>
      </c>
      <c r="N165" s="11">
        <v>0.59899999999999998</v>
      </c>
      <c r="O165" s="95">
        <f t="shared" si="12"/>
        <v>145</v>
      </c>
      <c r="P165" s="12">
        <f t="shared" si="13"/>
        <v>3.4288577154308619</v>
      </c>
      <c r="Q165" s="104" t="s">
        <v>729</v>
      </c>
      <c r="V165" s="107"/>
      <c r="W165" s="108"/>
      <c r="X165" s="115" t="str">
        <f t="shared" si="14"/>
        <v>No Data</v>
      </c>
    </row>
    <row r="166" spans="1:24" x14ac:dyDescent="0.3">
      <c r="A166" s="62" t="s">
        <v>2945</v>
      </c>
      <c r="B166" s="94" t="s">
        <v>1791</v>
      </c>
      <c r="C166" s="2" t="s">
        <v>1</v>
      </c>
      <c r="D166" s="2">
        <v>48</v>
      </c>
      <c r="E166" s="9">
        <v>25916</v>
      </c>
      <c r="F166" s="10">
        <v>43675.621134259258</v>
      </c>
      <c r="G166" s="95" t="s">
        <v>4</v>
      </c>
      <c r="H166" s="2">
        <v>1339</v>
      </c>
      <c r="I166" s="1">
        <f t="shared" si="10"/>
        <v>12.875</v>
      </c>
      <c r="J166" s="1">
        <v>1.212</v>
      </c>
      <c r="K166" s="2">
        <v>104</v>
      </c>
      <c r="L166" s="94">
        <v>430</v>
      </c>
      <c r="M166" s="11">
        <f t="shared" si="11"/>
        <v>4.134615384615385</v>
      </c>
      <c r="N166" s="11">
        <v>0.71099999999999997</v>
      </c>
      <c r="O166" s="95">
        <f t="shared" si="12"/>
        <v>104</v>
      </c>
      <c r="P166" s="12">
        <f t="shared" si="13"/>
        <v>3.1139534883720925</v>
      </c>
      <c r="Q166" s="104" t="s">
        <v>729</v>
      </c>
      <c r="V166" s="107"/>
      <c r="W166" s="108"/>
      <c r="X166" s="115" t="str">
        <f t="shared" si="14"/>
        <v>No Data</v>
      </c>
    </row>
    <row r="167" spans="1:24" x14ac:dyDescent="0.3">
      <c r="A167" s="62" t="s">
        <v>2946</v>
      </c>
      <c r="B167" s="94" t="s">
        <v>1792</v>
      </c>
      <c r="C167" s="2" t="s">
        <v>1</v>
      </c>
      <c r="D167" s="2">
        <v>56</v>
      </c>
      <c r="E167" s="9">
        <v>23169</v>
      </c>
      <c r="F167" s="10">
        <v>43675.646458333336</v>
      </c>
      <c r="G167" s="95" t="s">
        <v>4</v>
      </c>
      <c r="H167" s="2">
        <v>1693</v>
      </c>
      <c r="I167" s="1">
        <f t="shared" si="10"/>
        <v>10.077380952380953</v>
      </c>
      <c r="J167" s="1">
        <v>1.1739999999999999</v>
      </c>
      <c r="K167" s="2">
        <v>168</v>
      </c>
      <c r="L167" s="94">
        <v>384</v>
      </c>
      <c r="M167" s="11">
        <f t="shared" si="11"/>
        <v>2.2857142857142856</v>
      </c>
      <c r="N167" s="11">
        <v>0.52600000000000002</v>
      </c>
      <c r="O167" s="95">
        <f t="shared" si="12"/>
        <v>168</v>
      </c>
      <c r="P167" s="12">
        <f t="shared" si="13"/>
        <v>4.408854166666667</v>
      </c>
      <c r="Q167" s="104" t="s">
        <v>729</v>
      </c>
      <c r="V167" s="107"/>
      <c r="W167" s="108"/>
      <c r="X167" s="115" t="str">
        <f t="shared" si="14"/>
        <v>No Data</v>
      </c>
    </row>
    <row r="168" spans="1:24" x14ac:dyDescent="0.3">
      <c r="A168" s="62" t="s">
        <v>2947</v>
      </c>
      <c r="B168" s="94" t="s">
        <v>1793</v>
      </c>
      <c r="C168" s="2" t="s">
        <v>1</v>
      </c>
      <c r="D168" s="2">
        <v>28</v>
      </c>
      <c r="E168" s="9">
        <v>33287</v>
      </c>
      <c r="F168" s="10">
        <v>43675.655868055554</v>
      </c>
      <c r="G168" s="95" t="s">
        <v>4</v>
      </c>
      <c r="H168" s="2">
        <v>998</v>
      </c>
      <c r="I168" s="1">
        <f t="shared" si="10"/>
        <v>6.6533333333333333</v>
      </c>
      <c r="J168" s="1">
        <v>0.85899999999999999</v>
      </c>
      <c r="K168" s="2">
        <v>150</v>
      </c>
      <c r="L168" s="94">
        <v>255</v>
      </c>
      <c r="M168" s="11">
        <f t="shared" si="11"/>
        <v>1.7</v>
      </c>
      <c r="N168" s="11">
        <v>0.47399999999999998</v>
      </c>
      <c r="O168" s="95">
        <f t="shared" si="12"/>
        <v>150</v>
      </c>
      <c r="P168" s="12">
        <f t="shared" si="13"/>
        <v>3.9137254901960787</v>
      </c>
      <c r="Q168" s="104" t="s">
        <v>729</v>
      </c>
      <c r="V168" s="107"/>
      <c r="W168" s="108"/>
      <c r="X168" s="115" t="str">
        <f t="shared" si="14"/>
        <v>No Data</v>
      </c>
    </row>
    <row r="169" spans="1:24" x14ac:dyDescent="0.3">
      <c r="A169" s="62" t="s">
        <v>2948</v>
      </c>
      <c r="B169" s="94" t="s">
        <v>1794</v>
      </c>
      <c r="C169" s="2" t="s">
        <v>1</v>
      </c>
      <c r="D169" s="2">
        <v>51</v>
      </c>
      <c r="E169" s="9">
        <v>24995</v>
      </c>
      <c r="F169" s="10">
        <v>43675.667627314811</v>
      </c>
      <c r="G169" s="95" t="s">
        <v>22</v>
      </c>
      <c r="H169" s="2">
        <v>701</v>
      </c>
      <c r="I169" s="1">
        <f t="shared" si="10"/>
        <v>7.01</v>
      </c>
      <c r="J169" s="1">
        <v>1.0589999999999999</v>
      </c>
      <c r="K169" s="2">
        <v>100</v>
      </c>
      <c r="L169" s="94">
        <v>140</v>
      </c>
      <c r="M169" s="11">
        <f t="shared" si="11"/>
        <v>1.4</v>
      </c>
      <c r="N169" s="11">
        <v>0.51200000000000001</v>
      </c>
      <c r="O169" s="95">
        <f t="shared" si="12"/>
        <v>100</v>
      </c>
      <c r="P169" s="12">
        <f t="shared" si="13"/>
        <v>5.0071428571428571</v>
      </c>
      <c r="Q169" s="104" t="s">
        <v>729</v>
      </c>
      <c r="V169" s="107"/>
      <c r="W169" s="108"/>
      <c r="X169" s="115" t="str">
        <f t="shared" si="14"/>
        <v>No Data</v>
      </c>
    </row>
    <row r="170" spans="1:24" x14ac:dyDescent="0.3">
      <c r="A170" s="62" t="s">
        <v>2949</v>
      </c>
      <c r="B170" s="94" t="s">
        <v>1795</v>
      </c>
      <c r="C170" s="2" t="s">
        <v>1</v>
      </c>
      <c r="D170" s="2">
        <v>58</v>
      </c>
      <c r="E170" s="9">
        <v>22295</v>
      </c>
      <c r="F170" s="10">
        <v>43675.690150462964</v>
      </c>
      <c r="G170" s="95" t="s">
        <v>4</v>
      </c>
      <c r="H170" s="2">
        <v>1416</v>
      </c>
      <c r="I170" s="1">
        <f t="shared" si="10"/>
        <v>13.111111111111111</v>
      </c>
      <c r="J170" s="1">
        <v>1.194</v>
      </c>
      <c r="K170" s="2">
        <v>108</v>
      </c>
      <c r="L170" s="94">
        <v>190</v>
      </c>
      <c r="M170" s="11">
        <f t="shared" si="11"/>
        <v>1.7592592592592593</v>
      </c>
      <c r="N170" s="11">
        <v>0.43</v>
      </c>
      <c r="O170" s="95">
        <f t="shared" si="12"/>
        <v>108</v>
      </c>
      <c r="P170" s="12">
        <f t="shared" si="13"/>
        <v>7.4526315789473676</v>
      </c>
      <c r="Q170" s="104" t="s">
        <v>729</v>
      </c>
      <c r="V170" s="107"/>
      <c r="W170" s="108"/>
      <c r="X170" s="115" t="str">
        <f t="shared" si="14"/>
        <v>No Data</v>
      </c>
    </row>
    <row r="171" spans="1:24" x14ac:dyDescent="0.3">
      <c r="A171" s="62" t="s">
        <v>2950</v>
      </c>
      <c r="B171" s="94" t="s">
        <v>1796</v>
      </c>
      <c r="C171" s="2" t="s">
        <v>1</v>
      </c>
      <c r="D171" s="2">
        <v>61</v>
      </c>
      <c r="E171" s="9">
        <v>21211</v>
      </c>
      <c r="F171" s="10">
        <v>43676.563321759262</v>
      </c>
      <c r="G171" s="95" t="s">
        <v>4</v>
      </c>
      <c r="H171" s="2">
        <v>1037</v>
      </c>
      <c r="I171" s="1">
        <f t="shared" si="10"/>
        <v>11.031914893617021</v>
      </c>
      <c r="J171" s="1">
        <v>1.248</v>
      </c>
      <c r="K171" s="2">
        <v>94</v>
      </c>
      <c r="L171" s="94">
        <v>105</v>
      </c>
      <c r="M171" s="11">
        <f t="shared" si="11"/>
        <v>1.1170212765957446</v>
      </c>
      <c r="N171" s="11">
        <v>0.32300000000000001</v>
      </c>
      <c r="O171" s="95">
        <f t="shared" si="12"/>
        <v>94</v>
      </c>
      <c r="P171" s="12">
        <f t="shared" si="13"/>
        <v>9.8761904761904766</v>
      </c>
      <c r="Q171" s="104" t="s">
        <v>729</v>
      </c>
      <c r="V171" s="107"/>
      <c r="W171" s="108"/>
      <c r="X171" s="115" t="str">
        <f t="shared" si="14"/>
        <v>No Data</v>
      </c>
    </row>
    <row r="172" spans="1:24" x14ac:dyDescent="0.3">
      <c r="A172" s="62" t="s">
        <v>2951</v>
      </c>
      <c r="B172" s="94" t="s">
        <v>1797</v>
      </c>
      <c r="C172" s="2" t="s">
        <v>1</v>
      </c>
      <c r="D172" s="2">
        <v>46</v>
      </c>
      <c r="E172" s="9">
        <v>26706</v>
      </c>
      <c r="F172" s="10">
        <v>43676.595092592594</v>
      </c>
      <c r="G172" s="95" t="s">
        <v>4</v>
      </c>
      <c r="H172" s="2">
        <v>1259</v>
      </c>
      <c r="I172" s="1">
        <f t="shared" si="10"/>
        <v>9.9920634920634921</v>
      </c>
      <c r="J172" s="1">
        <v>1.3109999999999999</v>
      </c>
      <c r="K172" s="2">
        <v>126</v>
      </c>
      <c r="L172" s="94">
        <v>243</v>
      </c>
      <c r="M172" s="11">
        <f t="shared" si="11"/>
        <v>1.9285714285714286</v>
      </c>
      <c r="N172" s="11">
        <v>0.45900000000000002</v>
      </c>
      <c r="O172" s="95">
        <f t="shared" si="12"/>
        <v>126</v>
      </c>
      <c r="P172" s="12">
        <f t="shared" si="13"/>
        <v>5.1810699588477362</v>
      </c>
      <c r="Q172" s="104" t="s">
        <v>729</v>
      </c>
      <c r="V172" s="107"/>
      <c r="W172" s="108"/>
      <c r="X172" s="115" t="str">
        <f t="shared" si="14"/>
        <v>No Data</v>
      </c>
    </row>
    <row r="173" spans="1:24" x14ac:dyDescent="0.3">
      <c r="A173" s="62" t="s">
        <v>2952</v>
      </c>
      <c r="B173" s="94" t="s">
        <v>1798</v>
      </c>
      <c r="C173" s="2" t="s">
        <v>1</v>
      </c>
      <c r="D173" s="2">
        <v>15</v>
      </c>
      <c r="E173" s="9">
        <v>37856</v>
      </c>
      <c r="F173" s="10">
        <v>43676.606898148151</v>
      </c>
      <c r="G173" s="95" t="s">
        <v>4</v>
      </c>
      <c r="H173" s="2">
        <v>850</v>
      </c>
      <c r="I173" s="1">
        <f t="shared" si="10"/>
        <v>8.5</v>
      </c>
      <c r="J173" s="1">
        <v>1.2350000000000001</v>
      </c>
      <c r="K173" s="2">
        <v>100</v>
      </c>
      <c r="L173" s="94">
        <v>102</v>
      </c>
      <c r="M173" s="11">
        <f t="shared" si="11"/>
        <v>1.02</v>
      </c>
      <c r="N173" s="11">
        <v>0.34799999999999998</v>
      </c>
      <c r="O173" s="95">
        <f t="shared" si="12"/>
        <v>100</v>
      </c>
      <c r="P173" s="12">
        <f t="shared" si="13"/>
        <v>8.3333333333333339</v>
      </c>
      <c r="Q173" s="104" t="s">
        <v>729</v>
      </c>
      <c r="R173" t="s">
        <v>163</v>
      </c>
      <c r="V173" s="107"/>
      <c r="W173" s="108"/>
      <c r="X173" s="115" t="str">
        <f t="shared" si="14"/>
        <v>No Data</v>
      </c>
    </row>
    <row r="174" spans="1:24" x14ac:dyDescent="0.3">
      <c r="A174" s="62" t="s">
        <v>2953</v>
      </c>
      <c r="B174" s="94" t="s">
        <v>636</v>
      </c>
      <c r="C174" s="2" t="s">
        <v>1</v>
      </c>
      <c r="D174" s="2">
        <v>37</v>
      </c>
      <c r="E174" s="9">
        <v>29815</v>
      </c>
      <c r="F174" s="10">
        <v>43676.61755787037</v>
      </c>
      <c r="G174" s="95" t="s">
        <v>4</v>
      </c>
      <c r="H174" s="2">
        <v>946</v>
      </c>
      <c r="I174" s="1">
        <f t="shared" si="10"/>
        <v>9.0961538461538467</v>
      </c>
      <c r="J174" s="1">
        <v>1.542</v>
      </c>
      <c r="K174" s="2">
        <v>104</v>
      </c>
      <c r="L174" s="94">
        <v>204</v>
      </c>
      <c r="M174" s="11">
        <f t="shared" si="11"/>
        <v>1.9615384615384615</v>
      </c>
      <c r="N174" s="11">
        <v>0.501</v>
      </c>
      <c r="O174" s="95">
        <f t="shared" si="12"/>
        <v>104</v>
      </c>
      <c r="P174" s="12">
        <f t="shared" si="13"/>
        <v>4.6372549019607847</v>
      </c>
      <c r="Q174" s="104" t="s">
        <v>729</v>
      </c>
      <c r="V174" s="107"/>
      <c r="W174" s="108"/>
      <c r="X174" s="115" t="str">
        <f t="shared" si="14"/>
        <v>No Data</v>
      </c>
    </row>
    <row r="175" spans="1:24" x14ac:dyDescent="0.3">
      <c r="A175" s="62" t="s">
        <v>2954</v>
      </c>
      <c r="B175" s="94" t="s">
        <v>1799</v>
      </c>
      <c r="C175" s="2" t="s">
        <v>6</v>
      </c>
      <c r="D175" s="2">
        <v>39</v>
      </c>
      <c r="E175" s="9">
        <v>29399</v>
      </c>
      <c r="F175" s="10">
        <v>43676.638541666667</v>
      </c>
      <c r="G175" s="95" t="s">
        <v>22</v>
      </c>
      <c r="H175" s="2">
        <v>865</v>
      </c>
      <c r="I175" s="1">
        <f t="shared" si="10"/>
        <v>5.7666666666666666</v>
      </c>
      <c r="J175" s="1">
        <v>0.86199999999999999</v>
      </c>
      <c r="K175" s="2">
        <v>150</v>
      </c>
      <c r="L175" s="94">
        <v>298</v>
      </c>
      <c r="M175" s="11">
        <f t="shared" si="11"/>
        <v>1.9866666666666666</v>
      </c>
      <c r="N175" s="11">
        <v>0.28299999999999997</v>
      </c>
      <c r="O175" s="95">
        <f t="shared" si="12"/>
        <v>150</v>
      </c>
      <c r="P175" s="12">
        <f t="shared" si="13"/>
        <v>2.9026845637583896</v>
      </c>
      <c r="Q175" s="104" t="s">
        <v>729</v>
      </c>
      <c r="V175" s="107"/>
      <c r="W175" s="108"/>
      <c r="X175" s="115" t="str">
        <f t="shared" si="14"/>
        <v>No Data</v>
      </c>
    </row>
    <row r="176" spans="1:24" x14ac:dyDescent="0.3">
      <c r="A176" s="62" t="s">
        <v>2955</v>
      </c>
      <c r="B176" s="94" t="s">
        <v>1800</v>
      </c>
      <c r="C176" s="2" t="s">
        <v>1</v>
      </c>
      <c r="D176" s="2">
        <v>50</v>
      </c>
      <c r="E176" s="9">
        <v>25195</v>
      </c>
      <c r="F176" s="10">
        <v>43676.664120370369</v>
      </c>
      <c r="G176" s="95" t="s">
        <v>4</v>
      </c>
      <c r="H176" s="2">
        <v>1064</v>
      </c>
      <c r="I176" s="1">
        <f t="shared" si="10"/>
        <v>9.672727272727272</v>
      </c>
      <c r="J176" s="1">
        <v>0.9</v>
      </c>
      <c r="K176" s="2">
        <v>110</v>
      </c>
      <c r="L176" s="94">
        <v>170</v>
      </c>
      <c r="M176" s="11">
        <f t="shared" si="11"/>
        <v>1.5454545454545454</v>
      </c>
      <c r="N176" s="11">
        <v>0.53600000000000003</v>
      </c>
      <c r="O176" s="95">
        <f t="shared" si="12"/>
        <v>110</v>
      </c>
      <c r="P176" s="12">
        <f t="shared" si="13"/>
        <v>6.2588235294117647</v>
      </c>
      <c r="Q176" s="104" t="s">
        <v>729</v>
      </c>
      <c r="V176" s="107"/>
      <c r="W176" s="108"/>
      <c r="X176" s="115" t="str">
        <f t="shared" si="14"/>
        <v>No Data</v>
      </c>
    </row>
    <row r="177" spans="1:24" x14ac:dyDescent="0.3">
      <c r="A177" s="62" t="s">
        <v>2956</v>
      </c>
      <c r="B177" s="94" t="s">
        <v>1801</v>
      </c>
      <c r="C177" s="2" t="s">
        <v>6</v>
      </c>
      <c r="D177" s="2">
        <v>62</v>
      </c>
      <c r="E177" s="9">
        <v>20830</v>
      </c>
      <c r="F177" s="10">
        <v>43676.676631944443</v>
      </c>
      <c r="G177" s="95" t="s">
        <v>4</v>
      </c>
      <c r="H177" s="2">
        <v>1181</v>
      </c>
      <c r="I177" s="1">
        <f t="shared" si="10"/>
        <v>11.81</v>
      </c>
      <c r="J177" s="1">
        <v>1.522</v>
      </c>
      <c r="K177" s="2">
        <v>100</v>
      </c>
      <c r="L177" s="94">
        <v>329</v>
      </c>
      <c r="M177" s="11">
        <f t="shared" si="11"/>
        <v>3.29</v>
      </c>
      <c r="N177" s="11">
        <v>0.65600000000000003</v>
      </c>
      <c r="O177" s="95">
        <f t="shared" si="12"/>
        <v>100</v>
      </c>
      <c r="P177" s="12">
        <f t="shared" si="13"/>
        <v>3.589665653495441</v>
      </c>
      <c r="Q177" s="104" t="s">
        <v>729</v>
      </c>
      <c r="V177" s="107"/>
      <c r="W177" s="108"/>
      <c r="X177" s="115" t="str">
        <f t="shared" si="14"/>
        <v>No Data</v>
      </c>
    </row>
    <row r="178" spans="1:24" x14ac:dyDescent="0.3">
      <c r="A178" s="62" t="s">
        <v>2957</v>
      </c>
      <c r="B178" s="94" t="s">
        <v>1802</v>
      </c>
      <c r="C178" s="2" t="s">
        <v>1</v>
      </c>
      <c r="D178" s="2">
        <v>61</v>
      </c>
      <c r="E178" s="9">
        <v>21114</v>
      </c>
      <c r="F178" s="10">
        <v>43677.628136574072</v>
      </c>
      <c r="G178" s="95" t="s">
        <v>4</v>
      </c>
      <c r="H178" s="2">
        <v>1506</v>
      </c>
      <c r="I178" s="1">
        <f t="shared" si="10"/>
        <v>14.074766355140186</v>
      </c>
      <c r="J178" s="1">
        <v>1.242</v>
      </c>
      <c r="K178" s="2">
        <v>107</v>
      </c>
      <c r="L178" s="94">
        <v>225</v>
      </c>
      <c r="M178" s="11">
        <f t="shared" si="11"/>
        <v>2.1028037383177569</v>
      </c>
      <c r="N178" s="11">
        <v>0.33500000000000002</v>
      </c>
      <c r="O178" s="95">
        <f t="shared" si="12"/>
        <v>107</v>
      </c>
      <c r="P178" s="12">
        <f t="shared" si="13"/>
        <v>6.6933333333333334</v>
      </c>
      <c r="Q178" s="104" t="s">
        <v>729</v>
      </c>
      <c r="V178" s="107"/>
      <c r="W178" s="108"/>
      <c r="X178" s="115" t="str">
        <f t="shared" si="14"/>
        <v>No Data</v>
      </c>
    </row>
    <row r="179" spans="1:24" x14ac:dyDescent="0.3">
      <c r="A179" s="62" t="s">
        <v>2958</v>
      </c>
      <c r="B179" s="94" t="s">
        <v>1803</v>
      </c>
      <c r="C179" s="2" t="s">
        <v>1</v>
      </c>
      <c r="D179" s="2">
        <v>49</v>
      </c>
      <c r="E179" s="9">
        <v>25766</v>
      </c>
      <c r="F179" s="10">
        <v>43677.642939814818</v>
      </c>
      <c r="G179" s="95" t="s">
        <v>4</v>
      </c>
      <c r="H179" s="2">
        <v>1750</v>
      </c>
      <c r="I179" s="1">
        <f t="shared" si="10"/>
        <v>11.666666666666666</v>
      </c>
      <c r="J179" s="1">
        <v>1.4910000000000001</v>
      </c>
      <c r="K179" s="2">
        <v>150</v>
      </c>
      <c r="L179" s="94">
        <v>325</v>
      </c>
      <c r="M179" s="11">
        <f t="shared" si="11"/>
        <v>2.1666666666666665</v>
      </c>
      <c r="N179" s="11">
        <v>0.46899999999999997</v>
      </c>
      <c r="O179" s="95">
        <f t="shared" si="12"/>
        <v>150</v>
      </c>
      <c r="P179" s="12">
        <f t="shared" si="13"/>
        <v>5.384615384615385</v>
      </c>
      <c r="Q179" s="104" t="s">
        <v>729</v>
      </c>
      <c r="V179" s="107"/>
      <c r="W179" s="108"/>
      <c r="X179" s="115" t="str">
        <f t="shared" si="14"/>
        <v>No Data</v>
      </c>
    </row>
    <row r="180" spans="1:24" x14ac:dyDescent="0.3">
      <c r="A180" s="62" t="s">
        <v>2959</v>
      </c>
      <c r="B180" s="94" t="s">
        <v>1804</v>
      </c>
      <c r="C180" s="2" t="s">
        <v>1</v>
      </c>
      <c r="D180" s="2">
        <v>56</v>
      </c>
      <c r="E180" s="9">
        <v>23032</v>
      </c>
      <c r="F180" s="10">
        <v>43677.656307870369</v>
      </c>
      <c r="G180" s="95" t="s">
        <v>22</v>
      </c>
      <c r="H180" s="2">
        <v>1766</v>
      </c>
      <c r="I180" s="1">
        <f t="shared" si="10"/>
        <v>19.195652173913043</v>
      </c>
      <c r="J180" s="1">
        <v>1.7430000000000001</v>
      </c>
      <c r="K180" s="2">
        <v>92</v>
      </c>
      <c r="L180" s="94">
        <v>285</v>
      </c>
      <c r="M180" s="11">
        <f t="shared" si="11"/>
        <v>3.097826086956522</v>
      </c>
      <c r="N180" s="11">
        <v>0.69599999999999995</v>
      </c>
      <c r="O180" s="95">
        <f t="shared" si="12"/>
        <v>92</v>
      </c>
      <c r="P180" s="12">
        <f t="shared" si="13"/>
        <v>6.1964912280701752</v>
      </c>
      <c r="Q180" s="104" t="s">
        <v>729</v>
      </c>
      <c r="V180" s="107"/>
      <c r="W180" s="108"/>
      <c r="X180" s="115" t="str">
        <f t="shared" si="14"/>
        <v>No Data</v>
      </c>
    </row>
    <row r="181" spans="1:24" x14ac:dyDescent="0.3">
      <c r="A181" s="62" t="s">
        <v>2960</v>
      </c>
      <c r="B181" s="94" t="s">
        <v>14</v>
      </c>
      <c r="C181" s="2" t="s">
        <v>1</v>
      </c>
      <c r="D181" s="2">
        <v>39</v>
      </c>
      <c r="E181" s="9">
        <v>29132</v>
      </c>
      <c r="F181" s="10">
        <v>43678.571956018517</v>
      </c>
      <c r="G181" s="95" t="s">
        <v>4</v>
      </c>
      <c r="H181" s="2">
        <v>1455</v>
      </c>
      <c r="I181" s="11">
        <f t="shared" si="10"/>
        <v>8.3142857142857149</v>
      </c>
      <c r="J181" s="11">
        <v>1.139</v>
      </c>
      <c r="K181" s="2">
        <v>175</v>
      </c>
      <c r="L181" s="94">
        <v>331</v>
      </c>
      <c r="M181" s="11">
        <f t="shared" si="11"/>
        <v>1.8914285714285715</v>
      </c>
      <c r="N181" s="11">
        <v>0.55200000000000005</v>
      </c>
      <c r="O181" s="95">
        <f t="shared" si="12"/>
        <v>175</v>
      </c>
      <c r="P181" s="12">
        <f t="shared" si="13"/>
        <v>4.3957703927492453</v>
      </c>
      <c r="Q181" s="104" t="s">
        <v>729</v>
      </c>
      <c r="R181" s="2"/>
      <c r="S181" s="2"/>
      <c r="T181" s="2"/>
      <c r="U181" s="2"/>
      <c r="V181" s="109"/>
      <c r="W181" s="110"/>
      <c r="X181" s="115" t="str">
        <f t="shared" si="14"/>
        <v>No Data</v>
      </c>
    </row>
    <row r="182" spans="1:24" x14ac:dyDescent="0.3">
      <c r="A182" s="62" t="s">
        <v>2961</v>
      </c>
      <c r="B182" s="94" t="s">
        <v>16</v>
      </c>
      <c r="C182" s="2" t="s">
        <v>1</v>
      </c>
      <c r="D182" s="2">
        <v>61</v>
      </c>
      <c r="E182" s="9">
        <v>21197</v>
      </c>
      <c r="F182" s="10">
        <v>43678.585416666669</v>
      </c>
      <c r="G182" s="95" t="s">
        <v>4</v>
      </c>
      <c r="H182" s="2">
        <v>1148</v>
      </c>
      <c r="I182" s="11">
        <f t="shared" si="10"/>
        <v>14.717948717948717</v>
      </c>
      <c r="J182" s="11">
        <v>1.7569999999999999</v>
      </c>
      <c r="K182" s="2">
        <v>78</v>
      </c>
      <c r="L182" s="94">
        <v>268</v>
      </c>
      <c r="M182" s="11">
        <f t="shared" si="11"/>
        <v>3.4358974358974357</v>
      </c>
      <c r="N182" s="11">
        <v>0.57199999999999995</v>
      </c>
      <c r="O182" s="95">
        <f t="shared" si="12"/>
        <v>78</v>
      </c>
      <c r="P182" s="12">
        <f t="shared" si="13"/>
        <v>4.2835820895522385</v>
      </c>
      <c r="Q182" s="104" t="s">
        <v>729</v>
      </c>
      <c r="R182" s="2"/>
      <c r="S182" s="2"/>
      <c r="T182" s="2"/>
      <c r="U182" s="2"/>
      <c r="V182" s="109"/>
      <c r="W182" s="110"/>
      <c r="X182" s="115" t="str">
        <f t="shared" si="14"/>
        <v>No Data</v>
      </c>
    </row>
    <row r="183" spans="1:24" x14ac:dyDescent="0.3">
      <c r="A183" s="62" t="s">
        <v>2962</v>
      </c>
      <c r="B183" s="94" t="s">
        <v>18</v>
      </c>
      <c r="C183" s="2" t="s">
        <v>6</v>
      </c>
      <c r="D183" s="2">
        <v>88</v>
      </c>
      <c r="E183" s="9">
        <v>11505</v>
      </c>
      <c r="F183" s="10">
        <v>43678.599618055552</v>
      </c>
      <c r="G183" s="95" t="s">
        <v>4</v>
      </c>
      <c r="H183" s="2">
        <v>1702</v>
      </c>
      <c r="I183" s="11">
        <f t="shared" si="10"/>
        <v>17.729166666666668</v>
      </c>
      <c r="J183" s="11">
        <v>1.1279999999999999</v>
      </c>
      <c r="K183" s="2">
        <v>96</v>
      </c>
      <c r="L183" s="94">
        <v>481</v>
      </c>
      <c r="M183" s="11">
        <f t="shared" si="11"/>
        <v>5.010416666666667</v>
      </c>
      <c r="N183" s="11">
        <v>0.65700000000000003</v>
      </c>
      <c r="O183" s="95">
        <f t="shared" si="12"/>
        <v>96</v>
      </c>
      <c r="P183" s="12">
        <f t="shared" si="13"/>
        <v>3.5384615384615383</v>
      </c>
      <c r="Q183" s="104" t="s">
        <v>729</v>
      </c>
      <c r="R183" s="2"/>
      <c r="S183" s="2"/>
      <c r="T183" s="2"/>
      <c r="U183" s="2"/>
      <c r="V183" s="109"/>
      <c r="W183" s="110"/>
      <c r="X183" s="115" t="str">
        <f t="shared" si="14"/>
        <v>No Data</v>
      </c>
    </row>
    <row r="184" spans="1:24" x14ac:dyDescent="0.3">
      <c r="A184" s="62" t="s">
        <v>2963</v>
      </c>
      <c r="B184" s="94" t="s">
        <v>21</v>
      </c>
      <c r="C184" s="2" t="s">
        <v>1</v>
      </c>
      <c r="D184" s="2">
        <v>65</v>
      </c>
      <c r="E184" s="9">
        <v>19881</v>
      </c>
      <c r="F184" s="10">
        <v>43678.609502314815</v>
      </c>
      <c r="G184" s="95" t="s">
        <v>22</v>
      </c>
      <c r="H184" s="2">
        <v>2104</v>
      </c>
      <c r="I184" s="11">
        <f t="shared" si="10"/>
        <v>15.246376811594203</v>
      </c>
      <c r="J184" s="11">
        <v>1.323</v>
      </c>
      <c r="K184" s="2">
        <v>138</v>
      </c>
      <c r="L184" s="94">
        <v>526</v>
      </c>
      <c r="M184" s="11">
        <f t="shared" si="11"/>
        <v>3.8115942028985508</v>
      </c>
      <c r="N184" s="11">
        <v>0.71</v>
      </c>
      <c r="O184" s="95">
        <f t="shared" si="12"/>
        <v>138</v>
      </c>
      <c r="P184" s="12">
        <f t="shared" si="13"/>
        <v>4</v>
      </c>
      <c r="Q184" s="104" t="s">
        <v>729</v>
      </c>
      <c r="R184" s="2"/>
      <c r="S184" s="2"/>
      <c r="T184" s="2"/>
      <c r="U184" s="2"/>
      <c r="V184" s="109"/>
      <c r="W184" s="110"/>
      <c r="X184" s="115" t="str">
        <f t="shared" si="14"/>
        <v>No Data</v>
      </c>
    </row>
    <row r="185" spans="1:24" x14ac:dyDescent="0.3">
      <c r="A185" s="62" t="s">
        <v>2964</v>
      </c>
      <c r="B185" s="94" t="s">
        <v>27</v>
      </c>
      <c r="C185" s="2" t="s">
        <v>1</v>
      </c>
      <c r="D185" s="2">
        <v>71</v>
      </c>
      <c r="E185" s="9">
        <v>17732</v>
      </c>
      <c r="F185" s="10">
        <v>43678.641030092593</v>
      </c>
      <c r="G185" s="95" t="s">
        <v>4</v>
      </c>
      <c r="H185" s="2">
        <v>1342</v>
      </c>
      <c r="I185" s="11">
        <f t="shared" si="10"/>
        <v>12.425925925925926</v>
      </c>
      <c r="J185" s="11">
        <v>1.224</v>
      </c>
      <c r="K185" s="2">
        <v>108</v>
      </c>
      <c r="L185" s="94">
        <v>291</v>
      </c>
      <c r="M185" s="11">
        <f t="shared" si="11"/>
        <v>2.6944444444444446</v>
      </c>
      <c r="N185" s="11">
        <v>0.57099999999999995</v>
      </c>
      <c r="O185" s="95">
        <f t="shared" si="12"/>
        <v>108</v>
      </c>
      <c r="P185" s="12">
        <f t="shared" si="13"/>
        <v>4.6116838487972505</v>
      </c>
      <c r="Q185" s="104" t="s">
        <v>729</v>
      </c>
      <c r="R185" s="2"/>
      <c r="S185" s="2"/>
      <c r="T185" s="2"/>
      <c r="U185" s="2"/>
      <c r="V185" s="109"/>
      <c r="W185" s="110"/>
      <c r="X185" s="115" t="str">
        <f t="shared" si="14"/>
        <v>No Data</v>
      </c>
    </row>
    <row r="186" spans="1:24" x14ac:dyDescent="0.3">
      <c r="A186" s="62" t="s">
        <v>2965</v>
      </c>
      <c r="B186" s="94" t="s">
        <v>31</v>
      </c>
      <c r="C186" s="2" t="s">
        <v>1</v>
      </c>
      <c r="D186" s="2">
        <v>52</v>
      </c>
      <c r="E186" s="9">
        <v>24625</v>
      </c>
      <c r="F186" s="10">
        <v>43678.65116898148</v>
      </c>
      <c r="G186" s="95" t="s">
        <v>4</v>
      </c>
      <c r="H186" s="2">
        <v>2482</v>
      </c>
      <c r="I186" s="11">
        <f t="shared" si="10"/>
        <v>17.728571428571428</v>
      </c>
      <c r="J186" s="11">
        <v>1.6910000000000001</v>
      </c>
      <c r="K186" s="2">
        <v>140</v>
      </c>
      <c r="L186" s="94">
        <v>380</v>
      </c>
      <c r="M186" s="11">
        <f t="shared" si="11"/>
        <v>2.7142857142857144</v>
      </c>
      <c r="N186" s="11">
        <v>0.57899999999999996</v>
      </c>
      <c r="O186" s="95">
        <f t="shared" si="12"/>
        <v>140</v>
      </c>
      <c r="P186" s="12">
        <f t="shared" si="13"/>
        <v>6.5315789473684207</v>
      </c>
      <c r="Q186" s="104" t="s">
        <v>729</v>
      </c>
      <c r="R186" s="2"/>
      <c r="S186" s="2"/>
      <c r="T186" s="2"/>
      <c r="U186" s="2"/>
      <c r="V186" s="109"/>
      <c r="W186" s="110"/>
      <c r="X186" s="115" t="str">
        <f t="shared" si="14"/>
        <v>No Data</v>
      </c>
    </row>
    <row r="187" spans="1:24" x14ac:dyDescent="0.3">
      <c r="A187" s="62" t="s">
        <v>2966</v>
      </c>
      <c r="B187" s="94" t="s">
        <v>34</v>
      </c>
      <c r="C187" s="2" t="s">
        <v>1</v>
      </c>
      <c r="D187" s="2">
        <v>42</v>
      </c>
      <c r="E187" s="9">
        <v>28081</v>
      </c>
      <c r="F187" s="10">
        <v>43678.671944444446</v>
      </c>
      <c r="G187" s="95" t="s">
        <v>4</v>
      </c>
      <c r="H187" s="2">
        <v>2375</v>
      </c>
      <c r="I187" s="11">
        <f t="shared" si="10"/>
        <v>11.875</v>
      </c>
      <c r="J187" s="11">
        <v>1.075</v>
      </c>
      <c r="K187" s="2">
        <v>200</v>
      </c>
      <c r="L187" s="94">
        <v>859</v>
      </c>
      <c r="M187" s="11">
        <f t="shared" si="11"/>
        <v>4.2949999999999999</v>
      </c>
      <c r="N187" s="11">
        <v>0.61599999999999999</v>
      </c>
      <c r="O187" s="95">
        <f t="shared" si="12"/>
        <v>200</v>
      </c>
      <c r="P187" s="12">
        <f t="shared" si="13"/>
        <v>2.7648428405122236</v>
      </c>
      <c r="Q187" s="104" t="s">
        <v>729</v>
      </c>
      <c r="R187" s="2"/>
      <c r="S187" s="2"/>
      <c r="T187" s="2"/>
      <c r="U187" s="2"/>
      <c r="V187" s="109"/>
      <c r="W187" s="110"/>
      <c r="X187" s="115" t="str">
        <f t="shared" si="14"/>
        <v>No Data</v>
      </c>
    </row>
    <row r="188" spans="1:24" x14ac:dyDescent="0.3">
      <c r="A188" s="62" t="s">
        <v>2967</v>
      </c>
      <c r="B188" s="94" t="s">
        <v>46</v>
      </c>
      <c r="C188" s="2" t="s">
        <v>1</v>
      </c>
      <c r="D188" s="2">
        <v>56</v>
      </c>
      <c r="E188" s="9">
        <v>22929</v>
      </c>
      <c r="F188" s="10">
        <v>43679.552222222221</v>
      </c>
      <c r="G188" s="95" t="s">
        <v>4</v>
      </c>
      <c r="H188" s="2">
        <v>1723</v>
      </c>
      <c r="I188" s="11">
        <f t="shared" si="10"/>
        <v>17.23</v>
      </c>
      <c r="J188" s="11">
        <v>1.62</v>
      </c>
      <c r="K188" s="2">
        <v>100</v>
      </c>
      <c r="L188" s="94">
        <v>277</v>
      </c>
      <c r="M188" s="11">
        <f t="shared" si="11"/>
        <v>2.77</v>
      </c>
      <c r="N188" s="11">
        <v>0.42299999999999999</v>
      </c>
      <c r="O188" s="95">
        <f t="shared" si="12"/>
        <v>100</v>
      </c>
      <c r="P188" s="12">
        <f t="shared" si="13"/>
        <v>6.2202166064981954</v>
      </c>
      <c r="Q188" s="104" t="s">
        <v>729</v>
      </c>
      <c r="R188" s="2"/>
      <c r="S188" s="2"/>
      <c r="T188" s="2"/>
      <c r="U188" s="2"/>
      <c r="V188" s="109"/>
      <c r="W188" s="110"/>
      <c r="X188" s="115" t="str">
        <f t="shared" si="14"/>
        <v>No Data</v>
      </c>
    </row>
    <row r="189" spans="1:24" x14ac:dyDescent="0.3">
      <c r="A189" s="62" t="s">
        <v>2968</v>
      </c>
      <c r="B189" s="94" t="s">
        <v>47</v>
      </c>
      <c r="C189" s="2" t="s">
        <v>1</v>
      </c>
      <c r="D189" s="2">
        <v>49</v>
      </c>
      <c r="E189" s="9">
        <v>25755</v>
      </c>
      <c r="F189" s="10">
        <v>43679.563379629632</v>
      </c>
      <c r="G189" s="95" t="s">
        <v>4</v>
      </c>
      <c r="H189" s="2">
        <v>2116</v>
      </c>
      <c r="I189" s="11">
        <f t="shared" si="10"/>
        <v>11.755555555555556</v>
      </c>
      <c r="J189" s="11">
        <v>1.397</v>
      </c>
      <c r="K189" s="2">
        <v>180</v>
      </c>
      <c r="L189" s="94">
        <v>428</v>
      </c>
      <c r="M189" s="11">
        <f t="shared" si="11"/>
        <v>2.3777777777777778</v>
      </c>
      <c r="N189" s="11">
        <v>0.54100000000000004</v>
      </c>
      <c r="O189" s="95">
        <f t="shared" si="12"/>
        <v>180</v>
      </c>
      <c r="P189" s="12">
        <f t="shared" si="13"/>
        <v>4.94392523364486</v>
      </c>
      <c r="Q189" s="104" t="s">
        <v>729</v>
      </c>
      <c r="R189" s="2"/>
      <c r="S189" s="2"/>
      <c r="T189" s="2"/>
      <c r="U189" s="2"/>
      <c r="V189" s="109"/>
      <c r="W189" s="110"/>
      <c r="X189" s="115" t="str">
        <f t="shared" si="14"/>
        <v>No Data</v>
      </c>
    </row>
    <row r="190" spans="1:24" x14ac:dyDescent="0.3">
      <c r="A190" s="62" t="s">
        <v>2969</v>
      </c>
      <c r="B190" s="94" t="s">
        <v>50</v>
      </c>
      <c r="C190" s="2" t="s">
        <v>6</v>
      </c>
      <c r="D190" s="2">
        <v>51</v>
      </c>
      <c r="E190" s="9">
        <v>24946</v>
      </c>
      <c r="F190" s="10">
        <v>43679.575578703705</v>
      </c>
      <c r="G190" s="95" t="s">
        <v>4</v>
      </c>
      <c r="H190" s="2">
        <v>1570</v>
      </c>
      <c r="I190" s="11">
        <f t="shared" si="10"/>
        <v>10.466666666666667</v>
      </c>
      <c r="J190" s="11">
        <v>1.109</v>
      </c>
      <c r="K190" s="2">
        <v>150</v>
      </c>
      <c r="L190" s="94">
        <v>452</v>
      </c>
      <c r="M190" s="11">
        <f t="shared" si="11"/>
        <v>3.0133333333333332</v>
      </c>
      <c r="N190" s="11">
        <v>0.53100000000000003</v>
      </c>
      <c r="O190" s="95">
        <f t="shared" si="12"/>
        <v>150</v>
      </c>
      <c r="P190" s="12">
        <f t="shared" si="13"/>
        <v>3.4734513274336285</v>
      </c>
      <c r="Q190" s="104" t="s">
        <v>729</v>
      </c>
      <c r="R190" s="2"/>
      <c r="S190" s="2"/>
      <c r="T190" s="2"/>
      <c r="U190" s="2"/>
      <c r="V190" s="109"/>
      <c r="W190" s="110"/>
      <c r="X190" s="115" t="str">
        <f t="shared" si="14"/>
        <v>No Data</v>
      </c>
    </row>
    <row r="191" spans="1:24" x14ac:dyDescent="0.3">
      <c r="A191" s="62" t="s">
        <v>2970</v>
      </c>
      <c r="B191" s="94" t="s">
        <v>54</v>
      </c>
      <c r="C191" s="2" t="s">
        <v>1</v>
      </c>
      <c r="D191" s="2">
        <v>48</v>
      </c>
      <c r="E191" s="9">
        <v>26147</v>
      </c>
      <c r="F191" s="10">
        <v>43679.604375000003</v>
      </c>
      <c r="G191" s="95" t="s">
        <v>4</v>
      </c>
      <c r="H191" s="2">
        <v>815</v>
      </c>
      <c r="I191" s="11">
        <f t="shared" si="10"/>
        <v>9.7023809523809526</v>
      </c>
      <c r="J191" s="11">
        <v>1.05</v>
      </c>
      <c r="K191" s="2">
        <v>84</v>
      </c>
      <c r="L191" s="94">
        <v>167</v>
      </c>
      <c r="M191" s="11">
        <f t="shared" si="11"/>
        <v>1.9880952380952381</v>
      </c>
      <c r="N191" s="11">
        <v>0.42499999999999999</v>
      </c>
      <c r="O191" s="95">
        <f t="shared" si="12"/>
        <v>84</v>
      </c>
      <c r="P191" s="12">
        <f t="shared" si="13"/>
        <v>4.8802395209580842</v>
      </c>
      <c r="Q191" s="104" t="s">
        <v>729</v>
      </c>
      <c r="R191" s="2"/>
      <c r="S191" s="2"/>
      <c r="T191" s="2"/>
      <c r="U191" s="2"/>
      <c r="V191" s="109"/>
      <c r="W191" s="110"/>
      <c r="X191" s="115" t="str">
        <f t="shared" si="14"/>
        <v>No Data</v>
      </c>
    </row>
    <row r="192" spans="1:24" x14ac:dyDescent="0.3">
      <c r="A192" s="62" t="s">
        <v>2971</v>
      </c>
      <c r="B192" s="94" t="s">
        <v>57</v>
      </c>
      <c r="C192" s="2" t="s">
        <v>1</v>
      </c>
      <c r="D192" s="2">
        <v>58</v>
      </c>
      <c r="E192" s="9">
        <v>22352</v>
      </c>
      <c r="F192" s="10">
        <v>43679.617534722223</v>
      </c>
      <c r="G192" s="95" t="s">
        <v>4</v>
      </c>
      <c r="H192" s="2">
        <v>1446</v>
      </c>
      <c r="I192" s="11">
        <f t="shared" si="10"/>
        <v>15.0625</v>
      </c>
      <c r="J192" s="11">
        <v>1.054</v>
      </c>
      <c r="K192" s="2">
        <v>96</v>
      </c>
      <c r="L192" s="94">
        <v>342</v>
      </c>
      <c r="M192" s="11">
        <f t="shared" si="11"/>
        <v>3.5625</v>
      </c>
      <c r="N192" s="11">
        <v>0.77900000000000003</v>
      </c>
      <c r="O192" s="95">
        <f t="shared" si="12"/>
        <v>96</v>
      </c>
      <c r="P192" s="12">
        <f t="shared" si="13"/>
        <v>4.2280701754385968</v>
      </c>
      <c r="Q192" s="104" t="s">
        <v>729</v>
      </c>
      <c r="R192" s="2"/>
      <c r="S192" s="2" t="s">
        <v>30</v>
      </c>
      <c r="T192" s="2"/>
      <c r="U192" s="2"/>
      <c r="V192" s="109"/>
      <c r="W192" s="110"/>
      <c r="X192" s="115" t="str">
        <f t="shared" si="14"/>
        <v>No Data</v>
      </c>
    </row>
    <row r="193" spans="1:24" x14ac:dyDescent="0.3">
      <c r="A193" s="62" t="s">
        <v>2972</v>
      </c>
      <c r="B193" s="94" t="s">
        <v>59</v>
      </c>
      <c r="C193" s="2" t="s">
        <v>1</v>
      </c>
      <c r="D193" s="2">
        <v>60</v>
      </c>
      <c r="E193" s="9">
        <v>21466</v>
      </c>
      <c r="F193" s="10">
        <v>43679.629189814812</v>
      </c>
      <c r="G193" s="95" t="s">
        <v>4</v>
      </c>
      <c r="H193" s="2">
        <v>1351</v>
      </c>
      <c r="I193" s="11">
        <f t="shared" si="10"/>
        <v>12.50925925925926</v>
      </c>
      <c r="J193" s="11">
        <v>1.1399999999999999</v>
      </c>
      <c r="K193" s="2">
        <v>108</v>
      </c>
      <c r="L193" s="94">
        <v>253</v>
      </c>
      <c r="M193" s="11">
        <f t="shared" si="11"/>
        <v>2.3425925925925926</v>
      </c>
      <c r="N193" s="11">
        <v>0.47699999999999998</v>
      </c>
      <c r="O193" s="95">
        <f t="shared" si="12"/>
        <v>108</v>
      </c>
      <c r="P193" s="12">
        <f t="shared" si="13"/>
        <v>5.3399209486166006</v>
      </c>
      <c r="Q193" s="104" t="s">
        <v>729</v>
      </c>
      <c r="R193" s="2"/>
      <c r="S193" s="2"/>
      <c r="T193" s="2"/>
      <c r="U193" s="2"/>
      <c r="V193" s="109"/>
      <c r="W193" s="110"/>
      <c r="X193" s="115" t="str">
        <f t="shared" si="14"/>
        <v>No Data</v>
      </c>
    </row>
    <row r="194" spans="1:24" x14ac:dyDescent="0.3">
      <c r="A194" s="62" t="s">
        <v>2973</v>
      </c>
      <c r="B194" s="94" t="s">
        <v>62</v>
      </c>
      <c r="C194" s="2" t="s">
        <v>1</v>
      </c>
      <c r="D194" s="2">
        <v>81</v>
      </c>
      <c r="E194" s="9">
        <v>13981</v>
      </c>
      <c r="F194" s="10">
        <v>43679.643101851849</v>
      </c>
      <c r="G194" s="95" t="s">
        <v>4</v>
      </c>
      <c r="H194" s="2">
        <v>2529</v>
      </c>
      <c r="I194" s="11">
        <f t="shared" si="10"/>
        <v>18.064285714285713</v>
      </c>
      <c r="J194" s="11">
        <v>1.3839999999999999</v>
      </c>
      <c r="K194" s="2">
        <v>140</v>
      </c>
      <c r="L194" s="94">
        <v>1017</v>
      </c>
      <c r="M194" s="11">
        <f t="shared" si="11"/>
        <v>7.2642857142857142</v>
      </c>
      <c r="N194" s="11">
        <v>0.93400000000000005</v>
      </c>
      <c r="O194" s="95">
        <f t="shared" si="12"/>
        <v>140</v>
      </c>
      <c r="P194" s="12">
        <f t="shared" si="13"/>
        <v>2.4867256637168138</v>
      </c>
      <c r="Q194" s="104" t="s">
        <v>729</v>
      </c>
      <c r="R194" s="2"/>
      <c r="S194" s="2"/>
      <c r="T194" s="2"/>
      <c r="U194" s="2"/>
      <c r="V194" s="109"/>
      <c r="W194" s="110"/>
      <c r="X194" s="115" t="str">
        <f t="shared" si="14"/>
        <v>No Data</v>
      </c>
    </row>
    <row r="195" spans="1:24" x14ac:dyDescent="0.3">
      <c r="A195" s="62" t="s">
        <v>2974</v>
      </c>
      <c r="B195" s="94" t="s">
        <v>66</v>
      </c>
      <c r="C195" s="2" t="s">
        <v>1</v>
      </c>
      <c r="D195" s="2">
        <v>65</v>
      </c>
      <c r="E195" s="9">
        <v>19596</v>
      </c>
      <c r="F195" s="10">
        <v>43679.662002314813</v>
      </c>
      <c r="G195" s="95" t="s">
        <v>22</v>
      </c>
      <c r="H195" s="2">
        <v>1869</v>
      </c>
      <c r="I195" s="11">
        <f t="shared" ref="I195:I258" si="15">H195/K195</f>
        <v>15.574999999999999</v>
      </c>
      <c r="J195" s="11">
        <v>1.4990000000000001</v>
      </c>
      <c r="K195" s="2">
        <v>120</v>
      </c>
      <c r="L195" s="94">
        <v>430</v>
      </c>
      <c r="M195" s="11">
        <f t="shared" ref="M195:M258" si="16">L195/O195</f>
        <v>3.5833333333333335</v>
      </c>
      <c r="N195" s="11">
        <v>0.65600000000000003</v>
      </c>
      <c r="O195" s="95">
        <f t="shared" ref="O195:O258" si="17">K195</f>
        <v>120</v>
      </c>
      <c r="P195" s="12">
        <f t="shared" ref="P195:P258" si="18">I195/M195</f>
        <v>4.3465116279069766</v>
      </c>
      <c r="Q195" s="104" t="s">
        <v>729</v>
      </c>
      <c r="R195" s="2"/>
      <c r="S195" s="2"/>
      <c r="T195" s="2"/>
      <c r="U195" s="2"/>
      <c r="V195" s="109"/>
      <c r="W195" s="110"/>
      <c r="X195" s="115" t="str">
        <f t="shared" ref="X195:X258" si="19">IF(AND(W195&lt;&gt;0,V195&lt;&gt;0),W195-V195,"No Data")</f>
        <v>No Data</v>
      </c>
    </row>
    <row r="196" spans="1:24" x14ac:dyDescent="0.3">
      <c r="A196" s="62" t="s">
        <v>2975</v>
      </c>
      <c r="B196" s="94" t="s">
        <v>70</v>
      </c>
      <c r="C196" s="2" t="s">
        <v>6</v>
      </c>
      <c r="D196" s="2">
        <v>59</v>
      </c>
      <c r="E196" s="9">
        <v>21969</v>
      </c>
      <c r="F196" s="10">
        <v>43682.407546296294</v>
      </c>
      <c r="G196" s="95" t="s">
        <v>71</v>
      </c>
      <c r="H196" s="2">
        <v>1590</v>
      </c>
      <c r="I196" s="11">
        <f t="shared" si="15"/>
        <v>9.8148148148148149</v>
      </c>
      <c r="J196" s="11">
        <v>1.0880000000000001</v>
      </c>
      <c r="K196" s="2">
        <v>162</v>
      </c>
      <c r="L196" s="94">
        <v>807</v>
      </c>
      <c r="M196" s="11">
        <f t="shared" si="16"/>
        <v>4.9814814814814818</v>
      </c>
      <c r="N196" s="11">
        <v>0.77600000000000002</v>
      </c>
      <c r="O196" s="95">
        <f t="shared" si="17"/>
        <v>162</v>
      </c>
      <c r="P196" s="12">
        <f t="shared" si="18"/>
        <v>1.970260223048327</v>
      </c>
      <c r="Q196" s="104" t="s">
        <v>729</v>
      </c>
      <c r="R196" s="2"/>
      <c r="S196" s="2"/>
      <c r="T196" s="2"/>
      <c r="U196" s="2"/>
      <c r="V196" s="109"/>
      <c r="W196" s="110"/>
      <c r="X196" s="115" t="str">
        <f t="shared" si="19"/>
        <v>No Data</v>
      </c>
    </row>
    <row r="197" spans="1:24" x14ac:dyDescent="0.3">
      <c r="A197" s="62" t="s">
        <v>2976</v>
      </c>
      <c r="B197" s="94" t="s">
        <v>84</v>
      </c>
      <c r="C197" s="2" t="s">
        <v>1</v>
      </c>
      <c r="D197" s="2">
        <v>64</v>
      </c>
      <c r="E197" s="9">
        <v>20285</v>
      </c>
      <c r="F197" s="10">
        <v>43682.602731481478</v>
      </c>
      <c r="G197" s="95" t="s">
        <v>4</v>
      </c>
      <c r="H197" s="2">
        <v>1860</v>
      </c>
      <c r="I197" s="11">
        <f t="shared" si="15"/>
        <v>14.418604651162791</v>
      </c>
      <c r="J197" s="11">
        <v>1.498</v>
      </c>
      <c r="K197" s="2">
        <v>129</v>
      </c>
      <c r="L197" s="94">
        <v>242</v>
      </c>
      <c r="M197" s="11">
        <f t="shared" si="16"/>
        <v>1.875968992248062</v>
      </c>
      <c r="N197" s="11">
        <v>0.41499999999999998</v>
      </c>
      <c r="O197" s="95">
        <f t="shared" si="17"/>
        <v>129</v>
      </c>
      <c r="P197" s="12">
        <f t="shared" si="18"/>
        <v>7.6859504132231411</v>
      </c>
      <c r="Q197" s="104" t="s">
        <v>729</v>
      </c>
      <c r="R197" s="2"/>
      <c r="S197" s="2"/>
      <c r="T197" s="2"/>
      <c r="U197" s="2"/>
      <c r="V197" s="109"/>
      <c r="W197" s="110"/>
      <c r="X197" s="115" t="str">
        <f t="shared" si="19"/>
        <v>No Data</v>
      </c>
    </row>
    <row r="198" spans="1:24" x14ac:dyDescent="0.3">
      <c r="A198" s="62" t="s">
        <v>2977</v>
      </c>
      <c r="B198" s="94" t="s">
        <v>86</v>
      </c>
      <c r="C198" s="2" t="s">
        <v>1</v>
      </c>
      <c r="D198" s="2">
        <v>74</v>
      </c>
      <c r="E198" s="9">
        <v>16475</v>
      </c>
      <c r="F198" s="10">
        <v>43682.612939814811</v>
      </c>
      <c r="G198" s="95" t="s">
        <v>4</v>
      </c>
      <c r="H198" s="2">
        <v>1648</v>
      </c>
      <c r="I198" s="11">
        <f t="shared" si="15"/>
        <v>10.986666666666666</v>
      </c>
      <c r="J198" s="11">
        <v>1.123</v>
      </c>
      <c r="K198" s="2">
        <v>150</v>
      </c>
      <c r="L198" s="94">
        <v>469</v>
      </c>
      <c r="M198" s="11">
        <f t="shared" si="16"/>
        <v>3.1266666666666665</v>
      </c>
      <c r="N198" s="11">
        <v>0.81299999999999994</v>
      </c>
      <c r="O198" s="95">
        <f t="shared" si="17"/>
        <v>150</v>
      </c>
      <c r="P198" s="12">
        <f t="shared" si="18"/>
        <v>3.5138592750533051</v>
      </c>
      <c r="Q198" s="104" t="s">
        <v>729</v>
      </c>
      <c r="R198" s="2"/>
      <c r="S198" s="2"/>
      <c r="T198" s="2"/>
      <c r="U198" s="2"/>
      <c r="V198" s="109"/>
      <c r="W198" s="110"/>
      <c r="X198" s="115" t="str">
        <f t="shared" si="19"/>
        <v>No Data</v>
      </c>
    </row>
    <row r="199" spans="1:24" x14ac:dyDescent="0.3">
      <c r="A199" s="62" t="s">
        <v>2978</v>
      </c>
      <c r="B199" s="94" t="s">
        <v>89</v>
      </c>
      <c r="C199" s="2" t="s">
        <v>1</v>
      </c>
      <c r="D199" s="2">
        <v>60</v>
      </c>
      <c r="E199" s="9">
        <v>21539</v>
      </c>
      <c r="F199" s="10">
        <v>43682.625555555554</v>
      </c>
      <c r="G199" s="95" t="s">
        <v>4</v>
      </c>
      <c r="H199" s="2">
        <v>4637</v>
      </c>
      <c r="I199" s="11">
        <f t="shared" si="15"/>
        <v>30.913333333333334</v>
      </c>
      <c r="J199" s="11">
        <v>1.7829999999999999</v>
      </c>
      <c r="K199" s="2">
        <v>150</v>
      </c>
      <c r="L199" s="94">
        <v>660</v>
      </c>
      <c r="M199" s="11">
        <f t="shared" si="16"/>
        <v>4.4000000000000004</v>
      </c>
      <c r="N199" s="11">
        <v>0.67600000000000005</v>
      </c>
      <c r="O199" s="95">
        <f t="shared" si="17"/>
        <v>150</v>
      </c>
      <c r="P199" s="12">
        <f t="shared" si="18"/>
        <v>7.0257575757575754</v>
      </c>
      <c r="Q199" s="104" t="s">
        <v>729</v>
      </c>
      <c r="R199" s="2"/>
      <c r="S199" s="2" t="s">
        <v>43</v>
      </c>
      <c r="T199" s="2"/>
      <c r="U199" s="2"/>
      <c r="V199" s="109"/>
      <c r="W199" s="110"/>
      <c r="X199" s="115" t="str">
        <f t="shared" si="19"/>
        <v>No Data</v>
      </c>
    </row>
    <row r="200" spans="1:24" x14ac:dyDescent="0.3">
      <c r="A200" s="62" t="s">
        <v>2979</v>
      </c>
      <c r="B200" s="94" t="s">
        <v>92</v>
      </c>
      <c r="C200" s="2" t="s">
        <v>1</v>
      </c>
      <c r="D200" s="2">
        <v>54</v>
      </c>
      <c r="E200" s="9">
        <v>23701</v>
      </c>
      <c r="F200" s="10">
        <v>43682.636076388888</v>
      </c>
      <c r="G200" s="95" t="s">
        <v>4</v>
      </c>
      <c r="H200" s="2">
        <v>785</v>
      </c>
      <c r="I200" s="11">
        <f t="shared" si="15"/>
        <v>13.53448275862069</v>
      </c>
      <c r="J200" s="11">
        <v>1.7090000000000001</v>
      </c>
      <c r="K200" s="2">
        <v>58</v>
      </c>
      <c r="L200" s="94">
        <v>168</v>
      </c>
      <c r="M200" s="11">
        <f t="shared" si="16"/>
        <v>2.896551724137931</v>
      </c>
      <c r="N200" s="11">
        <v>0.55200000000000005</v>
      </c>
      <c r="O200" s="95">
        <f t="shared" si="17"/>
        <v>58</v>
      </c>
      <c r="P200" s="12">
        <f t="shared" si="18"/>
        <v>4.6726190476190474</v>
      </c>
      <c r="Q200" s="104" t="s">
        <v>729</v>
      </c>
      <c r="R200" s="2"/>
      <c r="S200" s="2"/>
      <c r="T200" s="2"/>
      <c r="U200" s="2"/>
      <c r="V200" s="109"/>
      <c r="W200" s="110"/>
      <c r="X200" s="115" t="str">
        <f t="shared" si="19"/>
        <v>No Data</v>
      </c>
    </row>
    <row r="201" spans="1:24" x14ac:dyDescent="0.3">
      <c r="A201" s="62" t="s">
        <v>2980</v>
      </c>
      <c r="B201" s="94" t="s">
        <v>95</v>
      </c>
      <c r="C201" s="2" t="s">
        <v>6</v>
      </c>
      <c r="D201" s="2">
        <v>67</v>
      </c>
      <c r="E201" s="9">
        <v>19094</v>
      </c>
      <c r="F201" s="10">
        <v>43682.650729166664</v>
      </c>
      <c r="G201" s="95" t="s">
        <v>4</v>
      </c>
      <c r="H201" s="2">
        <v>2216</v>
      </c>
      <c r="I201" s="11">
        <f t="shared" si="15"/>
        <v>11.913978494623656</v>
      </c>
      <c r="J201" s="11">
        <v>0.95499999999999996</v>
      </c>
      <c r="K201" s="2">
        <v>186</v>
      </c>
      <c r="L201" s="94">
        <v>668</v>
      </c>
      <c r="M201" s="11">
        <f t="shared" si="16"/>
        <v>3.5913978494623655</v>
      </c>
      <c r="N201" s="11">
        <v>0.70099999999999996</v>
      </c>
      <c r="O201" s="95">
        <f t="shared" si="17"/>
        <v>186</v>
      </c>
      <c r="P201" s="12">
        <f t="shared" si="18"/>
        <v>3.317365269461078</v>
      </c>
      <c r="Q201" s="104" t="s">
        <v>729</v>
      </c>
      <c r="R201" s="2"/>
      <c r="S201" s="2"/>
      <c r="T201" s="2"/>
      <c r="U201" s="2"/>
      <c r="V201" s="109"/>
      <c r="W201" s="110"/>
      <c r="X201" s="115" t="str">
        <f t="shared" si="19"/>
        <v>No Data</v>
      </c>
    </row>
    <row r="202" spans="1:24" x14ac:dyDescent="0.3">
      <c r="A202" s="62" t="s">
        <v>2981</v>
      </c>
      <c r="B202" s="94" t="s">
        <v>97</v>
      </c>
      <c r="C202" s="2" t="s">
        <v>1</v>
      </c>
      <c r="D202" s="2">
        <v>79</v>
      </c>
      <c r="E202" s="9">
        <v>14742</v>
      </c>
      <c r="F202" s="10">
        <v>43682.664756944447</v>
      </c>
      <c r="G202" s="95" t="s">
        <v>22</v>
      </c>
      <c r="H202" s="2">
        <v>1732</v>
      </c>
      <c r="I202" s="11">
        <f t="shared" si="15"/>
        <v>15.745454545454546</v>
      </c>
      <c r="J202" s="11">
        <v>1.774</v>
      </c>
      <c r="K202" s="2">
        <v>110</v>
      </c>
      <c r="L202" s="94">
        <v>317</v>
      </c>
      <c r="M202" s="11">
        <f t="shared" si="16"/>
        <v>2.8818181818181818</v>
      </c>
      <c r="N202" s="11">
        <v>0.56999999999999995</v>
      </c>
      <c r="O202" s="95">
        <f t="shared" si="17"/>
        <v>110</v>
      </c>
      <c r="P202" s="12">
        <f t="shared" si="18"/>
        <v>5.4637223974763405</v>
      </c>
      <c r="Q202" s="104" t="s">
        <v>729</v>
      </c>
      <c r="R202" s="2"/>
      <c r="S202" s="2" t="s">
        <v>30</v>
      </c>
      <c r="T202" s="2"/>
      <c r="U202" s="2"/>
      <c r="V202" s="109"/>
      <c r="W202" s="110"/>
      <c r="X202" s="115" t="str">
        <f t="shared" si="19"/>
        <v>No Data</v>
      </c>
    </row>
    <row r="203" spans="1:24" x14ac:dyDescent="0.3">
      <c r="A203" s="62" t="s">
        <v>2982</v>
      </c>
      <c r="B203" s="94" t="s">
        <v>101</v>
      </c>
      <c r="C203" s="2" t="s">
        <v>1</v>
      </c>
      <c r="D203" s="2">
        <v>47</v>
      </c>
      <c r="E203" s="9">
        <v>26261</v>
      </c>
      <c r="F203" s="10">
        <v>43682.696030092593</v>
      </c>
      <c r="G203" s="95" t="s">
        <v>4</v>
      </c>
      <c r="H203" s="2">
        <v>1319</v>
      </c>
      <c r="I203" s="11">
        <f t="shared" si="15"/>
        <v>9.9924242424242422</v>
      </c>
      <c r="J203" s="11">
        <v>0.88700000000000001</v>
      </c>
      <c r="K203" s="2">
        <v>132</v>
      </c>
      <c r="L203" s="94">
        <v>358</v>
      </c>
      <c r="M203" s="11">
        <f t="shared" si="16"/>
        <v>2.7121212121212119</v>
      </c>
      <c r="N203" s="11">
        <v>0.502</v>
      </c>
      <c r="O203" s="95">
        <f t="shared" si="17"/>
        <v>132</v>
      </c>
      <c r="P203" s="12">
        <f t="shared" si="18"/>
        <v>3.6843575418994416</v>
      </c>
      <c r="Q203" s="104" t="s">
        <v>729</v>
      </c>
      <c r="R203" s="2"/>
      <c r="S203" s="2"/>
      <c r="T203" s="2"/>
      <c r="U203" s="2"/>
      <c r="V203" s="109"/>
      <c r="W203" s="110"/>
      <c r="X203" s="115" t="str">
        <f t="shared" si="19"/>
        <v>No Data</v>
      </c>
    </row>
    <row r="204" spans="1:24" ht="16.5" customHeight="1" x14ac:dyDescent="0.3">
      <c r="A204" s="62" t="s">
        <v>2983</v>
      </c>
      <c r="B204" s="94" t="s">
        <v>103</v>
      </c>
      <c r="C204" s="2" t="s">
        <v>1</v>
      </c>
      <c r="D204" s="2">
        <v>50</v>
      </c>
      <c r="E204" s="9">
        <v>25257</v>
      </c>
      <c r="F204" s="10">
        <v>43682.712395833332</v>
      </c>
      <c r="G204" s="95" t="s">
        <v>4</v>
      </c>
      <c r="H204" s="2">
        <v>1797</v>
      </c>
      <c r="I204" s="11">
        <f t="shared" si="15"/>
        <v>9.0757575757575761</v>
      </c>
      <c r="J204" s="11">
        <v>1.117</v>
      </c>
      <c r="K204" s="2">
        <v>198</v>
      </c>
      <c r="L204" s="94">
        <v>411</v>
      </c>
      <c r="M204" s="11">
        <f t="shared" si="16"/>
        <v>2.0757575757575757</v>
      </c>
      <c r="N204" s="11">
        <v>0.55100000000000005</v>
      </c>
      <c r="O204" s="95">
        <f t="shared" si="17"/>
        <v>198</v>
      </c>
      <c r="P204" s="12">
        <f t="shared" si="18"/>
        <v>4.3722627737226283</v>
      </c>
      <c r="Q204" s="104" t="s">
        <v>729</v>
      </c>
      <c r="R204" s="2"/>
      <c r="S204" s="2"/>
      <c r="T204" s="2"/>
      <c r="U204" s="2"/>
      <c r="V204" s="109"/>
      <c r="W204" s="110"/>
      <c r="X204" s="115" t="str">
        <f t="shared" si="19"/>
        <v>No Data</v>
      </c>
    </row>
    <row r="205" spans="1:24" ht="17.25" customHeight="1" x14ac:dyDescent="0.3">
      <c r="A205" s="62" t="s">
        <v>2984</v>
      </c>
      <c r="B205" s="94" t="s">
        <v>112</v>
      </c>
      <c r="C205" s="2" t="s">
        <v>1</v>
      </c>
      <c r="D205" s="2">
        <v>51</v>
      </c>
      <c r="E205" s="9">
        <v>24811</v>
      </c>
      <c r="F205" s="10">
        <v>43683.554548611108</v>
      </c>
      <c r="G205" s="95" t="s">
        <v>4</v>
      </c>
      <c r="H205" s="2">
        <v>1577</v>
      </c>
      <c r="I205" s="11">
        <f t="shared" si="15"/>
        <v>10.174193548387096</v>
      </c>
      <c r="J205" s="11">
        <v>1.0449999999999999</v>
      </c>
      <c r="K205" s="2">
        <v>155</v>
      </c>
      <c r="L205" s="94">
        <v>383</v>
      </c>
      <c r="M205" s="11">
        <f t="shared" si="16"/>
        <v>2.4709677419354841</v>
      </c>
      <c r="N205" s="11">
        <v>0.51400000000000001</v>
      </c>
      <c r="O205" s="95">
        <f t="shared" si="17"/>
        <v>155</v>
      </c>
      <c r="P205" s="12">
        <f t="shared" si="18"/>
        <v>4.1174934725848562</v>
      </c>
      <c r="Q205" s="104" t="s">
        <v>729</v>
      </c>
      <c r="R205" s="2"/>
      <c r="S205" s="2"/>
      <c r="T205" s="2"/>
      <c r="U205" s="2"/>
      <c r="V205" s="109"/>
      <c r="W205" s="110"/>
      <c r="X205" s="115" t="str">
        <f t="shared" si="19"/>
        <v>No Data</v>
      </c>
    </row>
    <row r="206" spans="1:24" x14ac:dyDescent="0.3">
      <c r="A206" s="62" t="s">
        <v>2985</v>
      </c>
      <c r="B206" s="94" t="s">
        <v>114</v>
      </c>
      <c r="C206" s="2" t="s">
        <v>1</v>
      </c>
      <c r="D206" s="2">
        <v>57</v>
      </c>
      <c r="E206" s="9">
        <v>22653</v>
      </c>
      <c r="F206" s="10">
        <v>43683.565057870372</v>
      </c>
      <c r="G206" s="95" t="s">
        <v>4</v>
      </c>
      <c r="H206" s="2">
        <v>1631</v>
      </c>
      <c r="I206" s="11">
        <f t="shared" si="15"/>
        <v>15.101851851851851</v>
      </c>
      <c r="J206" s="11">
        <v>1.238</v>
      </c>
      <c r="K206" s="2">
        <v>108</v>
      </c>
      <c r="L206" s="94">
        <v>274</v>
      </c>
      <c r="M206" s="11">
        <f t="shared" si="16"/>
        <v>2.5370370370370372</v>
      </c>
      <c r="N206" s="11">
        <v>0.55400000000000005</v>
      </c>
      <c r="O206" s="95">
        <f t="shared" si="17"/>
        <v>108</v>
      </c>
      <c r="P206" s="12">
        <f t="shared" si="18"/>
        <v>5.9525547445255471</v>
      </c>
      <c r="Q206" s="104" t="s">
        <v>729</v>
      </c>
      <c r="R206" s="2"/>
      <c r="S206" s="2"/>
      <c r="T206" s="2"/>
      <c r="U206" s="2"/>
      <c r="V206" s="109"/>
      <c r="W206" s="110"/>
      <c r="X206" s="115" t="str">
        <f t="shared" si="19"/>
        <v>No Data</v>
      </c>
    </row>
    <row r="207" spans="1:24" x14ac:dyDescent="0.3">
      <c r="A207" s="62" t="s">
        <v>2986</v>
      </c>
      <c r="B207" s="94" t="s">
        <v>53</v>
      </c>
      <c r="C207" s="2" t="s">
        <v>1</v>
      </c>
      <c r="D207" s="2">
        <v>54</v>
      </c>
      <c r="E207" s="9">
        <v>23841</v>
      </c>
      <c r="F207" s="10">
        <v>43683.576006944444</v>
      </c>
      <c r="G207" s="95" t="s">
        <v>4</v>
      </c>
      <c r="H207" s="2">
        <v>1178</v>
      </c>
      <c r="I207" s="11">
        <f t="shared" si="15"/>
        <v>11.549019607843137</v>
      </c>
      <c r="J207" s="11">
        <v>1.1140000000000001</v>
      </c>
      <c r="K207" s="2">
        <v>102</v>
      </c>
      <c r="L207" s="94">
        <v>431</v>
      </c>
      <c r="M207" s="11">
        <f t="shared" si="16"/>
        <v>4.2254901960784315</v>
      </c>
      <c r="N207" s="11">
        <v>0.81899999999999995</v>
      </c>
      <c r="O207" s="95">
        <f t="shared" si="17"/>
        <v>102</v>
      </c>
      <c r="P207" s="12">
        <f t="shared" si="18"/>
        <v>2.7331786542923431</v>
      </c>
      <c r="Q207" s="104" t="s">
        <v>729</v>
      </c>
      <c r="R207" s="2"/>
      <c r="S207" s="2"/>
      <c r="T207" s="2"/>
      <c r="U207" s="2"/>
      <c r="V207" s="109"/>
      <c r="W207" s="110"/>
      <c r="X207" s="115" t="str">
        <f t="shared" si="19"/>
        <v>No Data</v>
      </c>
    </row>
    <row r="208" spans="1:24" x14ac:dyDescent="0.3">
      <c r="A208" s="62" t="s">
        <v>2987</v>
      </c>
      <c r="B208" s="94" t="s">
        <v>118</v>
      </c>
      <c r="C208" s="2" t="s">
        <v>1</v>
      </c>
      <c r="D208" s="2">
        <v>61</v>
      </c>
      <c r="E208" s="9">
        <v>21184</v>
      </c>
      <c r="F208" s="10">
        <v>43683.591608796298</v>
      </c>
      <c r="G208" s="95" t="s">
        <v>4</v>
      </c>
      <c r="H208" s="2">
        <v>2403</v>
      </c>
      <c r="I208" s="11">
        <f t="shared" si="15"/>
        <v>14.563636363636364</v>
      </c>
      <c r="J208" s="11">
        <v>1.0840000000000001</v>
      </c>
      <c r="K208" s="2">
        <v>165</v>
      </c>
      <c r="L208" s="94">
        <v>584</v>
      </c>
      <c r="M208" s="11">
        <f t="shared" si="16"/>
        <v>3.5393939393939395</v>
      </c>
      <c r="N208" s="11">
        <v>0.68500000000000005</v>
      </c>
      <c r="O208" s="95">
        <f t="shared" si="17"/>
        <v>165</v>
      </c>
      <c r="P208" s="12">
        <f t="shared" si="18"/>
        <v>4.1147260273972606</v>
      </c>
      <c r="Q208" s="104" t="s">
        <v>729</v>
      </c>
      <c r="R208" s="2"/>
      <c r="S208" s="2"/>
      <c r="T208" s="2"/>
      <c r="U208" s="2"/>
      <c r="V208" s="109"/>
      <c r="W208" s="110"/>
      <c r="X208" s="115" t="str">
        <f t="shared" si="19"/>
        <v>No Data</v>
      </c>
    </row>
    <row r="209" spans="1:24" x14ac:dyDescent="0.3">
      <c r="A209" s="62" t="s">
        <v>2988</v>
      </c>
      <c r="B209" s="94" t="s">
        <v>119</v>
      </c>
      <c r="C209" s="2" t="s">
        <v>1</v>
      </c>
      <c r="D209" s="2">
        <v>42</v>
      </c>
      <c r="E209" s="9">
        <v>28282</v>
      </c>
      <c r="F209" s="10">
        <v>43683.60255787037</v>
      </c>
      <c r="G209" s="95" t="s">
        <v>4</v>
      </c>
      <c r="H209" s="2">
        <v>1331</v>
      </c>
      <c r="I209" s="11">
        <f t="shared" si="15"/>
        <v>7.0797872340425529</v>
      </c>
      <c r="J209" s="11">
        <v>0.97</v>
      </c>
      <c r="K209" s="2">
        <v>188</v>
      </c>
      <c r="L209" s="94">
        <v>284</v>
      </c>
      <c r="M209" s="11">
        <f t="shared" si="16"/>
        <v>1.5106382978723405</v>
      </c>
      <c r="N209" s="11">
        <v>0.51200000000000001</v>
      </c>
      <c r="O209" s="95">
        <f t="shared" si="17"/>
        <v>188</v>
      </c>
      <c r="P209" s="12">
        <f t="shared" si="18"/>
        <v>4.686619718309859</v>
      </c>
      <c r="Q209" s="104" t="s">
        <v>729</v>
      </c>
      <c r="R209" s="2"/>
      <c r="S209" s="2"/>
      <c r="T209" s="2"/>
      <c r="U209" s="2"/>
      <c r="V209" s="109"/>
      <c r="W209" s="110"/>
      <c r="X209" s="115" t="str">
        <f t="shared" si="19"/>
        <v>No Data</v>
      </c>
    </row>
    <row r="210" spans="1:24" x14ac:dyDescent="0.3">
      <c r="A210" s="62" t="s">
        <v>2989</v>
      </c>
      <c r="B210" s="94" t="s">
        <v>122</v>
      </c>
      <c r="C210" s="2" t="s">
        <v>6</v>
      </c>
      <c r="D210" s="2">
        <v>62</v>
      </c>
      <c r="E210" s="9">
        <v>20677</v>
      </c>
      <c r="F210" s="10">
        <v>43683.626180555555</v>
      </c>
      <c r="G210" s="95" t="s">
        <v>4</v>
      </c>
      <c r="H210" s="2">
        <v>1130</v>
      </c>
      <c r="I210" s="11">
        <f t="shared" si="15"/>
        <v>9.7413793103448274</v>
      </c>
      <c r="J210" s="11">
        <v>1.143</v>
      </c>
      <c r="K210" s="2">
        <v>116</v>
      </c>
      <c r="L210" s="94">
        <v>373</v>
      </c>
      <c r="M210" s="11">
        <f t="shared" si="16"/>
        <v>3.2155172413793105</v>
      </c>
      <c r="N210" s="11">
        <v>0.55600000000000005</v>
      </c>
      <c r="O210" s="95">
        <f t="shared" si="17"/>
        <v>116</v>
      </c>
      <c r="P210" s="12">
        <f t="shared" si="18"/>
        <v>3.0294906166219837</v>
      </c>
      <c r="Q210" s="104" t="s">
        <v>729</v>
      </c>
      <c r="R210" s="2"/>
      <c r="S210" s="2"/>
      <c r="T210" s="2"/>
      <c r="U210" s="2"/>
      <c r="V210" s="109"/>
      <c r="W210" s="110"/>
      <c r="X210" s="115" t="str">
        <f t="shared" si="19"/>
        <v>No Data</v>
      </c>
    </row>
    <row r="211" spans="1:24" x14ac:dyDescent="0.3">
      <c r="A211" s="62" t="s">
        <v>2990</v>
      </c>
      <c r="B211" s="94" t="s">
        <v>125</v>
      </c>
      <c r="C211" s="2" t="s">
        <v>1</v>
      </c>
      <c r="D211" s="2">
        <v>49</v>
      </c>
      <c r="E211" s="9">
        <v>25563</v>
      </c>
      <c r="F211" s="10">
        <v>43683.643877314818</v>
      </c>
      <c r="G211" s="95" t="s">
        <v>4</v>
      </c>
      <c r="H211" s="2">
        <v>1346</v>
      </c>
      <c r="I211" s="11">
        <f t="shared" si="15"/>
        <v>8.9733333333333327</v>
      </c>
      <c r="J211" s="11">
        <v>1.1639999999999999</v>
      </c>
      <c r="K211" s="2">
        <v>150</v>
      </c>
      <c r="L211" s="94">
        <v>398</v>
      </c>
      <c r="M211" s="11">
        <f t="shared" si="16"/>
        <v>2.6533333333333333</v>
      </c>
      <c r="N211" s="11">
        <v>0.505</v>
      </c>
      <c r="O211" s="95">
        <f t="shared" si="17"/>
        <v>150</v>
      </c>
      <c r="P211" s="12">
        <f t="shared" si="18"/>
        <v>3.3819095477386933</v>
      </c>
      <c r="Q211" s="104" t="s">
        <v>729</v>
      </c>
      <c r="R211" s="2"/>
      <c r="S211" s="2"/>
      <c r="T211" s="2"/>
      <c r="U211" s="2"/>
      <c r="V211" s="109"/>
      <c r="W211" s="110"/>
      <c r="X211" s="115" t="str">
        <f t="shared" si="19"/>
        <v>No Data</v>
      </c>
    </row>
    <row r="212" spans="1:24" x14ac:dyDescent="0.3">
      <c r="A212" s="62" t="s">
        <v>2991</v>
      </c>
      <c r="B212" s="94" t="s">
        <v>126</v>
      </c>
      <c r="C212" s="2" t="s">
        <v>6</v>
      </c>
      <c r="D212" s="2">
        <v>57</v>
      </c>
      <c r="E212" s="9">
        <v>22690</v>
      </c>
      <c r="F212" s="10">
        <v>43683.657048611109</v>
      </c>
      <c r="G212" s="95" t="s">
        <v>4</v>
      </c>
      <c r="H212" s="2">
        <v>2448</v>
      </c>
      <c r="I212" s="11">
        <f t="shared" si="15"/>
        <v>13.021276595744681</v>
      </c>
      <c r="J212" s="11">
        <v>1.2150000000000001</v>
      </c>
      <c r="K212" s="2">
        <v>188</v>
      </c>
      <c r="L212" s="94">
        <v>564</v>
      </c>
      <c r="M212" s="11">
        <f t="shared" si="16"/>
        <v>3</v>
      </c>
      <c r="N212" s="11">
        <v>0.58499999999999996</v>
      </c>
      <c r="O212" s="95">
        <f t="shared" si="17"/>
        <v>188</v>
      </c>
      <c r="P212" s="12">
        <f t="shared" si="18"/>
        <v>4.3404255319148932</v>
      </c>
      <c r="Q212" s="104" t="s">
        <v>729</v>
      </c>
      <c r="R212" s="2"/>
      <c r="S212" s="2"/>
      <c r="T212" s="2"/>
      <c r="U212" s="2"/>
      <c r="V212" s="109"/>
      <c r="W212" s="110"/>
      <c r="X212" s="115" t="str">
        <f t="shared" si="19"/>
        <v>No Data</v>
      </c>
    </row>
    <row r="213" spans="1:24" x14ac:dyDescent="0.3">
      <c r="A213" s="62" t="s">
        <v>2992</v>
      </c>
      <c r="B213" s="94" t="s">
        <v>127</v>
      </c>
      <c r="C213" s="2" t="s">
        <v>1</v>
      </c>
      <c r="D213" s="2">
        <v>61</v>
      </c>
      <c r="E213" s="9">
        <v>21397</v>
      </c>
      <c r="F213" s="10">
        <v>43683.668009259258</v>
      </c>
      <c r="G213" s="95" t="s">
        <v>22</v>
      </c>
      <c r="H213" s="2">
        <v>2027</v>
      </c>
      <c r="I213" s="11">
        <f t="shared" si="15"/>
        <v>10.237373737373737</v>
      </c>
      <c r="J213" s="11">
        <v>1.153</v>
      </c>
      <c r="K213" s="2">
        <v>198</v>
      </c>
      <c r="L213" s="94">
        <v>569</v>
      </c>
      <c r="M213" s="11">
        <f t="shared" si="16"/>
        <v>2.8737373737373737</v>
      </c>
      <c r="N213" s="11">
        <v>0.59499999999999997</v>
      </c>
      <c r="O213" s="95">
        <f t="shared" si="17"/>
        <v>198</v>
      </c>
      <c r="P213" s="12">
        <f t="shared" si="18"/>
        <v>3.5623901581722319</v>
      </c>
      <c r="Q213" s="104" t="s">
        <v>729</v>
      </c>
      <c r="R213" s="2"/>
      <c r="S213" s="2"/>
      <c r="T213" s="2"/>
      <c r="U213" s="2"/>
      <c r="V213" s="109"/>
      <c r="W213" s="110"/>
      <c r="X213" s="115" t="str">
        <f t="shared" si="19"/>
        <v>No Data</v>
      </c>
    </row>
    <row r="214" spans="1:24" x14ac:dyDescent="0.3">
      <c r="A214" s="62" t="s">
        <v>2993</v>
      </c>
      <c r="B214" s="94" t="s">
        <v>129</v>
      </c>
      <c r="C214" s="2" t="s">
        <v>1</v>
      </c>
      <c r="D214" s="2">
        <v>11</v>
      </c>
      <c r="E214" s="9">
        <v>39433</v>
      </c>
      <c r="F214" s="10">
        <v>43683.694490740738</v>
      </c>
      <c r="G214" s="95" t="s">
        <v>4</v>
      </c>
      <c r="H214" s="2">
        <v>1656</v>
      </c>
      <c r="I214" s="11">
        <f t="shared" si="15"/>
        <v>13.35483870967742</v>
      </c>
      <c r="J214" s="11">
        <v>1.276</v>
      </c>
      <c r="K214" s="2">
        <v>124</v>
      </c>
      <c r="L214" s="94">
        <v>216</v>
      </c>
      <c r="M214" s="11">
        <f t="shared" si="16"/>
        <v>1.7419354838709677</v>
      </c>
      <c r="N214" s="11">
        <v>0.50800000000000001</v>
      </c>
      <c r="O214" s="95">
        <f t="shared" si="17"/>
        <v>124</v>
      </c>
      <c r="P214" s="12">
        <f t="shared" si="18"/>
        <v>7.666666666666667</v>
      </c>
      <c r="Q214" s="104" t="s">
        <v>729</v>
      </c>
      <c r="R214" s="2"/>
      <c r="S214" s="2"/>
      <c r="T214" s="2"/>
      <c r="U214" s="2"/>
      <c r="V214" s="109"/>
      <c r="W214" s="110"/>
      <c r="X214" s="115" t="str">
        <f t="shared" si="19"/>
        <v>No Data</v>
      </c>
    </row>
    <row r="215" spans="1:24" x14ac:dyDescent="0.3">
      <c r="A215" s="62" t="s">
        <v>2994</v>
      </c>
      <c r="B215" s="94" t="s">
        <v>131</v>
      </c>
      <c r="C215" s="2" t="s">
        <v>1</v>
      </c>
      <c r="D215" s="2">
        <v>67</v>
      </c>
      <c r="E215" s="9">
        <v>19050</v>
      </c>
      <c r="F215" s="10">
        <v>43683.708680555559</v>
      </c>
      <c r="G215" s="95" t="s">
        <v>4</v>
      </c>
      <c r="H215" s="2">
        <v>1535</v>
      </c>
      <c r="I215" s="11">
        <f t="shared" si="15"/>
        <v>12.28</v>
      </c>
      <c r="J215" s="11">
        <v>1.609</v>
      </c>
      <c r="K215" s="2">
        <v>125</v>
      </c>
      <c r="L215" s="94">
        <v>345</v>
      </c>
      <c r="M215" s="11">
        <f t="shared" si="16"/>
        <v>2.76</v>
      </c>
      <c r="N215" s="11">
        <v>0.51400000000000001</v>
      </c>
      <c r="O215" s="95">
        <f t="shared" si="17"/>
        <v>125</v>
      </c>
      <c r="P215" s="12">
        <f t="shared" si="18"/>
        <v>4.4492753623188408</v>
      </c>
      <c r="Q215" s="104" t="s">
        <v>730</v>
      </c>
      <c r="R215" s="2"/>
      <c r="S215" s="2" t="s">
        <v>107</v>
      </c>
      <c r="T215" s="2"/>
      <c r="U215" s="2"/>
      <c r="V215" s="109"/>
      <c r="W215" s="110"/>
      <c r="X215" s="115" t="str">
        <f t="shared" si="19"/>
        <v>No Data</v>
      </c>
    </row>
    <row r="216" spans="1:24" x14ac:dyDescent="0.3">
      <c r="A216" s="62" t="s">
        <v>2995</v>
      </c>
      <c r="B216" s="94" t="s">
        <v>141</v>
      </c>
      <c r="C216" s="2" t="s">
        <v>1</v>
      </c>
      <c r="D216" s="2">
        <v>56</v>
      </c>
      <c r="E216" s="9">
        <v>23124</v>
      </c>
      <c r="F216" s="10">
        <v>43684.564849537041</v>
      </c>
      <c r="G216" s="95" t="s">
        <v>4</v>
      </c>
      <c r="H216" s="2">
        <v>2608</v>
      </c>
      <c r="I216" s="11">
        <f t="shared" si="15"/>
        <v>16.3</v>
      </c>
      <c r="J216" s="11">
        <v>1.1319999999999999</v>
      </c>
      <c r="K216" s="2">
        <v>160</v>
      </c>
      <c r="L216" s="94">
        <v>667</v>
      </c>
      <c r="M216" s="11">
        <f t="shared" si="16"/>
        <v>4.1687500000000002</v>
      </c>
      <c r="N216" s="11">
        <v>0.878</v>
      </c>
      <c r="O216" s="95">
        <f t="shared" si="17"/>
        <v>160</v>
      </c>
      <c r="P216" s="12">
        <f t="shared" si="18"/>
        <v>3.9100449775112445</v>
      </c>
      <c r="Q216" s="104" t="s">
        <v>729</v>
      </c>
      <c r="R216" s="2"/>
      <c r="S216" s="2"/>
      <c r="T216" s="2"/>
      <c r="U216" s="2"/>
      <c r="V216" s="109"/>
      <c r="W216" s="110"/>
      <c r="X216" s="115" t="str">
        <f t="shared" si="19"/>
        <v>No Data</v>
      </c>
    </row>
    <row r="217" spans="1:24" x14ac:dyDescent="0.3">
      <c r="A217" s="62" t="s">
        <v>2996</v>
      </c>
      <c r="B217" s="94" t="s">
        <v>13</v>
      </c>
      <c r="C217" s="2" t="s">
        <v>1</v>
      </c>
      <c r="D217" s="2">
        <v>53</v>
      </c>
      <c r="E217" s="9">
        <v>24247</v>
      </c>
      <c r="F217" s="10">
        <v>43684.600127314814</v>
      </c>
      <c r="G217" s="95" t="s">
        <v>4</v>
      </c>
      <c r="H217" s="2">
        <v>1749</v>
      </c>
      <c r="I217" s="11">
        <f t="shared" si="15"/>
        <v>12.062068965517241</v>
      </c>
      <c r="J217" s="11">
        <v>1.365</v>
      </c>
      <c r="K217" s="2">
        <v>145</v>
      </c>
      <c r="L217" s="94">
        <v>297</v>
      </c>
      <c r="M217" s="11">
        <f t="shared" si="16"/>
        <v>2.0482758620689654</v>
      </c>
      <c r="N217" s="11">
        <v>0.49099999999999999</v>
      </c>
      <c r="O217" s="95">
        <f t="shared" si="17"/>
        <v>145</v>
      </c>
      <c r="P217" s="12">
        <f t="shared" si="18"/>
        <v>5.8888888888888893</v>
      </c>
      <c r="Q217" s="104" t="s">
        <v>729</v>
      </c>
      <c r="R217" s="2"/>
      <c r="S217" s="2"/>
      <c r="T217" s="2"/>
      <c r="U217" s="2"/>
      <c r="V217" s="109"/>
      <c r="W217" s="110"/>
      <c r="X217" s="115" t="str">
        <f t="shared" si="19"/>
        <v>No Data</v>
      </c>
    </row>
    <row r="218" spans="1:24" x14ac:dyDescent="0.3">
      <c r="A218" s="62" t="s">
        <v>2997</v>
      </c>
      <c r="B218" s="94" t="s">
        <v>150</v>
      </c>
      <c r="C218" s="2" t="s">
        <v>6</v>
      </c>
      <c r="D218" s="2">
        <v>54</v>
      </c>
      <c r="E218" s="9">
        <v>23923</v>
      </c>
      <c r="F218" s="10">
        <v>43684.610150462962</v>
      </c>
      <c r="G218" s="95" t="s">
        <v>4</v>
      </c>
      <c r="H218" s="2">
        <v>947</v>
      </c>
      <c r="I218" s="11">
        <f t="shared" si="15"/>
        <v>5.8819875776397517</v>
      </c>
      <c r="J218" s="11">
        <v>0.76100000000000001</v>
      </c>
      <c r="K218" s="2">
        <v>161</v>
      </c>
      <c r="L218" s="94">
        <v>358</v>
      </c>
      <c r="M218" s="11">
        <f t="shared" si="16"/>
        <v>2.2236024844720497</v>
      </c>
      <c r="N218" s="11">
        <v>0.46100000000000002</v>
      </c>
      <c r="O218" s="95">
        <f t="shared" si="17"/>
        <v>161</v>
      </c>
      <c r="P218" s="12">
        <f t="shared" si="18"/>
        <v>2.6452513966480447</v>
      </c>
      <c r="Q218" s="104" t="s">
        <v>729</v>
      </c>
      <c r="R218" s="2"/>
      <c r="S218" s="2" t="s">
        <v>43</v>
      </c>
      <c r="T218" s="2" t="s">
        <v>30</v>
      </c>
      <c r="U218" s="2"/>
      <c r="V218" s="109"/>
      <c r="W218" s="110"/>
      <c r="X218" s="115" t="str">
        <f t="shared" si="19"/>
        <v>No Data</v>
      </c>
    </row>
    <row r="219" spans="1:24" x14ac:dyDescent="0.3">
      <c r="A219" s="62" t="s">
        <v>2998</v>
      </c>
      <c r="B219" s="94" t="s">
        <v>157</v>
      </c>
      <c r="C219" s="2" t="s">
        <v>1</v>
      </c>
      <c r="D219" s="2">
        <v>47</v>
      </c>
      <c r="E219" s="9">
        <v>26391</v>
      </c>
      <c r="F219" s="10">
        <v>43684.646284722221</v>
      </c>
      <c r="G219" s="95" t="s">
        <v>4</v>
      </c>
      <c r="H219" s="2">
        <v>1702</v>
      </c>
      <c r="I219" s="11">
        <f t="shared" si="15"/>
        <v>12.157142857142857</v>
      </c>
      <c r="J219" s="11">
        <v>1.855</v>
      </c>
      <c r="K219" s="2">
        <v>140</v>
      </c>
      <c r="L219" s="94">
        <v>409</v>
      </c>
      <c r="M219" s="11">
        <f t="shared" si="16"/>
        <v>2.9214285714285713</v>
      </c>
      <c r="N219" s="11">
        <v>0.48099999999999998</v>
      </c>
      <c r="O219" s="95">
        <f t="shared" si="17"/>
        <v>140</v>
      </c>
      <c r="P219" s="12">
        <f t="shared" si="18"/>
        <v>4.1613691931540346</v>
      </c>
      <c r="Q219" s="104" t="s">
        <v>729</v>
      </c>
      <c r="R219" s="2"/>
      <c r="S219" s="2" t="s">
        <v>107</v>
      </c>
      <c r="T219" s="2"/>
      <c r="U219" s="2"/>
      <c r="V219" s="109"/>
      <c r="W219" s="110"/>
      <c r="X219" s="115" t="str">
        <f t="shared" si="19"/>
        <v>No Data</v>
      </c>
    </row>
    <row r="220" spans="1:24" x14ac:dyDescent="0.3">
      <c r="A220" s="62" t="s">
        <v>2999</v>
      </c>
      <c r="B220" s="94" t="s">
        <v>159</v>
      </c>
      <c r="C220" s="2" t="s">
        <v>1</v>
      </c>
      <c r="D220" s="2">
        <v>53</v>
      </c>
      <c r="E220" s="9">
        <v>24154</v>
      </c>
      <c r="F220" s="10">
        <v>43684.655833333331</v>
      </c>
      <c r="G220" s="95" t="s">
        <v>4</v>
      </c>
      <c r="H220" s="2">
        <v>1936</v>
      </c>
      <c r="I220" s="11">
        <f t="shared" si="15"/>
        <v>13.828571428571429</v>
      </c>
      <c r="J220" s="11">
        <v>1.2290000000000001</v>
      </c>
      <c r="K220" s="2">
        <v>140</v>
      </c>
      <c r="L220" s="94">
        <v>322</v>
      </c>
      <c r="M220" s="11">
        <f t="shared" si="16"/>
        <v>2.2999999999999998</v>
      </c>
      <c r="N220" s="11">
        <v>0.55900000000000005</v>
      </c>
      <c r="O220" s="95">
        <f t="shared" si="17"/>
        <v>140</v>
      </c>
      <c r="P220" s="12">
        <f t="shared" si="18"/>
        <v>6.0124223602484479</v>
      </c>
      <c r="Q220" s="104" t="s">
        <v>729</v>
      </c>
      <c r="R220" s="2"/>
      <c r="S220" s="2"/>
      <c r="T220" s="2"/>
      <c r="U220" s="2"/>
      <c r="V220" s="109"/>
      <c r="W220" s="110"/>
      <c r="X220" s="115" t="str">
        <f t="shared" si="19"/>
        <v>No Data</v>
      </c>
    </row>
    <row r="221" spans="1:24" x14ac:dyDescent="0.3">
      <c r="A221" s="62" t="s">
        <v>3000</v>
      </c>
      <c r="B221" s="94" t="s">
        <v>160</v>
      </c>
      <c r="C221" s="2" t="s">
        <v>1</v>
      </c>
      <c r="D221" s="2">
        <v>56</v>
      </c>
      <c r="E221" s="9">
        <v>23106</v>
      </c>
      <c r="F221" s="10">
        <v>43684.667592592596</v>
      </c>
      <c r="G221" s="95" t="s">
        <v>22</v>
      </c>
      <c r="H221" s="2">
        <v>2288</v>
      </c>
      <c r="I221" s="11">
        <f t="shared" si="15"/>
        <v>15.253333333333334</v>
      </c>
      <c r="J221" s="11">
        <v>1.222</v>
      </c>
      <c r="K221" s="2">
        <v>150</v>
      </c>
      <c r="L221" s="94">
        <v>381</v>
      </c>
      <c r="M221" s="11">
        <f t="shared" si="16"/>
        <v>2.54</v>
      </c>
      <c r="N221" s="11">
        <v>0.57499999999999996</v>
      </c>
      <c r="O221" s="95">
        <f t="shared" si="17"/>
        <v>150</v>
      </c>
      <c r="P221" s="12">
        <f t="shared" si="18"/>
        <v>6.0052493438320207</v>
      </c>
      <c r="Q221" s="104" t="s">
        <v>729</v>
      </c>
      <c r="R221" s="2"/>
      <c r="S221" s="2"/>
      <c r="T221" s="2"/>
      <c r="U221" s="2"/>
      <c r="V221" s="109"/>
      <c r="W221" s="110"/>
      <c r="X221" s="115" t="str">
        <f t="shared" si="19"/>
        <v>No Data</v>
      </c>
    </row>
    <row r="222" spans="1:24" x14ac:dyDescent="0.3">
      <c r="A222" s="62" t="s">
        <v>3001</v>
      </c>
      <c r="B222" s="94" t="s">
        <v>164</v>
      </c>
      <c r="C222" s="2" t="s">
        <v>1</v>
      </c>
      <c r="D222" s="2">
        <v>59</v>
      </c>
      <c r="E222" s="9">
        <v>21807</v>
      </c>
      <c r="F222" s="10">
        <v>43684.692245370374</v>
      </c>
      <c r="G222" s="95" t="s">
        <v>4</v>
      </c>
      <c r="H222" s="2">
        <v>2120</v>
      </c>
      <c r="I222" s="11">
        <f t="shared" si="15"/>
        <v>17.096774193548388</v>
      </c>
      <c r="J222" s="11">
        <v>1.736</v>
      </c>
      <c r="K222" s="2">
        <v>124</v>
      </c>
      <c r="L222" s="94">
        <v>422</v>
      </c>
      <c r="M222" s="11">
        <f t="shared" si="16"/>
        <v>3.403225806451613</v>
      </c>
      <c r="N222" s="11">
        <v>0.58299999999999996</v>
      </c>
      <c r="O222" s="95">
        <f t="shared" si="17"/>
        <v>124</v>
      </c>
      <c r="P222" s="12">
        <f t="shared" si="18"/>
        <v>5.0236966824644549</v>
      </c>
      <c r="Q222" s="104" t="s">
        <v>729</v>
      </c>
      <c r="R222" s="2"/>
      <c r="S222" s="2" t="s">
        <v>43</v>
      </c>
      <c r="T222" s="2" t="s">
        <v>107</v>
      </c>
      <c r="U222" s="2"/>
      <c r="V222" s="109"/>
      <c r="W222" s="110"/>
      <c r="X222" s="115" t="str">
        <f t="shared" si="19"/>
        <v>No Data</v>
      </c>
    </row>
    <row r="223" spans="1:24" x14ac:dyDescent="0.3">
      <c r="A223" s="62" t="s">
        <v>3002</v>
      </c>
      <c r="B223" s="94" t="s">
        <v>166</v>
      </c>
      <c r="C223" s="2" t="s">
        <v>1</v>
      </c>
      <c r="D223" s="2">
        <v>61</v>
      </c>
      <c r="E223" s="9">
        <v>21370</v>
      </c>
      <c r="F223" s="10">
        <v>43684.702893518515</v>
      </c>
      <c r="G223" s="95" t="s">
        <v>4</v>
      </c>
      <c r="H223" s="2">
        <v>2472</v>
      </c>
      <c r="I223" s="11">
        <f t="shared" si="15"/>
        <v>18.31111111111111</v>
      </c>
      <c r="J223" s="11">
        <v>2.5259999999999998</v>
      </c>
      <c r="K223" s="2">
        <v>135</v>
      </c>
      <c r="L223" s="94">
        <v>467</v>
      </c>
      <c r="M223" s="11">
        <f t="shared" si="16"/>
        <v>3.4592592592592593</v>
      </c>
      <c r="N223" s="11">
        <v>0.64400000000000002</v>
      </c>
      <c r="O223" s="95">
        <f t="shared" si="17"/>
        <v>135</v>
      </c>
      <c r="P223" s="12">
        <f t="shared" si="18"/>
        <v>5.2933618843683083</v>
      </c>
      <c r="Q223" s="104" t="s">
        <v>729</v>
      </c>
      <c r="R223" s="2"/>
      <c r="S223" s="2" t="s">
        <v>43</v>
      </c>
      <c r="T223" s="2"/>
      <c r="U223" s="2"/>
      <c r="V223" s="109"/>
      <c r="W223" s="110"/>
      <c r="X223" s="115" t="str">
        <f t="shared" si="19"/>
        <v>No Data</v>
      </c>
    </row>
    <row r="224" spans="1:24" x14ac:dyDescent="0.3">
      <c r="A224" s="62" t="s">
        <v>3003</v>
      </c>
      <c r="B224" s="94" t="s">
        <v>168</v>
      </c>
      <c r="C224" s="2" t="s">
        <v>1</v>
      </c>
      <c r="D224" s="2">
        <v>81</v>
      </c>
      <c r="E224" s="9">
        <v>13820</v>
      </c>
      <c r="F224" s="10">
        <v>43685.41946759259</v>
      </c>
      <c r="G224" s="95" t="s">
        <v>71</v>
      </c>
      <c r="H224" s="2">
        <v>3361</v>
      </c>
      <c r="I224" s="11">
        <f t="shared" si="15"/>
        <v>18.672222222222221</v>
      </c>
      <c r="J224" s="11">
        <v>1.373</v>
      </c>
      <c r="K224" s="2">
        <v>180</v>
      </c>
      <c r="L224" s="94">
        <v>948</v>
      </c>
      <c r="M224" s="11">
        <f t="shared" si="16"/>
        <v>5.2666666666666666</v>
      </c>
      <c r="N224" s="11">
        <v>0.83</v>
      </c>
      <c r="O224" s="95">
        <f t="shared" si="17"/>
        <v>180</v>
      </c>
      <c r="P224" s="12">
        <f t="shared" si="18"/>
        <v>3.5453586497890295</v>
      </c>
      <c r="Q224" s="104" t="s">
        <v>729</v>
      </c>
      <c r="R224" s="2"/>
      <c r="S224" s="2"/>
      <c r="T224" s="2"/>
      <c r="U224" s="2"/>
      <c r="V224" s="109"/>
      <c r="W224" s="110"/>
      <c r="X224" s="115" t="str">
        <f t="shared" si="19"/>
        <v>No Data</v>
      </c>
    </row>
    <row r="225" spans="1:24" x14ac:dyDescent="0.3">
      <c r="A225" s="62" t="s">
        <v>3004</v>
      </c>
      <c r="B225" s="94" t="s">
        <v>176</v>
      </c>
      <c r="C225" s="2" t="s">
        <v>6</v>
      </c>
      <c r="D225" s="2">
        <v>52</v>
      </c>
      <c r="E225" s="9">
        <v>24470</v>
      </c>
      <c r="F225" s="10">
        <v>43685.561365740738</v>
      </c>
      <c r="G225" s="95" t="s">
        <v>4</v>
      </c>
      <c r="H225" s="2">
        <v>1024</v>
      </c>
      <c r="I225" s="11">
        <f t="shared" si="15"/>
        <v>7.3142857142857141</v>
      </c>
      <c r="J225" s="11">
        <v>0.76900000000000002</v>
      </c>
      <c r="K225" s="2">
        <v>140</v>
      </c>
      <c r="L225" s="94">
        <v>308</v>
      </c>
      <c r="M225" s="11">
        <f t="shared" si="16"/>
        <v>2.2000000000000002</v>
      </c>
      <c r="N225" s="11">
        <v>0.52600000000000002</v>
      </c>
      <c r="O225" s="95">
        <f t="shared" si="17"/>
        <v>140</v>
      </c>
      <c r="P225" s="12">
        <f t="shared" si="18"/>
        <v>3.3246753246753245</v>
      </c>
      <c r="Q225" s="104" t="s">
        <v>729</v>
      </c>
      <c r="R225" s="2"/>
      <c r="S225" s="2" t="s">
        <v>30</v>
      </c>
      <c r="T225" s="2"/>
      <c r="U225" s="2"/>
      <c r="V225" s="109"/>
      <c r="W225" s="110"/>
      <c r="X225" s="115" t="str">
        <f t="shared" si="19"/>
        <v>No Data</v>
      </c>
    </row>
    <row r="226" spans="1:24" x14ac:dyDescent="0.3">
      <c r="A226" s="62" t="s">
        <v>3005</v>
      </c>
      <c r="B226" s="94" t="s">
        <v>184</v>
      </c>
      <c r="C226" s="2" t="s">
        <v>1</v>
      </c>
      <c r="D226" s="2">
        <v>45</v>
      </c>
      <c r="E226" s="9">
        <v>27033</v>
      </c>
      <c r="F226" s="10">
        <v>43685.611087962963</v>
      </c>
      <c r="G226" s="95" t="s">
        <v>4</v>
      </c>
      <c r="H226" s="2">
        <v>888</v>
      </c>
      <c r="I226" s="11">
        <f t="shared" si="15"/>
        <v>8.5384615384615383</v>
      </c>
      <c r="J226" s="11">
        <v>1.2689999999999999</v>
      </c>
      <c r="K226" s="2">
        <v>104</v>
      </c>
      <c r="L226" s="94">
        <v>158</v>
      </c>
      <c r="M226" s="11">
        <f t="shared" si="16"/>
        <v>1.5192307692307692</v>
      </c>
      <c r="N226" s="11">
        <v>0.502</v>
      </c>
      <c r="O226" s="95">
        <f t="shared" si="17"/>
        <v>104</v>
      </c>
      <c r="P226" s="12">
        <f t="shared" si="18"/>
        <v>5.6202531645569618</v>
      </c>
      <c r="Q226" s="104" t="s">
        <v>729</v>
      </c>
      <c r="R226" s="2"/>
      <c r="S226" s="2"/>
      <c r="T226" s="2"/>
      <c r="U226" s="2"/>
      <c r="V226" s="109"/>
      <c r="W226" s="110"/>
      <c r="X226" s="115" t="str">
        <f t="shared" si="19"/>
        <v>No Data</v>
      </c>
    </row>
    <row r="227" spans="1:24" x14ac:dyDescent="0.3">
      <c r="A227" s="62" t="s">
        <v>3006</v>
      </c>
      <c r="B227" s="94" t="s">
        <v>186</v>
      </c>
      <c r="C227" s="2" t="s">
        <v>6</v>
      </c>
      <c r="D227" s="2">
        <v>28</v>
      </c>
      <c r="E227" s="9">
        <v>33318</v>
      </c>
      <c r="F227" s="10">
        <v>43685.62232638889</v>
      </c>
      <c r="G227" s="95" t="s">
        <v>4</v>
      </c>
      <c r="H227" s="2">
        <v>906</v>
      </c>
      <c r="I227" s="11">
        <f t="shared" si="15"/>
        <v>5.6624999999999996</v>
      </c>
      <c r="J227" s="11">
        <v>0.70799999999999996</v>
      </c>
      <c r="K227" s="2">
        <v>160</v>
      </c>
      <c r="L227" s="94">
        <v>325</v>
      </c>
      <c r="M227" s="11">
        <f t="shared" si="16"/>
        <v>2.03125</v>
      </c>
      <c r="N227" s="11">
        <v>0.379</v>
      </c>
      <c r="O227" s="95">
        <f t="shared" si="17"/>
        <v>160</v>
      </c>
      <c r="P227" s="12">
        <f t="shared" si="18"/>
        <v>2.7876923076923075</v>
      </c>
      <c r="Q227" s="104" t="s">
        <v>729</v>
      </c>
      <c r="R227" s="2"/>
      <c r="S227" s="2"/>
      <c r="T227" s="2"/>
      <c r="U227" s="2"/>
      <c r="V227" s="109"/>
      <c r="W227" s="110"/>
      <c r="X227" s="115" t="str">
        <f t="shared" si="19"/>
        <v>No Data</v>
      </c>
    </row>
    <row r="228" spans="1:24" x14ac:dyDescent="0.3">
      <c r="A228" s="62" t="s">
        <v>3007</v>
      </c>
      <c r="B228" s="94" t="s">
        <v>189</v>
      </c>
      <c r="C228" s="2" t="s">
        <v>1</v>
      </c>
      <c r="D228" s="2">
        <v>78</v>
      </c>
      <c r="E228" s="9">
        <v>14874</v>
      </c>
      <c r="F228" s="10">
        <v>43685.632268518515</v>
      </c>
      <c r="G228" s="95" t="s">
        <v>4</v>
      </c>
      <c r="H228" s="2">
        <v>1474</v>
      </c>
      <c r="I228" s="11">
        <f t="shared" si="15"/>
        <v>12.598290598290598</v>
      </c>
      <c r="J228" s="11">
        <v>1.48</v>
      </c>
      <c r="K228" s="2">
        <v>117</v>
      </c>
      <c r="L228" s="94">
        <v>282</v>
      </c>
      <c r="M228" s="11">
        <f t="shared" si="16"/>
        <v>2.4102564102564101</v>
      </c>
      <c r="N228" s="11">
        <v>0.58899999999999997</v>
      </c>
      <c r="O228" s="95">
        <f t="shared" si="17"/>
        <v>117</v>
      </c>
      <c r="P228" s="12">
        <f t="shared" si="18"/>
        <v>5.2269503546099294</v>
      </c>
      <c r="Q228" s="104" t="s">
        <v>729</v>
      </c>
      <c r="R228" s="2"/>
      <c r="S228" s="2" t="s">
        <v>43</v>
      </c>
      <c r="T228" s="2"/>
      <c r="U228" s="2"/>
      <c r="V228" s="109"/>
      <c r="W228" s="110"/>
      <c r="X228" s="115" t="str">
        <f t="shared" si="19"/>
        <v>No Data</v>
      </c>
    </row>
    <row r="229" spans="1:24" x14ac:dyDescent="0.3">
      <c r="A229" s="62" t="s">
        <v>3008</v>
      </c>
      <c r="B229" s="94" t="s">
        <v>193</v>
      </c>
      <c r="C229" s="2" t="s">
        <v>1</v>
      </c>
      <c r="D229" s="2">
        <v>56</v>
      </c>
      <c r="E229" s="9">
        <v>23084</v>
      </c>
      <c r="F229" s="10">
        <v>43685.652638888889</v>
      </c>
      <c r="G229" s="95" t="s">
        <v>4</v>
      </c>
      <c r="H229" s="2">
        <v>2855</v>
      </c>
      <c r="I229" s="11">
        <f t="shared" si="15"/>
        <v>16.314285714285713</v>
      </c>
      <c r="J229" s="11">
        <v>2.173</v>
      </c>
      <c r="K229" s="2">
        <v>175</v>
      </c>
      <c r="L229" s="94">
        <v>462</v>
      </c>
      <c r="M229" s="11">
        <f t="shared" si="16"/>
        <v>2.64</v>
      </c>
      <c r="N229" s="11">
        <v>0.627</v>
      </c>
      <c r="O229" s="95">
        <f t="shared" si="17"/>
        <v>175</v>
      </c>
      <c r="P229" s="12">
        <f t="shared" si="18"/>
        <v>6.1796536796536792</v>
      </c>
      <c r="Q229" s="104" t="s">
        <v>729</v>
      </c>
      <c r="R229" s="2"/>
      <c r="S229" s="2"/>
      <c r="T229" s="2"/>
      <c r="U229" s="2"/>
      <c r="V229" s="109"/>
      <c r="W229" s="110"/>
      <c r="X229" s="115" t="str">
        <f t="shared" si="19"/>
        <v>No Data</v>
      </c>
    </row>
    <row r="230" spans="1:24" x14ac:dyDescent="0.3">
      <c r="A230" s="62" t="s">
        <v>3009</v>
      </c>
      <c r="B230" s="94" t="s">
        <v>196</v>
      </c>
      <c r="C230" s="2" t="s">
        <v>1</v>
      </c>
      <c r="D230" s="2">
        <v>52</v>
      </c>
      <c r="E230" s="9">
        <v>24478</v>
      </c>
      <c r="F230" s="10">
        <v>43685.66678240741</v>
      </c>
      <c r="G230" s="95" t="s">
        <v>22</v>
      </c>
      <c r="H230" s="2">
        <v>826</v>
      </c>
      <c r="I230" s="11">
        <f t="shared" si="15"/>
        <v>7.2456140350877192</v>
      </c>
      <c r="J230" s="11">
        <v>0.98299999999999998</v>
      </c>
      <c r="K230" s="2">
        <v>114</v>
      </c>
      <c r="L230" s="94">
        <v>217</v>
      </c>
      <c r="M230" s="11">
        <f t="shared" si="16"/>
        <v>1.9035087719298245</v>
      </c>
      <c r="N230" s="11">
        <v>0.47899999999999998</v>
      </c>
      <c r="O230" s="95">
        <f t="shared" si="17"/>
        <v>114</v>
      </c>
      <c r="P230" s="12">
        <f t="shared" si="18"/>
        <v>3.806451612903226</v>
      </c>
      <c r="Q230" s="104" t="s">
        <v>729</v>
      </c>
      <c r="R230" s="2"/>
      <c r="S230" s="2"/>
      <c r="T230" s="2"/>
      <c r="U230" s="2"/>
      <c r="V230" s="109"/>
      <c r="W230" s="110"/>
      <c r="X230" s="115" t="str">
        <f t="shared" si="19"/>
        <v>No Data</v>
      </c>
    </row>
    <row r="231" spans="1:24" x14ac:dyDescent="0.3">
      <c r="A231" s="62" t="s">
        <v>3010</v>
      </c>
      <c r="B231" s="94" t="s">
        <v>198</v>
      </c>
      <c r="C231" s="2" t="s">
        <v>1</v>
      </c>
      <c r="D231" s="2">
        <v>59</v>
      </c>
      <c r="E231" s="9">
        <v>21803</v>
      </c>
      <c r="F231" s="10">
        <v>43685.686203703706</v>
      </c>
      <c r="G231" s="95" t="s">
        <v>4</v>
      </c>
      <c r="H231" s="2">
        <v>1257</v>
      </c>
      <c r="I231" s="11">
        <f t="shared" si="15"/>
        <v>12.086538461538462</v>
      </c>
      <c r="J231" s="11">
        <v>1.232</v>
      </c>
      <c r="K231" s="2">
        <v>104</v>
      </c>
      <c r="L231" s="94">
        <v>266</v>
      </c>
      <c r="M231" s="11">
        <f t="shared" si="16"/>
        <v>2.5576923076923075</v>
      </c>
      <c r="N231" s="11">
        <v>0.51800000000000002</v>
      </c>
      <c r="O231" s="95">
        <f t="shared" si="17"/>
        <v>104</v>
      </c>
      <c r="P231" s="12">
        <f t="shared" si="18"/>
        <v>4.7255639097744364</v>
      </c>
      <c r="Q231" s="104" t="s">
        <v>729</v>
      </c>
      <c r="R231" s="2"/>
      <c r="S231" s="2"/>
      <c r="T231" s="2"/>
      <c r="U231" s="2"/>
      <c r="V231" s="109"/>
      <c r="W231" s="110"/>
      <c r="X231" s="115" t="str">
        <f t="shared" si="19"/>
        <v>No Data</v>
      </c>
    </row>
    <row r="232" spans="1:24" x14ac:dyDescent="0.3">
      <c r="A232" s="62" t="s">
        <v>3011</v>
      </c>
      <c r="B232" s="94" t="s">
        <v>199</v>
      </c>
      <c r="C232" s="2" t="s">
        <v>1</v>
      </c>
      <c r="D232" s="2">
        <v>42</v>
      </c>
      <c r="E232" s="9">
        <v>28247</v>
      </c>
      <c r="F232" s="10">
        <v>43685.699826388889</v>
      </c>
      <c r="G232" s="95" t="s">
        <v>4</v>
      </c>
      <c r="H232" s="2">
        <v>1482</v>
      </c>
      <c r="I232" s="11">
        <f t="shared" si="15"/>
        <v>11.4</v>
      </c>
      <c r="J232" s="11">
        <v>2.13</v>
      </c>
      <c r="K232" s="2">
        <v>130</v>
      </c>
      <c r="L232" s="94">
        <v>260</v>
      </c>
      <c r="M232" s="11">
        <f t="shared" si="16"/>
        <v>2</v>
      </c>
      <c r="N232" s="11">
        <v>0.498</v>
      </c>
      <c r="O232" s="95">
        <f t="shared" si="17"/>
        <v>130</v>
      </c>
      <c r="P232" s="12">
        <f t="shared" si="18"/>
        <v>5.7</v>
      </c>
      <c r="Q232" s="104" t="s">
        <v>729</v>
      </c>
      <c r="R232" s="2"/>
      <c r="S232" s="2"/>
      <c r="T232" s="2"/>
      <c r="U232" s="2"/>
      <c r="V232" s="109"/>
      <c r="W232" s="110"/>
      <c r="X232" s="115" t="str">
        <f t="shared" si="19"/>
        <v>No Data</v>
      </c>
    </row>
    <row r="233" spans="1:24" x14ac:dyDescent="0.3">
      <c r="A233" s="62" t="s">
        <v>3012</v>
      </c>
      <c r="B233" s="94" t="s">
        <v>209</v>
      </c>
      <c r="C233" s="2" t="s">
        <v>1</v>
      </c>
      <c r="D233" s="2">
        <v>51</v>
      </c>
      <c r="E233" s="9">
        <v>25020</v>
      </c>
      <c r="F233" s="10">
        <v>43686.550694444442</v>
      </c>
      <c r="G233" s="95" t="s">
        <v>4</v>
      </c>
      <c r="H233" s="2">
        <v>1427</v>
      </c>
      <c r="I233" s="11">
        <f t="shared" si="15"/>
        <v>8.6484848484848484</v>
      </c>
      <c r="J233" s="11">
        <v>1.248</v>
      </c>
      <c r="K233" s="2">
        <v>165</v>
      </c>
      <c r="L233" s="94">
        <v>355</v>
      </c>
      <c r="M233" s="11">
        <f t="shared" si="16"/>
        <v>2.1515151515151514</v>
      </c>
      <c r="N233" s="11">
        <v>0.46300000000000002</v>
      </c>
      <c r="O233" s="95">
        <f t="shared" si="17"/>
        <v>165</v>
      </c>
      <c r="P233" s="12">
        <f t="shared" si="18"/>
        <v>4.0197183098591553</v>
      </c>
      <c r="Q233" s="104" t="s">
        <v>729</v>
      </c>
      <c r="R233" s="2"/>
      <c r="S233" s="2"/>
      <c r="T233" s="2"/>
      <c r="U233" s="2"/>
      <c r="V233" s="109"/>
      <c r="W233" s="110"/>
      <c r="X233" s="115" t="str">
        <f t="shared" si="19"/>
        <v>No Data</v>
      </c>
    </row>
    <row r="234" spans="1:24" x14ac:dyDescent="0.3">
      <c r="A234" s="62" t="s">
        <v>3013</v>
      </c>
      <c r="B234" s="94" t="s">
        <v>212</v>
      </c>
      <c r="C234" s="2" t="s">
        <v>1</v>
      </c>
      <c r="D234" s="2">
        <v>67</v>
      </c>
      <c r="E234" s="9">
        <v>18887</v>
      </c>
      <c r="F234" s="10">
        <v>43686.566041666665</v>
      </c>
      <c r="G234" s="95" t="s">
        <v>4</v>
      </c>
      <c r="H234" s="2">
        <v>1953</v>
      </c>
      <c r="I234" s="11">
        <f t="shared" si="15"/>
        <v>13.5625</v>
      </c>
      <c r="J234" s="11">
        <v>1.518</v>
      </c>
      <c r="K234" s="2">
        <v>144</v>
      </c>
      <c r="L234" s="94">
        <v>467</v>
      </c>
      <c r="M234" s="11">
        <f t="shared" si="16"/>
        <v>3.2430555555555554</v>
      </c>
      <c r="N234" s="11">
        <v>0.64</v>
      </c>
      <c r="O234" s="95">
        <f t="shared" si="17"/>
        <v>144</v>
      </c>
      <c r="P234" s="12">
        <f t="shared" si="18"/>
        <v>4.1820128479657388</v>
      </c>
      <c r="Q234" s="104" t="s">
        <v>729</v>
      </c>
      <c r="R234" s="2"/>
      <c r="S234" s="2"/>
      <c r="T234" s="2"/>
      <c r="U234" s="2"/>
      <c r="V234" s="109"/>
      <c r="W234" s="110"/>
      <c r="X234" s="115" t="str">
        <f t="shared" si="19"/>
        <v>No Data</v>
      </c>
    </row>
    <row r="235" spans="1:24" x14ac:dyDescent="0.3">
      <c r="A235" s="62" t="s">
        <v>3014</v>
      </c>
      <c r="B235" s="94" t="s">
        <v>214</v>
      </c>
      <c r="C235" s="2" t="s">
        <v>1</v>
      </c>
      <c r="D235" s="2">
        <v>50</v>
      </c>
      <c r="E235" s="9">
        <v>25355</v>
      </c>
      <c r="F235" s="10">
        <v>43686.576365740744</v>
      </c>
      <c r="G235" s="95" t="s">
        <v>4</v>
      </c>
      <c r="H235" s="2">
        <v>708</v>
      </c>
      <c r="I235" s="11">
        <f t="shared" si="15"/>
        <v>11.8</v>
      </c>
      <c r="J235" s="11">
        <v>1.5049999999999999</v>
      </c>
      <c r="K235" s="2">
        <v>60</v>
      </c>
      <c r="L235" s="94">
        <v>179</v>
      </c>
      <c r="M235" s="11">
        <f t="shared" si="16"/>
        <v>2.9833333333333334</v>
      </c>
      <c r="N235" s="11">
        <v>0.72499999999999998</v>
      </c>
      <c r="O235" s="95">
        <f t="shared" si="17"/>
        <v>60</v>
      </c>
      <c r="P235" s="12">
        <f t="shared" si="18"/>
        <v>3.9553072625698324</v>
      </c>
      <c r="Q235" s="104" t="s">
        <v>729</v>
      </c>
      <c r="R235" s="2"/>
      <c r="S235" s="2"/>
      <c r="T235" s="2"/>
      <c r="U235" s="2"/>
      <c r="V235" s="109"/>
      <c r="W235" s="110"/>
      <c r="X235" s="115" t="str">
        <f t="shared" si="19"/>
        <v>No Data</v>
      </c>
    </row>
    <row r="236" spans="1:24" x14ac:dyDescent="0.3">
      <c r="A236" s="62" t="s">
        <v>3015</v>
      </c>
      <c r="B236" s="94" t="s">
        <v>217</v>
      </c>
      <c r="C236" s="2" t="s">
        <v>1</v>
      </c>
      <c r="D236" s="2">
        <v>45</v>
      </c>
      <c r="E236" s="9">
        <v>26972</v>
      </c>
      <c r="F236" s="10">
        <v>43686.59814814815</v>
      </c>
      <c r="G236" s="95" t="s">
        <v>4</v>
      </c>
      <c r="H236" s="2">
        <v>1141</v>
      </c>
      <c r="I236" s="11">
        <f t="shared" si="15"/>
        <v>14.262499999999999</v>
      </c>
      <c r="J236" s="11">
        <v>1.421</v>
      </c>
      <c r="K236" s="2">
        <v>80</v>
      </c>
      <c r="L236" s="94">
        <v>251</v>
      </c>
      <c r="M236" s="11">
        <f t="shared" si="16"/>
        <v>3.1375000000000002</v>
      </c>
      <c r="N236" s="11">
        <v>0.497</v>
      </c>
      <c r="O236" s="95">
        <f t="shared" si="17"/>
        <v>80</v>
      </c>
      <c r="P236" s="12">
        <f t="shared" si="18"/>
        <v>4.5458167330677286</v>
      </c>
      <c r="Q236" s="104" t="s">
        <v>729</v>
      </c>
      <c r="R236" s="2"/>
      <c r="S236" s="2"/>
      <c r="T236" s="2"/>
      <c r="U236" s="2"/>
      <c r="V236" s="109"/>
      <c r="W236" s="110"/>
      <c r="X236" s="115" t="str">
        <f t="shared" si="19"/>
        <v>No Data</v>
      </c>
    </row>
    <row r="237" spans="1:24" x14ac:dyDescent="0.3">
      <c r="A237" s="62" t="s">
        <v>3016</v>
      </c>
      <c r="B237" s="94" t="s">
        <v>220</v>
      </c>
      <c r="C237" s="2" t="s">
        <v>1</v>
      </c>
      <c r="D237" s="2">
        <v>55</v>
      </c>
      <c r="E237" s="9">
        <v>23504</v>
      </c>
      <c r="F237" s="10">
        <v>43686.616770833331</v>
      </c>
      <c r="G237" s="95" t="s">
        <v>4</v>
      </c>
      <c r="H237" s="2">
        <v>1875</v>
      </c>
      <c r="I237" s="11">
        <f t="shared" si="15"/>
        <v>18.028846153846153</v>
      </c>
      <c r="J237" s="11">
        <v>1.361</v>
      </c>
      <c r="K237" s="2">
        <v>104</v>
      </c>
      <c r="L237" s="94">
        <v>420</v>
      </c>
      <c r="M237" s="11">
        <f t="shared" si="16"/>
        <v>4.0384615384615383</v>
      </c>
      <c r="N237" s="11">
        <v>0.622</v>
      </c>
      <c r="O237" s="95">
        <f t="shared" si="17"/>
        <v>104</v>
      </c>
      <c r="P237" s="12">
        <f t="shared" si="18"/>
        <v>4.4642857142857144</v>
      </c>
      <c r="Q237" s="104" t="s">
        <v>729</v>
      </c>
      <c r="R237" s="2"/>
      <c r="S237" s="2" t="s">
        <v>43</v>
      </c>
      <c r="T237" s="2"/>
      <c r="U237" s="2"/>
      <c r="V237" s="109"/>
      <c r="W237" s="110"/>
      <c r="X237" s="115" t="str">
        <f t="shared" si="19"/>
        <v>No Data</v>
      </c>
    </row>
    <row r="238" spans="1:24" x14ac:dyDescent="0.3">
      <c r="A238" s="62" t="s">
        <v>3017</v>
      </c>
      <c r="B238" s="94" t="s">
        <v>223</v>
      </c>
      <c r="C238" s="2" t="s">
        <v>1</v>
      </c>
      <c r="D238" s="2">
        <v>73</v>
      </c>
      <c r="E238" s="9">
        <v>16881</v>
      </c>
      <c r="F238" s="10">
        <v>43686.625497685185</v>
      </c>
      <c r="G238" s="95" t="s">
        <v>4</v>
      </c>
      <c r="H238" s="2">
        <v>2467</v>
      </c>
      <c r="I238" s="11">
        <f t="shared" si="15"/>
        <v>20.558333333333334</v>
      </c>
      <c r="J238" s="11">
        <v>1.454</v>
      </c>
      <c r="K238" s="2">
        <v>120</v>
      </c>
      <c r="L238" s="94">
        <v>422</v>
      </c>
      <c r="M238" s="11">
        <f t="shared" si="16"/>
        <v>3.5166666666666666</v>
      </c>
      <c r="N238" s="11">
        <v>0.502</v>
      </c>
      <c r="O238" s="95">
        <f t="shared" si="17"/>
        <v>120</v>
      </c>
      <c r="P238" s="12">
        <f t="shared" si="18"/>
        <v>5.8459715639810428</v>
      </c>
      <c r="Q238" s="104" t="s">
        <v>729</v>
      </c>
      <c r="R238" s="2"/>
      <c r="S238" s="2"/>
      <c r="T238" s="2"/>
      <c r="U238" s="2"/>
      <c r="V238" s="109"/>
      <c r="W238" s="110"/>
      <c r="X238" s="115" t="str">
        <f t="shared" si="19"/>
        <v>No Data</v>
      </c>
    </row>
    <row r="239" spans="1:24" x14ac:dyDescent="0.3">
      <c r="A239" s="62" t="s">
        <v>3018</v>
      </c>
      <c r="B239" s="94" t="s">
        <v>224</v>
      </c>
      <c r="C239" s="2" t="s">
        <v>1</v>
      </c>
      <c r="D239" s="2">
        <v>47</v>
      </c>
      <c r="E239" s="9">
        <v>26443</v>
      </c>
      <c r="F239" s="10">
        <v>43686.638402777775</v>
      </c>
      <c r="G239" s="95" t="s">
        <v>4</v>
      </c>
      <c r="H239" s="2">
        <v>930</v>
      </c>
      <c r="I239" s="11">
        <f t="shared" si="15"/>
        <v>9.7894736842105257</v>
      </c>
      <c r="J239" s="11">
        <v>1.03</v>
      </c>
      <c r="K239" s="2">
        <v>95</v>
      </c>
      <c r="L239" s="94">
        <v>243</v>
      </c>
      <c r="M239" s="11">
        <f t="shared" si="16"/>
        <v>2.5578947368421052</v>
      </c>
      <c r="N239" s="11">
        <v>0.54</v>
      </c>
      <c r="O239" s="95">
        <f t="shared" si="17"/>
        <v>95</v>
      </c>
      <c r="P239" s="12">
        <f t="shared" si="18"/>
        <v>3.8271604938271602</v>
      </c>
      <c r="Q239" s="104" t="s">
        <v>729</v>
      </c>
      <c r="R239" s="2"/>
      <c r="S239" s="2"/>
      <c r="T239" s="2"/>
      <c r="U239" s="2"/>
      <c r="V239" s="109"/>
      <c r="W239" s="110"/>
      <c r="X239" s="115" t="str">
        <f t="shared" si="19"/>
        <v>No Data</v>
      </c>
    </row>
    <row r="240" spans="1:24" x14ac:dyDescent="0.3">
      <c r="A240" s="62" t="s">
        <v>3019</v>
      </c>
      <c r="B240" s="94" t="s">
        <v>227</v>
      </c>
      <c r="C240" s="2" t="s">
        <v>1</v>
      </c>
      <c r="D240" s="2">
        <v>45</v>
      </c>
      <c r="E240" s="9">
        <v>26909</v>
      </c>
      <c r="F240" s="10">
        <v>43686.649131944447</v>
      </c>
      <c r="G240" s="95" t="s">
        <v>4</v>
      </c>
      <c r="H240" s="2">
        <v>1060</v>
      </c>
      <c r="I240" s="11">
        <f t="shared" si="15"/>
        <v>9.2173913043478262</v>
      </c>
      <c r="J240" s="11">
        <v>1.0329999999999999</v>
      </c>
      <c r="K240" s="2">
        <v>115</v>
      </c>
      <c r="L240" s="94">
        <v>268</v>
      </c>
      <c r="M240" s="11">
        <f t="shared" si="16"/>
        <v>2.3304347826086955</v>
      </c>
      <c r="N240" s="11">
        <v>0.50800000000000001</v>
      </c>
      <c r="O240" s="95">
        <f t="shared" si="17"/>
        <v>115</v>
      </c>
      <c r="P240" s="12">
        <f t="shared" si="18"/>
        <v>3.955223880597015</v>
      </c>
      <c r="Q240" s="104" t="s">
        <v>729</v>
      </c>
      <c r="R240" s="2"/>
      <c r="S240" s="2"/>
      <c r="T240" s="2"/>
      <c r="U240" s="2"/>
      <c r="V240" s="109"/>
      <c r="W240" s="110"/>
      <c r="X240" s="115" t="str">
        <f t="shared" si="19"/>
        <v>No Data</v>
      </c>
    </row>
    <row r="241" spans="1:24" x14ac:dyDescent="0.3">
      <c r="A241" s="62" t="s">
        <v>3020</v>
      </c>
      <c r="B241" s="94" t="s">
        <v>231</v>
      </c>
      <c r="C241" s="2" t="s">
        <v>1</v>
      </c>
      <c r="D241" s="2">
        <v>35</v>
      </c>
      <c r="E241" s="9">
        <v>30539</v>
      </c>
      <c r="F241" s="10">
        <v>43686.672210648147</v>
      </c>
      <c r="G241" s="95" t="s">
        <v>4</v>
      </c>
      <c r="H241" s="2">
        <v>1065</v>
      </c>
      <c r="I241" s="11">
        <f t="shared" si="15"/>
        <v>8.0075187969924819</v>
      </c>
      <c r="J241" s="11">
        <v>1.2090000000000001</v>
      </c>
      <c r="K241" s="2">
        <v>133</v>
      </c>
      <c r="L241" s="94">
        <v>336</v>
      </c>
      <c r="M241" s="11">
        <f t="shared" si="16"/>
        <v>2.5263157894736841</v>
      </c>
      <c r="N241" s="11">
        <v>0.501</v>
      </c>
      <c r="O241" s="95">
        <f t="shared" si="17"/>
        <v>133</v>
      </c>
      <c r="P241" s="12">
        <f t="shared" si="18"/>
        <v>3.1696428571428577</v>
      </c>
      <c r="Q241" s="104" t="s">
        <v>729</v>
      </c>
      <c r="R241" s="2"/>
      <c r="S241" s="2"/>
      <c r="T241" s="2"/>
      <c r="U241" s="2"/>
      <c r="V241" s="109"/>
      <c r="W241" s="110"/>
      <c r="X241" s="115" t="str">
        <f t="shared" si="19"/>
        <v>No Data</v>
      </c>
    </row>
    <row r="242" spans="1:24" x14ac:dyDescent="0.3">
      <c r="A242" s="62" t="s">
        <v>3021</v>
      </c>
      <c r="B242" s="94" t="s">
        <v>234</v>
      </c>
      <c r="C242" s="2" t="s">
        <v>1</v>
      </c>
      <c r="D242" s="2">
        <v>72</v>
      </c>
      <c r="E242" s="9">
        <v>17350</v>
      </c>
      <c r="F242" s="10">
        <v>43686.681238425925</v>
      </c>
      <c r="G242" s="95" t="s">
        <v>4</v>
      </c>
      <c r="H242" s="2">
        <v>2125</v>
      </c>
      <c r="I242" s="11">
        <f t="shared" si="15"/>
        <v>16.346153846153847</v>
      </c>
      <c r="J242" s="11">
        <v>1.413</v>
      </c>
      <c r="K242" s="2">
        <v>130</v>
      </c>
      <c r="L242" s="94">
        <v>511</v>
      </c>
      <c r="M242" s="11">
        <f t="shared" si="16"/>
        <v>3.9307692307692306</v>
      </c>
      <c r="N242" s="11">
        <v>0.79900000000000004</v>
      </c>
      <c r="O242" s="95">
        <f t="shared" si="17"/>
        <v>130</v>
      </c>
      <c r="P242" s="12">
        <f t="shared" si="18"/>
        <v>4.1585127201565557</v>
      </c>
      <c r="Q242" s="104" t="s">
        <v>729</v>
      </c>
      <c r="R242" s="2"/>
      <c r="S242" s="2"/>
      <c r="T242" s="2"/>
      <c r="U242" s="2"/>
      <c r="V242" s="109"/>
      <c r="W242" s="110"/>
      <c r="X242" s="115" t="str">
        <f t="shared" si="19"/>
        <v>No Data</v>
      </c>
    </row>
    <row r="243" spans="1:24" x14ac:dyDescent="0.3">
      <c r="A243" s="62" t="s">
        <v>3022</v>
      </c>
      <c r="B243" s="94" t="s">
        <v>235</v>
      </c>
      <c r="C243" s="2" t="s">
        <v>1</v>
      </c>
      <c r="D243" s="2">
        <v>46</v>
      </c>
      <c r="E243" s="9">
        <v>26604</v>
      </c>
      <c r="F243" s="10">
        <v>43686.696458333332</v>
      </c>
      <c r="G243" s="95" t="s">
        <v>4</v>
      </c>
      <c r="H243" s="2">
        <v>1379</v>
      </c>
      <c r="I243" s="11">
        <f t="shared" si="15"/>
        <v>15.322222222222223</v>
      </c>
      <c r="J243" s="11">
        <v>1.804</v>
      </c>
      <c r="K243" s="2">
        <v>90</v>
      </c>
      <c r="L243" s="94">
        <v>259</v>
      </c>
      <c r="M243" s="11">
        <f t="shared" si="16"/>
        <v>2.8777777777777778</v>
      </c>
      <c r="N243" s="11">
        <v>0.55700000000000005</v>
      </c>
      <c r="O243" s="95">
        <f t="shared" si="17"/>
        <v>90</v>
      </c>
      <c r="P243" s="12">
        <f t="shared" si="18"/>
        <v>5.3243243243243246</v>
      </c>
      <c r="Q243" s="104" t="s">
        <v>729</v>
      </c>
      <c r="R243" s="2"/>
      <c r="S243" s="2"/>
      <c r="T243" s="2"/>
      <c r="U243" s="2"/>
      <c r="V243" s="109"/>
      <c r="W243" s="110"/>
      <c r="X243" s="115" t="str">
        <f t="shared" si="19"/>
        <v>No Data</v>
      </c>
    </row>
    <row r="244" spans="1:24" x14ac:dyDescent="0.3">
      <c r="A244" s="62" t="s">
        <v>3023</v>
      </c>
      <c r="B244" s="94" t="s">
        <v>245</v>
      </c>
      <c r="C244" s="2" t="s">
        <v>1</v>
      </c>
      <c r="D244" s="2">
        <v>12</v>
      </c>
      <c r="E244" s="9">
        <v>39070</v>
      </c>
      <c r="F244" s="10">
        <v>43689.565335648149</v>
      </c>
      <c r="G244" s="95" t="s">
        <v>4</v>
      </c>
      <c r="H244" s="2">
        <v>428</v>
      </c>
      <c r="I244" s="11">
        <f t="shared" si="15"/>
        <v>8.9166666666666661</v>
      </c>
      <c r="J244" s="11">
        <v>0.82099999999999995</v>
      </c>
      <c r="K244" s="2">
        <v>48</v>
      </c>
      <c r="L244" s="94">
        <v>46</v>
      </c>
      <c r="M244" s="11">
        <f t="shared" si="16"/>
        <v>0.95833333333333337</v>
      </c>
      <c r="N244" s="11">
        <v>0.20200000000000001</v>
      </c>
      <c r="O244" s="95">
        <f t="shared" si="17"/>
        <v>48</v>
      </c>
      <c r="P244" s="12">
        <f t="shared" si="18"/>
        <v>9.3043478260869552</v>
      </c>
      <c r="Q244" s="104" t="s">
        <v>729</v>
      </c>
      <c r="R244" s="2"/>
      <c r="S244" s="2"/>
      <c r="T244" s="2"/>
      <c r="U244" s="2"/>
      <c r="V244" s="109"/>
      <c r="W244" s="110"/>
      <c r="X244" s="115" t="str">
        <f t="shared" si="19"/>
        <v>No Data</v>
      </c>
    </row>
    <row r="245" spans="1:24" x14ac:dyDescent="0.3">
      <c r="A245" s="62" t="s">
        <v>3024</v>
      </c>
      <c r="B245" s="94" t="s">
        <v>249</v>
      </c>
      <c r="C245" s="2" t="s">
        <v>1</v>
      </c>
      <c r="D245" s="2">
        <v>64</v>
      </c>
      <c r="E245" s="9">
        <v>20272</v>
      </c>
      <c r="F245" s="10">
        <v>43689.584247685183</v>
      </c>
      <c r="G245" s="95" t="s">
        <v>4</v>
      </c>
      <c r="H245" s="2">
        <v>896</v>
      </c>
      <c r="I245" s="11">
        <f t="shared" si="15"/>
        <v>14.688524590163935</v>
      </c>
      <c r="J245" s="11">
        <v>0.95799999999999996</v>
      </c>
      <c r="K245" s="2">
        <v>61</v>
      </c>
      <c r="L245" s="94">
        <v>234</v>
      </c>
      <c r="M245" s="11">
        <f t="shared" si="16"/>
        <v>3.8360655737704916</v>
      </c>
      <c r="N245" s="11">
        <v>0.63700000000000001</v>
      </c>
      <c r="O245" s="95">
        <f t="shared" si="17"/>
        <v>61</v>
      </c>
      <c r="P245" s="12">
        <f t="shared" si="18"/>
        <v>3.8290598290598292</v>
      </c>
      <c r="Q245" s="104" t="s">
        <v>729</v>
      </c>
      <c r="R245" s="2"/>
      <c r="S245" s="2"/>
      <c r="T245" s="2"/>
      <c r="U245" s="2"/>
      <c r="V245" s="109"/>
      <c r="W245" s="110"/>
      <c r="X245" s="115" t="str">
        <f t="shared" si="19"/>
        <v>No Data</v>
      </c>
    </row>
    <row r="246" spans="1:24" x14ac:dyDescent="0.3">
      <c r="A246" s="62" t="s">
        <v>3025</v>
      </c>
      <c r="B246" s="94" t="s">
        <v>251</v>
      </c>
      <c r="C246" s="2" t="s">
        <v>1</v>
      </c>
      <c r="D246" s="2">
        <v>47</v>
      </c>
      <c r="E246" s="9">
        <v>26451</v>
      </c>
      <c r="F246" s="10">
        <v>43689.594409722224</v>
      </c>
      <c r="G246" s="95" t="s">
        <v>4</v>
      </c>
      <c r="H246" s="2">
        <v>822</v>
      </c>
      <c r="I246" s="11">
        <f t="shared" si="15"/>
        <v>10.275</v>
      </c>
      <c r="J246" s="11">
        <v>1.079</v>
      </c>
      <c r="K246" s="2">
        <v>80</v>
      </c>
      <c r="L246" s="94">
        <v>197</v>
      </c>
      <c r="M246" s="11">
        <f t="shared" si="16"/>
        <v>2.4624999999999999</v>
      </c>
      <c r="N246" s="11">
        <v>0.59399999999999997</v>
      </c>
      <c r="O246" s="95">
        <f t="shared" si="17"/>
        <v>80</v>
      </c>
      <c r="P246" s="12">
        <f t="shared" si="18"/>
        <v>4.1725888324873095</v>
      </c>
      <c r="Q246" s="104" t="s">
        <v>729</v>
      </c>
      <c r="R246" s="2"/>
      <c r="S246" s="2"/>
      <c r="T246" s="2"/>
      <c r="U246" s="2"/>
      <c r="V246" s="109"/>
      <c r="W246" s="110"/>
      <c r="X246" s="115" t="str">
        <f t="shared" si="19"/>
        <v>No Data</v>
      </c>
    </row>
    <row r="247" spans="1:24" x14ac:dyDescent="0.3">
      <c r="A247" s="62" t="s">
        <v>3026</v>
      </c>
      <c r="B247" s="94" t="s">
        <v>254</v>
      </c>
      <c r="C247" s="2" t="s">
        <v>1</v>
      </c>
      <c r="D247" s="2">
        <v>47</v>
      </c>
      <c r="E247" s="9">
        <v>26185</v>
      </c>
      <c r="F247" s="10">
        <v>43689.611168981479</v>
      </c>
      <c r="G247" s="95" t="s">
        <v>4</v>
      </c>
      <c r="H247" s="2">
        <v>2119</v>
      </c>
      <c r="I247" s="11">
        <f t="shared" si="15"/>
        <v>12.108571428571429</v>
      </c>
      <c r="J247" s="11">
        <v>1.306</v>
      </c>
      <c r="K247" s="2">
        <v>175</v>
      </c>
      <c r="L247" s="94">
        <v>514</v>
      </c>
      <c r="M247" s="11">
        <f t="shared" si="16"/>
        <v>2.9371428571428573</v>
      </c>
      <c r="N247" s="11">
        <v>0.44400000000000001</v>
      </c>
      <c r="O247" s="95">
        <f t="shared" si="17"/>
        <v>175</v>
      </c>
      <c r="P247" s="12">
        <f t="shared" si="18"/>
        <v>4.1225680933852136</v>
      </c>
      <c r="Q247" s="104" t="s">
        <v>729</v>
      </c>
      <c r="R247" s="2"/>
      <c r="S247" s="2"/>
      <c r="T247" s="2"/>
      <c r="U247" s="2"/>
      <c r="V247" s="109"/>
      <c r="W247" s="110"/>
      <c r="X247" s="115" t="str">
        <f t="shared" si="19"/>
        <v>No Data</v>
      </c>
    </row>
    <row r="248" spans="1:24" x14ac:dyDescent="0.3">
      <c r="A248" s="62" t="s">
        <v>3027</v>
      </c>
      <c r="B248" s="94" t="s">
        <v>257</v>
      </c>
      <c r="C248" s="2" t="s">
        <v>1</v>
      </c>
      <c r="D248" s="2">
        <v>58</v>
      </c>
      <c r="E248" s="9">
        <v>22142</v>
      </c>
      <c r="F248" s="10">
        <v>43689.623414351852</v>
      </c>
      <c r="G248" s="95" t="s">
        <v>4</v>
      </c>
      <c r="H248" s="2">
        <v>1348</v>
      </c>
      <c r="I248" s="11">
        <f t="shared" si="15"/>
        <v>14.652173913043478</v>
      </c>
      <c r="J248" s="11">
        <v>1.607</v>
      </c>
      <c r="K248" s="2">
        <v>92</v>
      </c>
      <c r="L248" s="94">
        <v>236</v>
      </c>
      <c r="M248" s="11">
        <f t="shared" si="16"/>
        <v>2.5652173913043477</v>
      </c>
      <c r="N248" s="11">
        <v>0.7</v>
      </c>
      <c r="O248" s="95">
        <f t="shared" si="17"/>
        <v>92</v>
      </c>
      <c r="P248" s="12">
        <f t="shared" si="18"/>
        <v>5.7118644067796618</v>
      </c>
      <c r="Q248" s="104" t="s">
        <v>729</v>
      </c>
      <c r="R248" s="2"/>
      <c r="S248" s="2"/>
      <c r="T248" s="2"/>
      <c r="U248" s="2"/>
      <c r="V248" s="109"/>
      <c r="W248" s="110"/>
      <c r="X248" s="115" t="str">
        <f t="shared" si="19"/>
        <v>No Data</v>
      </c>
    </row>
    <row r="249" spans="1:24" x14ac:dyDescent="0.3">
      <c r="A249" s="62" t="s">
        <v>3028</v>
      </c>
      <c r="B249" s="94" t="s">
        <v>261</v>
      </c>
      <c r="C249" s="2" t="s">
        <v>1</v>
      </c>
      <c r="D249" s="2">
        <v>56</v>
      </c>
      <c r="E249" s="9">
        <v>23104</v>
      </c>
      <c r="F249" s="10">
        <v>43689.64435185185</v>
      </c>
      <c r="G249" s="95" t="s">
        <v>4</v>
      </c>
      <c r="H249" s="2">
        <v>1621</v>
      </c>
      <c r="I249" s="11">
        <f t="shared" si="15"/>
        <v>14.736363636363636</v>
      </c>
      <c r="J249" s="11">
        <v>1.29</v>
      </c>
      <c r="K249" s="2">
        <v>110</v>
      </c>
      <c r="L249" s="94">
        <v>395</v>
      </c>
      <c r="M249" s="11">
        <f t="shared" si="16"/>
        <v>3.5909090909090908</v>
      </c>
      <c r="N249" s="11">
        <v>0.68100000000000005</v>
      </c>
      <c r="O249" s="95">
        <f t="shared" si="17"/>
        <v>110</v>
      </c>
      <c r="P249" s="12">
        <f t="shared" si="18"/>
        <v>4.10379746835443</v>
      </c>
      <c r="Q249" s="104" t="s">
        <v>729</v>
      </c>
      <c r="R249" s="2"/>
      <c r="S249" s="2"/>
      <c r="T249" s="2"/>
      <c r="U249" s="2"/>
      <c r="V249" s="109"/>
      <c r="W249" s="110"/>
      <c r="X249" s="115" t="str">
        <f t="shared" si="19"/>
        <v>No Data</v>
      </c>
    </row>
    <row r="250" spans="1:24" x14ac:dyDescent="0.3">
      <c r="A250" s="62" t="s">
        <v>3029</v>
      </c>
      <c r="B250" s="94" t="s">
        <v>264</v>
      </c>
      <c r="C250" s="2" t="s">
        <v>6</v>
      </c>
      <c r="D250" s="2">
        <v>24</v>
      </c>
      <c r="E250" s="9">
        <v>34790</v>
      </c>
      <c r="F250" s="10">
        <v>43689.659988425927</v>
      </c>
      <c r="G250" s="95" t="s">
        <v>4</v>
      </c>
      <c r="H250" s="2">
        <v>1043</v>
      </c>
      <c r="I250" s="11">
        <f t="shared" si="15"/>
        <v>4.806451612903226</v>
      </c>
      <c r="J250" s="11">
        <v>0.68</v>
      </c>
      <c r="K250" s="2">
        <v>217</v>
      </c>
      <c r="L250" s="94">
        <v>393</v>
      </c>
      <c r="M250" s="11">
        <f t="shared" si="16"/>
        <v>1.8110599078341014</v>
      </c>
      <c r="N250" s="11">
        <v>0.497</v>
      </c>
      <c r="O250" s="95">
        <f t="shared" si="17"/>
        <v>217</v>
      </c>
      <c r="P250" s="12">
        <f t="shared" si="18"/>
        <v>2.6539440203562341</v>
      </c>
      <c r="Q250" s="104" t="s">
        <v>729</v>
      </c>
      <c r="R250" s="2"/>
      <c r="S250" s="2"/>
      <c r="T250" s="2"/>
      <c r="U250" s="2"/>
      <c r="V250" s="109"/>
      <c r="W250" s="110"/>
      <c r="X250" s="115" t="str">
        <f t="shared" si="19"/>
        <v>No Data</v>
      </c>
    </row>
    <row r="251" spans="1:24" x14ac:dyDescent="0.3">
      <c r="A251" s="62" t="s">
        <v>3030</v>
      </c>
      <c r="B251" s="94" t="s">
        <v>268</v>
      </c>
      <c r="C251" s="2" t="s">
        <v>1</v>
      </c>
      <c r="D251" s="2">
        <v>51</v>
      </c>
      <c r="E251" s="9">
        <v>25016</v>
      </c>
      <c r="F251" s="10">
        <v>43689.689189814817</v>
      </c>
      <c r="G251" s="95" t="s">
        <v>4</v>
      </c>
      <c r="H251" s="2">
        <v>1207</v>
      </c>
      <c r="I251" s="11">
        <f t="shared" si="15"/>
        <v>11.833333333333334</v>
      </c>
      <c r="J251" s="11">
        <v>1.044</v>
      </c>
      <c r="K251" s="2">
        <v>102</v>
      </c>
      <c r="L251" s="94">
        <v>266</v>
      </c>
      <c r="M251" s="11">
        <f t="shared" si="16"/>
        <v>2.607843137254902</v>
      </c>
      <c r="N251" s="11">
        <v>0.6</v>
      </c>
      <c r="O251" s="95">
        <f t="shared" si="17"/>
        <v>102</v>
      </c>
      <c r="P251" s="12">
        <f t="shared" si="18"/>
        <v>4.5375939849624061</v>
      </c>
      <c r="Q251" s="104" t="s">
        <v>729</v>
      </c>
      <c r="R251" s="2"/>
      <c r="S251" s="2" t="s">
        <v>43</v>
      </c>
      <c r="T251" s="2"/>
      <c r="U251" s="2"/>
      <c r="V251" s="109"/>
      <c r="W251" s="110"/>
      <c r="X251" s="115" t="str">
        <f t="shared" si="19"/>
        <v>No Data</v>
      </c>
    </row>
    <row r="252" spans="1:24" x14ac:dyDescent="0.3">
      <c r="A252" s="62" t="s">
        <v>3031</v>
      </c>
      <c r="B252" s="94" t="s">
        <v>270</v>
      </c>
      <c r="C252" s="2" t="s">
        <v>6</v>
      </c>
      <c r="D252" s="2">
        <v>79</v>
      </c>
      <c r="E252" s="9">
        <v>14626</v>
      </c>
      <c r="F252" s="10">
        <v>43689.712384259263</v>
      </c>
      <c r="G252" s="95" t="s">
        <v>4</v>
      </c>
      <c r="H252" s="2">
        <v>1602</v>
      </c>
      <c r="I252" s="11">
        <f t="shared" si="15"/>
        <v>14.052631578947368</v>
      </c>
      <c r="J252" s="11">
        <v>1.375</v>
      </c>
      <c r="K252" s="2">
        <v>114</v>
      </c>
      <c r="L252" s="94">
        <v>654</v>
      </c>
      <c r="M252" s="11">
        <f t="shared" si="16"/>
        <v>5.7368421052631575</v>
      </c>
      <c r="N252" s="11">
        <v>0.79900000000000004</v>
      </c>
      <c r="O252" s="95">
        <f t="shared" si="17"/>
        <v>114</v>
      </c>
      <c r="P252" s="12">
        <f t="shared" si="18"/>
        <v>2.4495412844036699</v>
      </c>
      <c r="Q252" s="104" t="s">
        <v>729</v>
      </c>
      <c r="R252" s="2"/>
      <c r="S252" s="2"/>
      <c r="T252" s="2"/>
      <c r="U252" s="2"/>
      <c r="V252" s="109"/>
      <c r="W252" s="110"/>
      <c r="X252" s="115" t="str">
        <f t="shared" si="19"/>
        <v>No Data</v>
      </c>
    </row>
    <row r="253" spans="1:24" x14ac:dyDescent="0.3">
      <c r="A253" s="62" t="s">
        <v>3032</v>
      </c>
      <c r="B253" s="94" t="s">
        <v>272</v>
      </c>
      <c r="C253" s="2" t="s">
        <v>6</v>
      </c>
      <c r="D253" s="2">
        <v>39</v>
      </c>
      <c r="E253" s="9">
        <v>29102</v>
      </c>
      <c r="F253" s="10">
        <v>43690.505196759259</v>
      </c>
      <c r="G253" s="95" t="s">
        <v>4</v>
      </c>
      <c r="H253" s="2">
        <v>1606</v>
      </c>
      <c r="I253" s="11">
        <f t="shared" si="15"/>
        <v>6.6916666666666664</v>
      </c>
      <c r="J253" s="11">
        <v>0.76900000000000002</v>
      </c>
      <c r="K253" s="2">
        <v>240</v>
      </c>
      <c r="L253" s="94">
        <v>514</v>
      </c>
      <c r="M253" s="11">
        <f t="shared" si="16"/>
        <v>2.1416666666666666</v>
      </c>
      <c r="N253" s="11">
        <v>0.53800000000000003</v>
      </c>
      <c r="O253" s="95">
        <f t="shared" si="17"/>
        <v>240</v>
      </c>
      <c r="P253" s="12">
        <f t="shared" si="18"/>
        <v>3.1245136186770428</v>
      </c>
      <c r="Q253" s="104" t="s">
        <v>729</v>
      </c>
      <c r="R253" s="2"/>
      <c r="S253" s="2"/>
      <c r="T253" s="2"/>
      <c r="U253" s="2"/>
      <c r="V253" s="109"/>
      <c r="W253" s="110"/>
      <c r="X253" s="115" t="str">
        <f t="shared" si="19"/>
        <v>No Data</v>
      </c>
    </row>
    <row r="254" spans="1:24" x14ac:dyDescent="0.3">
      <c r="A254" s="62" t="s">
        <v>3033</v>
      </c>
      <c r="B254" s="94" t="s">
        <v>281</v>
      </c>
      <c r="C254" s="2" t="s">
        <v>1</v>
      </c>
      <c r="D254" s="2">
        <v>41</v>
      </c>
      <c r="E254" s="9">
        <v>28532</v>
      </c>
      <c r="F254" s="10">
        <v>43690.577604166669</v>
      </c>
      <c r="G254" s="95" t="s">
        <v>22</v>
      </c>
      <c r="H254" s="2">
        <v>994</v>
      </c>
      <c r="I254" s="11">
        <f t="shared" si="15"/>
        <v>7.1</v>
      </c>
      <c r="J254" s="11">
        <v>0.79800000000000004</v>
      </c>
      <c r="K254" s="2">
        <v>140</v>
      </c>
      <c r="L254" s="94">
        <v>226</v>
      </c>
      <c r="M254" s="11">
        <f t="shared" si="16"/>
        <v>1.6142857142857143</v>
      </c>
      <c r="N254" s="11">
        <v>0.48899999999999999</v>
      </c>
      <c r="O254" s="95">
        <f t="shared" si="17"/>
        <v>140</v>
      </c>
      <c r="P254" s="12">
        <f t="shared" si="18"/>
        <v>4.3982300884955752</v>
      </c>
      <c r="Q254" s="104" t="s">
        <v>729</v>
      </c>
      <c r="R254" s="2"/>
      <c r="S254" s="2"/>
      <c r="T254" s="2"/>
      <c r="U254" s="2"/>
      <c r="V254" s="109"/>
      <c r="W254" s="110"/>
      <c r="X254" s="115" t="str">
        <f t="shared" si="19"/>
        <v>No Data</v>
      </c>
    </row>
    <row r="255" spans="1:24" x14ac:dyDescent="0.3">
      <c r="A255" s="62" t="s">
        <v>3034</v>
      </c>
      <c r="B255" s="94" t="s">
        <v>285</v>
      </c>
      <c r="C255" s="2" t="s">
        <v>1</v>
      </c>
      <c r="D255" s="2">
        <v>40</v>
      </c>
      <c r="E255" s="9">
        <v>28779</v>
      </c>
      <c r="F255" s="10">
        <v>43690.597557870373</v>
      </c>
      <c r="G255" s="95" t="s">
        <v>4</v>
      </c>
      <c r="H255" s="2">
        <v>1160</v>
      </c>
      <c r="I255" s="11">
        <f t="shared" si="15"/>
        <v>10.545454545454545</v>
      </c>
      <c r="J255" s="11">
        <v>1.405</v>
      </c>
      <c r="K255" s="2">
        <v>110</v>
      </c>
      <c r="L255" s="94">
        <v>285</v>
      </c>
      <c r="M255" s="11">
        <f t="shared" si="16"/>
        <v>2.5909090909090908</v>
      </c>
      <c r="N255" s="11">
        <v>0.65400000000000003</v>
      </c>
      <c r="O255" s="95">
        <f t="shared" si="17"/>
        <v>110</v>
      </c>
      <c r="P255" s="12">
        <f t="shared" si="18"/>
        <v>4.0701754385964914</v>
      </c>
      <c r="Q255" s="104" t="s">
        <v>729</v>
      </c>
      <c r="R255" s="2"/>
      <c r="S255" s="2"/>
      <c r="T255" s="2"/>
      <c r="U255" s="2"/>
      <c r="V255" s="109"/>
      <c r="W255" s="110"/>
      <c r="X255" s="115" t="str">
        <f t="shared" si="19"/>
        <v>No Data</v>
      </c>
    </row>
    <row r="256" spans="1:24" x14ac:dyDescent="0.3">
      <c r="A256" s="62" t="s">
        <v>3035</v>
      </c>
      <c r="B256" s="94" t="s">
        <v>288</v>
      </c>
      <c r="C256" s="2" t="s">
        <v>1</v>
      </c>
      <c r="D256" s="2">
        <v>38</v>
      </c>
      <c r="E256" s="9">
        <v>29681</v>
      </c>
      <c r="F256" s="10">
        <v>43690.608206018522</v>
      </c>
      <c r="G256" s="95" t="s">
        <v>4</v>
      </c>
      <c r="H256" s="2">
        <v>686</v>
      </c>
      <c r="I256" s="11">
        <f t="shared" si="15"/>
        <v>7.7954545454545459</v>
      </c>
      <c r="J256" s="11">
        <v>0.94899999999999995</v>
      </c>
      <c r="K256" s="2">
        <v>88</v>
      </c>
      <c r="L256" s="94">
        <v>169</v>
      </c>
      <c r="M256" s="11">
        <f t="shared" si="16"/>
        <v>1.9204545454545454</v>
      </c>
      <c r="N256" s="11">
        <v>0.27200000000000002</v>
      </c>
      <c r="O256" s="95">
        <f t="shared" si="17"/>
        <v>88</v>
      </c>
      <c r="P256" s="12">
        <f t="shared" si="18"/>
        <v>4.059171597633136</v>
      </c>
      <c r="Q256" s="104" t="s">
        <v>729</v>
      </c>
      <c r="R256" s="2"/>
      <c r="S256" s="2"/>
      <c r="T256" s="2"/>
      <c r="U256" s="2"/>
      <c r="V256" s="109"/>
      <c r="W256" s="110"/>
      <c r="X256" s="115" t="str">
        <f t="shared" si="19"/>
        <v>No Data</v>
      </c>
    </row>
    <row r="257" spans="1:24" x14ac:dyDescent="0.3">
      <c r="A257" s="62" t="s">
        <v>3036</v>
      </c>
      <c r="B257" s="94" t="s">
        <v>291</v>
      </c>
      <c r="C257" s="2" t="s">
        <v>1</v>
      </c>
      <c r="D257" s="2">
        <v>49</v>
      </c>
      <c r="E257" s="9">
        <v>25645</v>
      </c>
      <c r="F257" s="10">
        <v>43690.622210648151</v>
      </c>
      <c r="G257" s="95" t="s">
        <v>4</v>
      </c>
      <c r="H257" s="2">
        <v>820</v>
      </c>
      <c r="I257" s="11">
        <f t="shared" si="15"/>
        <v>8.1999999999999993</v>
      </c>
      <c r="J257" s="11">
        <v>1.101</v>
      </c>
      <c r="K257" s="2">
        <v>100</v>
      </c>
      <c r="L257" s="94">
        <v>141</v>
      </c>
      <c r="M257" s="11">
        <f t="shared" si="16"/>
        <v>1.41</v>
      </c>
      <c r="N257" s="11">
        <v>0.49399999999999999</v>
      </c>
      <c r="O257" s="95">
        <f t="shared" si="17"/>
        <v>100</v>
      </c>
      <c r="P257" s="12">
        <f t="shared" si="18"/>
        <v>5.8156028368794326</v>
      </c>
      <c r="Q257" s="104" t="s">
        <v>729</v>
      </c>
      <c r="R257" s="2"/>
      <c r="S257" s="2"/>
      <c r="T257" s="2"/>
      <c r="U257" s="2"/>
      <c r="V257" s="109"/>
      <c r="W257" s="110"/>
      <c r="X257" s="115" t="str">
        <f t="shared" si="19"/>
        <v>No Data</v>
      </c>
    </row>
    <row r="258" spans="1:24" x14ac:dyDescent="0.3">
      <c r="A258" s="62" t="s">
        <v>3037</v>
      </c>
      <c r="B258" s="94" t="s">
        <v>295</v>
      </c>
      <c r="C258" s="2" t="s">
        <v>1</v>
      </c>
      <c r="D258" s="2">
        <v>54</v>
      </c>
      <c r="E258" s="9">
        <v>23863</v>
      </c>
      <c r="F258" s="10">
        <v>43690.654236111113</v>
      </c>
      <c r="G258" s="95" t="s">
        <v>4</v>
      </c>
      <c r="H258" s="2">
        <v>447</v>
      </c>
      <c r="I258" s="11">
        <f t="shared" si="15"/>
        <v>8.5961538461538467</v>
      </c>
      <c r="J258" s="11">
        <v>1.2250000000000001</v>
      </c>
      <c r="K258" s="2">
        <v>52</v>
      </c>
      <c r="L258" s="94">
        <v>123</v>
      </c>
      <c r="M258" s="11">
        <f t="shared" si="16"/>
        <v>2.3653846153846154</v>
      </c>
      <c r="N258" s="11">
        <v>0.48599999999999999</v>
      </c>
      <c r="O258" s="95">
        <f t="shared" si="17"/>
        <v>52</v>
      </c>
      <c r="P258" s="12">
        <f t="shared" si="18"/>
        <v>3.6341463414634148</v>
      </c>
      <c r="Q258" s="104" t="s">
        <v>729</v>
      </c>
      <c r="R258" s="2"/>
      <c r="S258" s="2" t="s">
        <v>296</v>
      </c>
      <c r="T258" s="2"/>
      <c r="U258" s="2"/>
      <c r="V258" s="109"/>
      <c r="W258" s="110"/>
      <c r="X258" s="115" t="str">
        <f t="shared" si="19"/>
        <v>No Data</v>
      </c>
    </row>
    <row r="259" spans="1:24" x14ac:dyDescent="0.3">
      <c r="A259" s="62" t="s">
        <v>3038</v>
      </c>
      <c r="B259" s="94" t="s">
        <v>38</v>
      </c>
      <c r="C259" s="2" t="s">
        <v>1</v>
      </c>
      <c r="D259" s="2">
        <v>32</v>
      </c>
      <c r="E259" s="9">
        <v>31940</v>
      </c>
      <c r="F259" s="10">
        <v>43690.666759259257</v>
      </c>
      <c r="G259" s="95" t="s">
        <v>4</v>
      </c>
      <c r="H259" s="2">
        <v>766</v>
      </c>
      <c r="I259" s="11">
        <f t="shared" ref="I259:I322" si="20">H259/K259</f>
        <v>5.7593984962406015</v>
      </c>
      <c r="J259" s="11">
        <v>0.75</v>
      </c>
      <c r="K259" s="2">
        <v>133</v>
      </c>
      <c r="L259" s="94">
        <v>210</v>
      </c>
      <c r="M259" s="11">
        <f t="shared" ref="M259:M322" si="21">L259/O259</f>
        <v>1.5789473684210527</v>
      </c>
      <c r="N259" s="11">
        <v>0.52500000000000002</v>
      </c>
      <c r="O259" s="95">
        <f t="shared" ref="O259:O320" si="22">K259</f>
        <v>133</v>
      </c>
      <c r="P259" s="12">
        <f t="shared" ref="P259:P322" si="23">I259/M259</f>
        <v>3.6476190476190475</v>
      </c>
      <c r="Q259" s="104" t="s">
        <v>729</v>
      </c>
      <c r="R259" s="2"/>
      <c r="S259" s="2" t="s">
        <v>30</v>
      </c>
      <c r="T259" s="2"/>
      <c r="U259" s="2"/>
      <c r="V259" s="109"/>
      <c r="W259" s="110"/>
      <c r="X259" s="115" t="str">
        <f t="shared" ref="X259:X322" si="24">IF(AND(W259&lt;&gt;0,V259&lt;&gt;0),W259-V259,"No Data")</f>
        <v>No Data</v>
      </c>
    </row>
    <row r="260" spans="1:24" x14ac:dyDescent="0.3">
      <c r="A260" s="62" t="s">
        <v>3039</v>
      </c>
      <c r="B260" s="94" t="s">
        <v>299</v>
      </c>
      <c r="C260" s="2" t="s">
        <v>1</v>
      </c>
      <c r="D260" s="2">
        <v>69</v>
      </c>
      <c r="E260" s="9">
        <v>18172</v>
      </c>
      <c r="F260" s="10">
        <v>43690.681087962963</v>
      </c>
      <c r="G260" s="95" t="s">
        <v>4</v>
      </c>
      <c r="H260" s="2">
        <v>1851</v>
      </c>
      <c r="I260" s="11">
        <f t="shared" si="20"/>
        <v>11.425925925925926</v>
      </c>
      <c r="J260" s="11">
        <v>1.341</v>
      </c>
      <c r="K260" s="2">
        <v>162</v>
      </c>
      <c r="L260" s="94">
        <v>574</v>
      </c>
      <c r="M260" s="11">
        <f t="shared" si="21"/>
        <v>3.5432098765432101</v>
      </c>
      <c r="N260" s="11">
        <v>0.61099999999999999</v>
      </c>
      <c r="O260" s="95">
        <f t="shared" si="22"/>
        <v>162</v>
      </c>
      <c r="P260" s="12">
        <f t="shared" si="23"/>
        <v>3.224738675958188</v>
      </c>
      <c r="Q260" s="104" t="s">
        <v>729</v>
      </c>
      <c r="R260" s="2"/>
      <c r="S260" s="2"/>
      <c r="T260" s="2"/>
      <c r="U260" s="2"/>
      <c r="V260" s="109"/>
      <c r="W260" s="110"/>
      <c r="X260" s="115" t="str">
        <f t="shared" si="24"/>
        <v>No Data</v>
      </c>
    </row>
    <row r="261" spans="1:24" x14ac:dyDescent="0.3">
      <c r="A261" s="62" t="s">
        <v>3040</v>
      </c>
      <c r="B261" s="94" t="s">
        <v>314</v>
      </c>
      <c r="C261" s="2" t="s">
        <v>1</v>
      </c>
      <c r="D261" s="2">
        <v>42</v>
      </c>
      <c r="E261" s="9">
        <v>28308</v>
      </c>
      <c r="F261" s="10">
        <v>43691.588564814818</v>
      </c>
      <c r="G261" s="95" t="s">
        <v>4</v>
      </c>
      <c r="H261" s="2">
        <v>969</v>
      </c>
      <c r="I261" s="11">
        <f t="shared" si="20"/>
        <v>7.6904761904761907</v>
      </c>
      <c r="J261" s="11">
        <v>1.0620000000000001</v>
      </c>
      <c r="K261" s="2">
        <v>126</v>
      </c>
      <c r="L261" s="94">
        <v>233</v>
      </c>
      <c r="M261" s="11">
        <f t="shared" si="21"/>
        <v>1.8492063492063493</v>
      </c>
      <c r="N261" s="11">
        <v>0.49099999999999999</v>
      </c>
      <c r="O261" s="95">
        <f t="shared" si="22"/>
        <v>126</v>
      </c>
      <c r="P261" s="12">
        <f t="shared" si="23"/>
        <v>4.1587982832618025</v>
      </c>
      <c r="Q261" s="104" t="s">
        <v>729</v>
      </c>
      <c r="R261" s="2"/>
      <c r="S261" s="2"/>
      <c r="T261" s="2"/>
      <c r="U261" s="2"/>
      <c r="V261" s="109"/>
      <c r="W261" s="110"/>
      <c r="X261" s="115" t="str">
        <f t="shared" si="24"/>
        <v>No Data</v>
      </c>
    </row>
    <row r="262" spans="1:24" x14ac:dyDescent="0.3">
      <c r="A262" s="62" t="s">
        <v>3041</v>
      </c>
      <c r="B262" s="94" t="s">
        <v>316</v>
      </c>
      <c r="C262" s="2" t="s">
        <v>1</v>
      </c>
      <c r="D262" s="2">
        <v>72</v>
      </c>
      <c r="E262" s="9">
        <v>17062</v>
      </c>
      <c r="F262" s="10">
        <v>43691.612083333333</v>
      </c>
      <c r="G262" s="95" t="s">
        <v>4</v>
      </c>
      <c r="H262" s="2">
        <v>1878</v>
      </c>
      <c r="I262" s="11">
        <f t="shared" si="20"/>
        <v>17.072727272727274</v>
      </c>
      <c r="J262" s="11">
        <v>1.4119999999999999</v>
      </c>
      <c r="K262" s="2">
        <v>110</v>
      </c>
      <c r="L262" s="94">
        <v>371</v>
      </c>
      <c r="M262" s="11">
        <f t="shared" si="21"/>
        <v>3.3727272727272726</v>
      </c>
      <c r="N262" s="11">
        <v>0.55600000000000005</v>
      </c>
      <c r="O262" s="95">
        <f t="shared" si="22"/>
        <v>110</v>
      </c>
      <c r="P262" s="12">
        <f t="shared" si="23"/>
        <v>5.0619946091644215</v>
      </c>
      <c r="Q262" s="104" t="s">
        <v>729</v>
      </c>
      <c r="R262" s="2"/>
      <c r="S262" s="2"/>
      <c r="T262" s="2"/>
      <c r="U262" s="2"/>
      <c r="V262" s="109"/>
      <c r="W262" s="110"/>
      <c r="X262" s="115" t="str">
        <f t="shared" si="24"/>
        <v>No Data</v>
      </c>
    </row>
    <row r="263" spans="1:24" x14ac:dyDescent="0.3">
      <c r="A263" s="62" t="s">
        <v>3042</v>
      </c>
      <c r="B263" s="94" t="s">
        <v>318</v>
      </c>
      <c r="C263" s="2" t="s">
        <v>1</v>
      </c>
      <c r="D263" s="2">
        <v>50</v>
      </c>
      <c r="E263" s="9">
        <v>25249</v>
      </c>
      <c r="F263" s="10">
        <v>43691.623402777775</v>
      </c>
      <c r="G263" s="95" t="s">
        <v>4</v>
      </c>
      <c r="H263" s="2">
        <v>1691</v>
      </c>
      <c r="I263" s="11">
        <f t="shared" si="20"/>
        <v>10.503105590062113</v>
      </c>
      <c r="J263" s="11">
        <v>0.91600000000000004</v>
      </c>
      <c r="K263" s="2">
        <v>161</v>
      </c>
      <c r="L263" s="94">
        <v>359</v>
      </c>
      <c r="M263" s="11">
        <f t="shared" si="21"/>
        <v>2.2298136645962732</v>
      </c>
      <c r="N263" s="11">
        <v>0.67300000000000004</v>
      </c>
      <c r="O263" s="95">
        <f t="shared" si="22"/>
        <v>161</v>
      </c>
      <c r="P263" s="12">
        <f t="shared" si="23"/>
        <v>4.7103064066852376</v>
      </c>
      <c r="Q263" s="104" t="s">
        <v>729</v>
      </c>
      <c r="R263" s="2"/>
      <c r="S263" s="2"/>
      <c r="T263" s="2"/>
      <c r="U263" s="2"/>
      <c r="V263" s="109"/>
      <c r="W263" s="110"/>
      <c r="X263" s="115" t="str">
        <f t="shared" si="24"/>
        <v>No Data</v>
      </c>
    </row>
    <row r="264" spans="1:24" x14ac:dyDescent="0.3">
      <c r="A264" s="62" t="s">
        <v>3043</v>
      </c>
      <c r="B264" s="94" t="s">
        <v>322</v>
      </c>
      <c r="C264" s="2" t="s">
        <v>6</v>
      </c>
      <c r="D264" s="2">
        <v>23</v>
      </c>
      <c r="E264" s="9">
        <v>34971</v>
      </c>
      <c r="F264" s="10">
        <v>43691.635995370372</v>
      </c>
      <c r="G264" s="95" t="s">
        <v>4</v>
      </c>
      <c r="H264" s="2">
        <v>768</v>
      </c>
      <c r="I264" s="11">
        <f t="shared" si="20"/>
        <v>5.8181818181818183</v>
      </c>
      <c r="J264" s="11">
        <v>1.032</v>
      </c>
      <c r="K264" s="2">
        <v>132</v>
      </c>
      <c r="L264" s="94">
        <v>321</v>
      </c>
      <c r="M264" s="11">
        <f t="shared" si="21"/>
        <v>2.4318181818181817</v>
      </c>
      <c r="N264" s="11">
        <v>0.497</v>
      </c>
      <c r="O264" s="95">
        <f t="shared" si="22"/>
        <v>132</v>
      </c>
      <c r="P264" s="12">
        <f t="shared" si="23"/>
        <v>2.3925233644859816</v>
      </c>
      <c r="Q264" s="104" t="s">
        <v>729</v>
      </c>
      <c r="R264" s="2"/>
      <c r="S264" s="2"/>
      <c r="T264" s="2"/>
      <c r="U264" s="2"/>
      <c r="V264" s="109"/>
      <c r="W264" s="110"/>
      <c r="X264" s="115" t="str">
        <f t="shared" si="24"/>
        <v>No Data</v>
      </c>
    </row>
    <row r="265" spans="1:24" x14ac:dyDescent="0.3">
      <c r="A265" s="62" t="s">
        <v>3044</v>
      </c>
      <c r="B265" s="94" t="s">
        <v>325</v>
      </c>
      <c r="C265" s="2" t="s">
        <v>1</v>
      </c>
      <c r="D265" s="2">
        <v>58</v>
      </c>
      <c r="E265" s="9">
        <v>22177</v>
      </c>
      <c r="F265" s="10">
        <v>43691.659837962965</v>
      </c>
      <c r="G265" s="95" t="s">
        <v>4</v>
      </c>
      <c r="H265" s="2">
        <v>1308</v>
      </c>
      <c r="I265" s="11">
        <f t="shared" si="20"/>
        <v>16.350000000000001</v>
      </c>
      <c r="J265" s="11">
        <v>0.88700000000000001</v>
      </c>
      <c r="K265" s="2">
        <v>80</v>
      </c>
      <c r="L265" s="94">
        <v>195</v>
      </c>
      <c r="M265" s="11">
        <f t="shared" si="21"/>
        <v>2.4375</v>
      </c>
      <c r="N265" s="11">
        <v>0.61299999999999999</v>
      </c>
      <c r="O265" s="95">
        <f t="shared" si="22"/>
        <v>80</v>
      </c>
      <c r="P265" s="12">
        <f t="shared" si="23"/>
        <v>6.7076923076923078</v>
      </c>
      <c r="Q265" s="104" t="s">
        <v>729</v>
      </c>
      <c r="R265" s="2"/>
      <c r="S265" s="2"/>
      <c r="T265" s="2"/>
      <c r="U265" s="2"/>
      <c r="V265" s="109"/>
      <c r="W265" s="110"/>
      <c r="X265" s="115" t="str">
        <f t="shared" si="24"/>
        <v>No Data</v>
      </c>
    </row>
    <row r="266" spans="1:24" x14ac:dyDescent="0.3">
      <c r="A266" s="62" t="s">
        <v>3045</v>
      </c>
      <c r="B266" s="94" t="s">
        <v>330</v>
      </c>
      <c r="C266" s="2" t="s">
        <v>1</v>
      </c>
      <c r="D266" s="2">
        <v>49</v>
      </c>
      <c r="E266" s="9">
        <v>25616</v>
      </c>
      <c r="F266" s="10">
        <v>43691.671805555554</v>
      </c>
      <c r="G266" s="95" t="s">
        <v>22</v>
      </c>
      <c r="H266" s="2">
        <v>286</v>
      </c>
      <c r="I266" s="11">
        <f t="shared" si="20"/>
        <v>10.592592592592593</v>
      </c>
      <c r="J266" s="11">
        <v>0.79700000000000004</v>
      </c>
      <c r="K266" s="2">
        <v>27</v>
      </c>
      <c r="L266" s="94">
        <v>79</v>
      </c>
      <c r="M266" s="11">
        <f t="shared" si="21"/>
        <v>2.925925925925926</v>
      </c>
      <c r="N266" s="11">
        <v>0.26700000000000002</v>
      </c>
      <c r="O266" s="95">
        <f t="shared" si="22"/>
        <v>27</v>
      </c>
      <c r="P266" s="12">
        <f t="shared" si="23"/>
        <v>3.6202531645569622</v>
      </c>
      <c r="Q266" s="104" t="s">
        <v>729</v>
      </c>
      <c r="R266" s="2"/>
      <c r="S266" s="2"/>
      <c r="T266" s="2"/>
      <c r="U266" s="2"/>
      <c r="V266" s="109"/>
      <c r="W266" s="110"/>
      <c r="X266" s="115" t="str">
        <f t="shared" si="24"/>
        <v>No Data</v>
      </c>
    </row>
    <row r="267" spans="1:24" x14ac:dyDescent="0.3">
      <c r="A267" s="62" t="s">
        <v>3046</v>
      </c>
      <c r="B267" s="94" t="s">
        <v>332</v>
      </c>
      <c r="C267" s="2" t="s">
        <v>1</v>
      </c>
      <c r="D267" s="2">
        <v>78</v>
      </c>
      <c r="E267" s="9">
        <v>14955</v>
      </c>
      <c r="F267" s="10">
        <v>43691.691076388888</v>
      </c>
      <c r="G267" s="95" t="s">
        <v>4</v>
      </c>
      <c r="H267" s="2">
        <v>1236</v>
      </c>
      <c r="I267" s="11">
        <f t="shared" si="20"/>
        <v>17.166666666666668</v>
      </c>
      <c r="J267" s="11">
        <v>1.619</v>
      </c>
      <c r="K267" s="2">
        <v>72</v>
      </c>
      <c r="L267" s="94">
        <v>409</v>
      </c>
      <c r="M267" s="11">
        <f t="shared" si="21"/>
        <v>5.6805555555555554</v>
      </c>
      <c r="N267" s="11">
        <v>0.66800000000000004</v>
      </c>
      <c r="O267" s="95">
        <f t="shared" si="22"/>
        <v>72</v>
      </c>
      <c r="P267" s="12">
        <f t="shared" si="23"/>
        <v>3.0220048899755505</v>
      </c>
      <c r="Q267" s="104" t="s">
        <v>729</v>
      </c>
      <c r="R267" s="2"/>
      <c r="S267" s="2" t="s">
        <v>333</v>
      </c>
      <c r="T267" s="2" t="s">
        <v>296</v>
      </c>
      <c r="U267" s="2"/>
      <c r="V267" s="109"/>
      <c r="W267" s="110"/>
      <c r="X267" s="115" t="str">
        <f t="shared" si="24"/>
        <v>No Data</v>
      </c>
    </row>
    <row r="268" spans="1:24" x14ac:dyDescent="0.3">
      <c r="A268" s="62" t="s">
        <v>3047</v>
      </c>
      <c r="B268" s="94" t="s">
        <v>336</v>
      </c>
      <c r="C268" s="2" t="s">
        <v>1</v>
      </c>
      <c r="D268" s="2">
        <v>45</v>
      </c>
      <c r="E268" s="9">
        <v>27225</v>
      </c>
      <c r="F268" s="10">
        <v>43693.411736111113</v>
      </c>
      <c r="G268" s="95" t="s">
        <v>71</v>
      </c>
      <c r="H268" s="2">
        <v>1316</v>
      </c>
      <c r="I268" s="11">
        <f t="shared" si="20"/>
        <v>10.966666666666667</v>
      </c>
      <c r="J268" s="11">
        <v>1.173</v>
      </c>
      <c r="K268" s="2">
        <v>120</v>
      </c>
      <c r="L268" s="94">
        <v>399</v>
      </c>
      <c r="M268" s="11">
        <f t="shared" si="21"/>
        <v>3.3250000000000002</v>
      </c>
      <c r="N268" s="11">
        <v>0.67600000000000005</v>
      </c>
      <c r="O268" s="95">
        <f t="shared" si="22"/>
        <v>120</v>
      </c>
      <c r="P268" s="12">
        <f t="shared" si="23"/>
        <v>3.2982456140350878</v>
      </c>
      <c r="Q268" s="104" t="s">
        <v>729</v>
      </c>
      <c r="R268" s="2"/>
      <c r="S268" s="2"/>
      <c r="T268" s="2"/>
      <c r="U268" s="2"/>
      <c r="V268" s="109"/>
      <c r="W268" s="110"/>
      <c r="X268" s="115" t="str">
        <f t="shared" si="24"/>
        <v>No Data</v>
      </c>
    </row>
    <row r="269" spans="1:24" x14ac:dyDescent="0.3">
      <c r="A269" s="62" t="s">
        <v>3048</v>
      </c>
      <c r="B269" s="94" t="s">
        <v>346</v>
      </c>
      <c r="C269" s="2" t="s">
        <v>6</v>
      </c>
      <c r="D269" s="2">
        <v>84</v>
      </c>
      <c r="E269" s="9">
        <v>12931</v>
      </c>
      <c r="F269" s="10">
        <v>43693.571689814817</v>
      </c>
      <c r="G269" s="95" t="s">
        <v>4</v>
      </c>
      <c r="H269" s="2">
        <v>1668</v>
      </c>
      <c r="I269" s="11">
        <f t="shared" si="20"/>
        <v>15.444444444444445</v>
      </c>
      <c r="J269" s="11">
        <v>1.4159999999999999</v>
      </c>
      <c r="K269" s="2">
        <v>108</v>
      </c>
      <c r="L269" s="94">
        <v>985</v>
      </c>
      <c r="M269" s="11">
        <f t="shared" si="21"/>
        <v>9.1203703703703702</v>
      </c>
      <c r="N269" s="11">
        <v>0.94399999999999995</v>
      </c>
      <c r="O269" s="95">
        <f t="shared" si="22"/>
        <v>108</v>
      </c>
      <c r="P269" s="12">
        <f t="shared" si="23"/>
        <v>1.6934010152284265</v>
      </c>
      <c r="Q269" s="104" t="s">
        <v>729</v>
      </c>
      <c r="R269" s="2"/>
      <c r="S269" s="2" t="s">
        <v>347</v>
      </c>
      <c r="T269" s="2"/>
      <c r="U269" s="2"/>
      <c r="V269" s="109"/>
      <c r="W269" s="110"/>
      <c r="X269" s="115" t="str">
        <f t="shared" si="24"/>
        <v>No Data</v>
      </c>
    </row>
    <row r="270" spans="1:24" x14ac:dyDescent="0.3">
      <c r="A270" s="62" t="s">
        <v>3049</v>
      </c>
      <c r="B270" s="94" t="s">
        <v>349</v>
      </c>
      <c r="C270" s="2" t="s">
        <v>1</v>
      </c>
      <c r="D270" s="2">
        <v>48</v>
      </c>
      <c r="E270" s="9">
        <v>26000</v>
      </c>
      <c r="F270" s="10">
        <v>43693.587673611109</v>
      </c>
      <c r="G270" s="95" t="s">
        <v>4</v>
      </c>
      <c r="H270" s="2">
        <v>1064</v>
      </c>
      <c r="I270" s="11">
        <f t="shared" si="20"/>
        <v>11.083333333333334</v>
      </c>
      <c r="J270" s="11">
        <v>0.91400000000000003</v>
      </c>
      <c r="K270" s="2">
        <v>96</v>
      </c>
      <c r="L270" s="94">
        <v>261</v>
      </c>
      <c r="M270" s="11">
        <f t="shared" si="21"/>
        <v>2.71875</v>
      </c>
      <c r="N270" s="11">
        <v>0.57499999999999996</v>
      </c>
      <c r="O270" s="95">
        <f t="shared" si="22"/>
        <v>96</v>
      </c>
      <c r="P270" s="12">
        <f t="shared" si="23"/>
        <v>4.0766283524904221</v>
      </c>
      <c r="Q270" s="104" t="s">
        <v>729</v>
      </c>
      <c r="R270" s="2"/>
      <c r="S270" s="2"/>
      <c r="T270" s="2"/>
      <c r="U270" s="2"/>
      <c r="V270" s="109"/>
      <c r="W270" s="110"/>
      <c r="X270" s="115" t="str">
        <f t="shared" si="24"/>
        <v>No Data</v>
      </c>
    </row>
    <row r="271" spans="1:24" x14ac:dyDescent="0.3">
      <c r="A271" s="62" t="s">
        <v>3050</v>
      </c>
      <c r="B271" s="94" t="s">
        <v>350</v>
      </c>
      <c r="C271" s="2" t="s">
        <v>1</v>
      </c>
      <c r="D271" s="2">
        <v>49</v>
      </c>
      <c r="E271" s="9">
        <v>25690</v>
      </c>
      <c r="F271" s="10">
        <v>43693.598460648151</v>
      </c>
      <c r="G271" s="95" t="s">
        <v>4</v>
      </c>
      <c r="H271" s="2">
        <v>783</v>
      </c>
      <c r="I271" s="11">
        <f t="shared" si="20"/>
        <v>13.05</v>
      </c>
      <c r="J271" s="11">
        <v>1.2410000000000001</v>
      </c>
      <c r="K271" s="2">
        <v>60</v>
      </c>
      <c r="L271" s="94">
        <v>219</v>
      </c>
      <c r="M271" s="11">
        <f t="shared" si="21"/>
        <v>3.65</v>
      </c>
      <c r="N271" s="11">
        <v>0.51500000000000001</v>
      </c>
      <c r="O271" s="95">
        <f t="shared" si="22"/>
        <v>60</v>
      </c>
      <c r="P271" s="12">
        <f t="shared" si="23"/>
        <v>3.5753424657534247</v>
      </c>
      <c r="Q271" s="104" t="s">
        <v>729</v>
      </c>
      <c r="R271" s="2"/>
      <c r="S271" s="2" t="s">
        <v>30</v>
      </c>
      <c r="T271" s="2" t="s">
        <v>329</v>
      </c>
      <c r="U271" s="2"/>
      <c r="V271" s="109"/>
      <c r="W271" s="110"/>
      <c r="X271" s="115" t="str">
        <f t="shared" si="24"/>
        <v>No Data</v>
      </c>
    </row>
    <row r="272" spans="1:24" x14ac:dyDescent="0.3">
      <c r="A272" s="62" t="s">
        <v>3051</v>
      </c>
      <c r="B272" s="94" t="s">
        <v>352</v>
      </c>
      <c r="C272" s="2" t="s">
        <v>1</v>
      </c>
      <c r="D272" s="2">
        <v>49</v>
      </c>
      <c r="E272" s="9">
        <v>25759</v>
      </c>
      <c r="F272" s="10">
        <v>43693.609143518515</v>
      </c>
      <c r="G272" s="95" t="s">
        <v>4</v>
      </c>
      <c r="H272" s="2">
        <v>438</v>
      </c>
      <c r="I272" s="11">
        <f t="shared" si="20"/>
        <v>8.4230769230769234</v>
      </c>
      <c r="J272" s="11">
        <v>1.1259999999999999</v>
      </c>
      <c r="K272" s="2">
        <v>52</v>
      </c>
      <c r="L272" s="94">
        <v>144</v>
      </c>
      <c r="M272" s="11">
        <f t="shared" si="21"/>
        <v>2.7692307692307692</v>
      </c>
      <c r="N272" s="11">
        <v>0.58099999999999996</v>
      </c>
      <c r="O272" s="95">
        <f t="shared" si="22"/>
        <v>52</v>
      </c>
      <c r="P272" s="12">
        <f t="shared" si="23"/>
        <v>3.041666666666667</v>
      </c>
      <c r="Q272" s="104" t="s">
        <v>729</v>
      </c>
      <c r="R272" s="2"/>
      <c r="S272" s="2"/>
      <c r="T272" s="2"/>
      <c r="U272" s="2"/>
      <c r="V272" s="109"/>
      <c r="W272" s="110"/>
      <c r="X272" s="115" t="str">
        <f t="shared" si="24"/>
        <v>No Data</v>
      </c>
    </row>
    <row r="273" spans="1:24" x14ac:dyDescent="0.3">
      <c r="A273" s="62" t="s">
        <v>3052</v>
      </c>
      <c r="B273" s="94" t="s">
        <v>42</v>
      </c>
      <c r="C273" s="2" t="s">
        <v>1</v>
      </c>
      <c r="D273" s="2">
        <v>38</v>
      </c>
      <c r="E273" s="9">
        <v>29527</v>
      </c>
      <c r="F273" s="10">
        <v>43693.620833333334</v>
      </c>
      <c r="G273" s="95" t="s">
        <v>4</v>
      </c>
      <c r="H273" s="2">
        <v>354</v>
      </c>
      <c r="I273" s="11">
        <f t="shared" si="20"/>
        <v>11.0625</v>
      </c>
      <c r="J273" s="11">
        <v>0.98199999999999998</v>
      </c>
      <c r="K273" s="2">
        <v>32</v>
      </c>
      <c r="L273" s="94">
        <v>105</v>
      </c>
      <c r="M273" s="11">
        <f t="shared" si="21"/>
        <v>3.28125</v>
      </c>
      <c r="N273" s="11">
        <v>0.52300000000000002</v>
      </c>
      <c r="O273" s="95">
        <f t="shared" si="22"/>
        <v>32</v>
      </c>
      <c r="P273" s="12">
        <f t="shared" si="23"/>
        <v>3.3714285714285714</v>
      </c>
      <c r="Q273" s="104" t="s">
        <v>729</v>
      </c>
      <c r="R273" s="2"/>
      <c r="S273" s="2" t="s">
        <v>30</v>
      </c>
      <c r="T273" s="2"/>
      <c r="U273" s="2"/>
      <c r="V273" s="109"/>
      <c r="W273" s="110"/>
      <c r="X273" s="115" t="str">
        <f t="shared" si="24"/>
        <v>No Data</v>
      </c>
    </row>
    <row r="274" spans="1:24" x14ac:dyDescent="0.3">
      <c r="A274" s="62" t="s">
        <v>3053</v>
      </c>
      <c r="B274" s="94" t="s">
        <v>355</v>
      </c>
      <c r="C274" s="2" t="s">
        <v>1</v>
      </c>
      <c r="D274" s="2">
        <v>43</v>
      </c>
      <c r="E274" s="9">
        <v>27692</v>
      </c>
      <c r="F274" s="10">
        <v>43693.641435185185</v>
      </c>
      <c r="G274" s="95" t="s">
        <v>4</v>
      </c>
      <c r="H274" s="2">
        <v>512</v>
      </c>
      <c r="I274" s="11">
        <f t="shared" si="20"/>
        <v>7.1111111111111107</v>
      </c>
      <c r="J274" s="11">
        <v>0.66200000000000003</v>
      </c>
      <c r="K274" s="2">
        <v>72</v>
      </c>
      <c r="L274" s="94">
        <v>173</v>
      </c>
      <c r="M274" s="11">
        <f t="shared" si="21"/>
        <v>2.4027777777777777</v>
      </c>
      <c r="N274" s="11">
        <v>0.66400000000000003</v>
      </c>
      <c r="O274" s="95">
        <f t="shared" si="22"/>
        <v>72</v>
      </c>
      <c r="P274" s="12">
        <f t="shared" si="23"/>
        <v>2.9595375722543351</v>
      </c>
      <c r="Q274" s="104" t="s">
        <v>729</v>
      </c>
      <c r="R274" s="2"/>
      <c r="S274" s="2" t="s">
        <v>30</v>
      </c>
      <c r="T274" s="2"/>
      <c r="U274" s="2"/>
      <c r="V274" s="109"/>
      <c r="W274" s="110"/>
      <c r="X274" s="115" t="str">
        <f t="shared" si="24"/>
        <v>No Data</v>
      </c>
    </row>
    <row r="275" spans="1:24" x14ac:dyDescent="0.3">
      <c r="A275" s="62" t="s">
        <v>3054</v>
      </c>
      <c r="B275" s="94" t="s">
        <v>357</v>
      </c>
      <c r="C275" s="2" t="s">
        <v>1</v>
      </c>
      <c r="D275" s="2">
        <v>69</v>
      </c>
      <c r="E275" s="9">
        <v>18420</v>
      </c>
      <c r="F275" s="10">
        <v>43693.655624999999</v>
      </c>
      <c r="G275" s="95" t="s">
        <v>4</v>
      </c>
      <c r="H275" s="2">
        <v>589</v>
      </c>
      <c r="I275" s="11">
        <f t="shared" si="20"/>
        <v>9.8166666666666664</v>
      </c>
      <c r="J275" s="11">
        <v>1.2</v>
      </c>
      <c r="K275" s="2">
        <v>60</v>
      </c>
      <c r="L275" s="94">
        <v>165</v>
      </c>
      <c r="M275" s="11">
        <f t="shared" si="21"/>
        <v>2.75</v>
      </c>
      <c r="N275" s="11">
        <v>0.65400000000000003</v>
      </c>
      <c r="O275" s="95">
        <f t="shared" si="22"/>
        <v>60</v>
      </c>
      <c r="P275" s="12">
        <f t="shared" si="23"/>
        <v>3.5696969696969698</v>
      </c>
      <c r="Q275" s="104" t="s">
        <v>729</v>
      </c>
      <c r="R275" s="2"/>
      <c r="S275" s="2" t="s">
        <v>329</v>
      </c>
      <c r="T275" s="2"/>
      <c r="U275" s="2"/>
      <c r="V275" s="109"/>
      <c r="W275" s="110"/>
      <c r="X275" s="115" t="str">
        <f t="shared" si="24"/>
        <v>No Data</v>
      </c>
    </row>
    <row r="276" spans="1:24" x14ac:dyDescent="0.3">
      <c r="A276" s="62" t="s">
        <v>3055</v>
      </c>
      <c r="B276" s="94" t="s">
        <v>359</v>
      </c>
      <c r="C276" s="2" t="s">
        <v>6</v>
      </c>
      <c r="D276" s="2">
        <v>77</v>
      </c>
      <c r="E276" s="9">
        <v>15521</v>
      </c>
      <c r="F276" s="10">
        <v>43693.674837962964</v>
      </c>
      <c r="G276" s="95" t="s">
        <v>4</v>
      </c>
      <c r="H276" s="2">
        <v>835</v>
      </c>
      <c r="I276" s="11">
        <f t="shared" si="20"/>
        <v>11.928571428571429</v>
      </c>
      <c r="J276" s="11">
        <v>0.70899999999999996</v>
      </c>
      <c r="K276" s="2">
        <v>70</v>
      </c>
      <c r="L276" s="94">
        <v>295</v>
      </c>
      <c r="M276" s="11">
        <f t="shared" si="21"/>
        <v>4.2142857142857144</v>
      </c>
      <c r="N276" s="11">
        <v>0.53500000000000003</v>
      </c>
      <c r="O276" s="95">
        <f t="shared" si="22"/>
        <v>70</v>
      </c>
      <c r="P276" s="12">
        <f t="shared" si="23"/>
        <v>2.8305084745762712</v>
      </c>
      <c r="Q276" s="104" t="s">
        <v>729</v>
      </c>
      <c r="R276" s="2"/>
      <c r="S276" s="2"/>
      <c r="T276" s="2"/>
      <c r="U276" s="2"/>
      <c r="V276" s="109"/>
      <c r="W276" s="110"/>
      <c r="X276" s="115" t="str">
        <f t="shared" si="24"/>
        <v>No Data</v>
      </c>
    </row>
    <row r="277" spans="1:24" x14ac:dyDescent="0.3">
      <c r="A277" s="62" t="s">
        <v>3056</v>
      </c>
      <c r="B277" s="94" t="s">
        <v>362</v>
      </c>
      <c r="C277" s="2" t="s">
        <v>6</v>
      </c>
      <c r="D277" s="2">
        <v>70</v>
      </c>
      <c r="E277" s="9">
        <v>18094</v>
      </c>
      <c r="F277" s="10">
        <v>43693.712824074071</v>
      </c>
      <c r="G277" s="95" t="s">
        <v>4</v>
      </c>
      <c r="H277" s="2">
        <v>1648</v>
      </c>
      <c r="I277" s="11">
        <f t="shared" si="20"/>
        <v>16.48</v>
      </c>
      <c r="J277" s="11">
        <v>1.0389999999999999</v>
      </c>
      <c r="K277" s="2">
        <v>100</v>
      </c>
      <c r="L277" s="94">
        <v>493</v>
      </c>
      <c r="M277" s="11">
        <f t="shared" si="21"/>
        <v>4.93</v>
      </c>
      <c r="N277" s="11">
        <v>0.86799999999999999</v>
      </c>
      <c r="O277" s="95">
        <f t="shared" si="22"/>
        <v>100</v>
      </c>
      <c r="P277" s="12">
        <f t="shared" si="23"/>
        <v>3.3427991886409738</v>
      </c>
      <c r="Q277" s="104" t="s">
        <v>729</v>
      </c>
      <c r="R277" s="2"/>
      <c r="S277" s="2" t="s">
        <v>347</v>
      </c>
      <c r="T277" s="2"/>
      <c r="U277" s="2"/>
      <c r="V277" s="109"/>
      <c r="W277" s="110"/>
      <c r="X277" s="115" t="str">
        <f t="shared" si="24"/>
        <v>No Data</v>
      </c>
    </row>
    <row r="278" spans="1:24" x14ac:dyDescent="0.3">
      <c r="A278" s="62" t="s">
        <v>3057</v>
      </c>
      <c r="B278" s="94" t="s">
        <v>364</v>
      </c>
      <c r="C278" s="2" t="s">
        <v>6</v>
      </c>
      <c r="D278" s="2">
        <v>36</v>
      </c>
      <c r="E278" s="9">
        <v>30220</v>
      </c>
      <c r="F278" s="10">
        <v>43696.51494212963</v>
      </c>
      <c r="G278" s="95" t="s">
        <v>4</v>
      </c>
      <c r="H278" s="2">
        <v>487</v>
      </c>
      <c r="I278" s="11">
        <f t="shared" si="20"/>
        <v>13.914285714285715</v>
      </c>
      <c r="J278" s="11">
        <v>0.61199999999999999</v>
      </c>
      <c r="K278" s="2">
        <v>35</v>
      </c>
      <c r="L278" s="94">
        <v>270</v>
      </c>
      <c r="M278" s="11">
        <f t="shared" si="21"/>
        <v>7.7142857142857144</v>
      </c>
      <c r="N278" s="11">
        <v>1.7589999999999999</v>
      </c>
      <c r="O278" s="95">
        <f t="shared" si="22"/>
        <v>35</v>
      </c>
      <c r="P278" s="12">
        <f t="shared" si="23"/>
        <v>1.8037037037037038</v>
      </c>
      <c r="Q278" s="104" t="s">
        <v>729</v>
      </c>
      <c r="R278" s="2"/>
      <c r="S278" s="2" t="s">
        <v>347</v>
      </c>
      <c r="T278" s="2"/>
      <c r="U278" s="2"/>
      <c r="V278" s="109"/>
      <c r="W278" s="110"/>
      <c r="X278" s="115" t="str">
        <f t="shared" si="24"/>
        <v>No Data</v>
      </c>
    </row>
    <row r="279" spans="1:24" x14ac:dyDescent="0.3">
      <c r="A279" s="62" t="s">
        <v>3058</v>
      </c>
      <c r="B279" s="94" t="s">
        <v>367</v>
      </c>
      <c r="C279" s="2" t="s">
        <v>1</v>
      </c>
      <c r="D279" s="2">
        <v>59</v>
      </c>
      <c r="E279" s="9">
        <v>21960</v>
      </c>
      <c r="F279" s="10">
        <v>43696.531192129631</v>
      </c>
      <c r="G279" s="95" t="s">
        <v>4</v>
      </c>
      <c r="H279" s="2">
        <v>413</v>
      </c>
      <c r="I279" s="11">
        <f t="shared" si="20"/>
        <v>13.766666666666667</v>
      </c>
      <c r="J279" s="11">
        <v>1.5009999999999999</v>
      </c>
      <c r="K279" s="2">
        <v>30</v>
      </c>
      <c r="L279" s="94">
        <v>101</v>
      </c>
      <c r="M279" s="11">
        <f t="shared" si="21"/>
        <v>3.3666666666666667</v>
      </c>
      <c r="N279" s="11">
        <v>0.49</v>
      </c>
      <c r="O279" s="95">
        <f t="shared" si="22"/>
        <v>30</v>
      </c>
      <c r="P279" s="12">
        <f t="shared" si="23"/>
        <v>4.0891089108910892</v>
      </c>
      <c r="Q279" s="104" t="s">
        <v>729</v>
      </c>
      <c r="R279" s="2"/>
      <c r="S279" s="2" t="s">
        <v>347</v>
      </c>
      <c r="T279" s="2"/>
      <c r="U279" s="2"/>
      <c r="V279" s="109"/>
      <c r="W279" s="110"/>
      <c r="X279" s="115" t="str">
        <f t="shared" si="24"/>
        <v>No Data</v>
      </c>
    </row>
    <row r="280" spans="1:24" x14ac:dyDescent="0.3">
      <c r="A280" s="62" t="s">
        <v>3059</v>
      </c>
      <c r="B280" s="94" t="s">
        <v>370</v>
      </c>
      <c r="C280" s="2" t="s">
        <v>1</v>
      </c>
      <c r="D280" s="2">
        <v>50</v>
      </c>
      <c r="E280" s="9">
        <v>25143</v>
      </c>
      <c r="F280" s="10">
        <v>43696.545798611114</v>
      </c>
      <c r="G280" s="95" t="s">
        <v>4</v>
      </c>
      <c r="H280" s="2">
        <v>841</v>
      </c>
      <c r="I280" s="11">
        <f t="shared" si="20"/>
        <v>10.782051282051283</v>
      </c>
      <c r="J280" s="11">
        <v>1.224</v>
      </c>
      <c r="K280" s="2">
        <v>78</v>
      </c>
      <c r="L280" s="94">
        <v>272</v>
      </c>
      <c r="M280" s="11">
        <f t="shared" si="21"/>
        <v>3.4871794871794872</v>
      </c>
      <c r="N280" s="11">
        <v>0.59699999999999998</v>
      </c>
      <c r="O280" s="95">
        <f t="shared" si="22"/>
        <v>78</v>
      </c>
      <c r="P280" s="12">
        <f t="shared" si="23"/>
        <v>3.0919117647058827</v>
      </c>
      <c r="Q280" s="104" t="s">
        <v>729</v>
      </c>
      <c r="R280" s="2"/>
      <c r="S280" s="2"/>
      <c r="T280" s="2"/>
      <c r="U280" s="2"/>
      <c r="V280" s="109"/>
      <c r="W280" s="110"/>
      <c r="X280" s="115" t="str">
        <f t="shared" si="24"/>
        <v>No Data</v>
      </c>
    </row>
    <row r="281" spans="1:24" x14ac:dyDescent="0.3">
      <c r="A281" s="62" t="s">
        <v>3060</v>
      </c>
      <c r="B281" s="94" t="s">
        <v>372</v>
      </c>
      <c r="C281" s="2" t="s">
        <v>1</v>
      </c>
      <c r="D281" s="2">
        <v>55</v>
      </c>
      <c r="E281" s="9">
        <v>23564</v>
      </c>
      <c r="F281" s="10">
        <v>43696.557337962964</v>
      </c>
      <c r="G281" s="95" t="s">
        <v>4</v>
      </c>
      <c r="H281" s="2">
        <v>950</v>
      </c>
      <c r="I281" s="11">
        <f t="shared" si="20"/>
        <v>12.666666666666666</v>
      </c>
      <c r="J281" s="11">
        <v>1.528</v>
      </c>
      <c r="K281" s="2">
        <v>75</v>
      </c>
      <c r="L281" s="94">
        <v>177</v>
      </c>
      <c r="M281" s="11">
        <f t="shared" si="21"/>
        <v>2.36</v>
      </c>
      <c r="N281" s="11">
        <v>0.629</v>
      </c>
      <c r="O281" s="95">
        <f t="shared" si="22"/>
        <v>75</v>
      </c>
      <c r="P281" s="12">
        <f t="shared" si="23"/>
        <v>5.3672316384180787</v>
      </c>
      <c r="Q281" s="104" t="s">
        <v>729</v>
      </c>
      <c r="R281" s="2"/>
      <c r="S281" s="2"/>
      <c r="T281" s="2"/>
      <c r="U281" s="2"/>
      <c r="V281" s="109"/>
      <c r="W281" s="110"/>
      <c r="X281" s="115" t="str">
        <f t="shared" si="24"/>
        <v>No Data</v>
      </c>
    </row>
    <row r="282" spans="1:24" x14ac:dyDescent="0.3">
      <c r="A282" s="62" t="s">
        <v>3061</v>
      </c>
      <c r="B282" s="94" t="s">
        <v>374</v>
      </c>
      <c r="C282" s="2" t="s">
        <v>1</v>
      </c>
      <c r="D282" s="2">
        <v>51</v>
      </c>
      <c r="E282" s="9">
        <v>25066</v>
      </c>
      <c r="F282" s="10">
        <v>43696.57545138889</v>
      </c>
      <c r="G282" s="95" t="s">
        <v>4</v>
      </c>
      <c r="H282" s="2">
        <v>305</v>
      </c>
      <c r="I282" s="11">
        <f t="shared" si="20"/>
        <v>11.296296296296296</v>
      </c>
      <c r="J282" s="11">
        <v>1.171</v>
      </c>
      <c r="K282" s="2">
        <v>27</v>
      </c>
      <c r="L282" s="94">
        <v>88</v>
      </c>
      <c r="M282" s="11">
        <f t="shared" si="21"/>
        <v>3.2592592592592591</v>
      </c>
      <c r="N282" s="11">
        <v>0.85899999999999999</v>
      </c>
      <c r="O282" s="95">
        <f t="shared" si="22"/>
        <v>27</v>
      </c>
      <c r="P282" s="12">
        <f t="shared" si="23"/>
        <v>3.4659090909090908</v>
      </c>
      <c r="Q282" s="104" t="s">
        <v>729</v>
      </c>
      <c r="R282" s="2"/>
      <c r="S282" s="2" t="s">
        <v>329</v>
      </c>
      <c r="T282" s="2"/>
      <c r="U282" s="2"/>
      <c r="V282" s="109"/>
      <c r="W282" s="110"/>
      <c r="X282" s="115" t="str">
        <f t="shared" si="24"/>
        <v>No Data</v>
      </c>
    </row>
    <row r="283" spans="1:24" x14ac:dyDescent="0.3">
      <c r="A283" s="62" t="s">
        <v>3062</v>
      </c>
      <c r="B283" s="94" t="s">
        <v>378</v>
      </c>
      <c r="C283" s="2" t="s">
        <v>1</v>
      </c>
      <c r="D283" s="2">
        <v>46</v>
      </c>
      <c r="E283" s="9">
        <v>26683</v>
      </c>
      <c r="F283" s="10">
        <v>43696.590370370373</v>
      </c>
      <c r="G283" s="95" t="s">
        <v>4</v>
      </c>
      <c r="H283" s="2">
        <v>439</v>
      </c>
      <c r="I283" s="11">
        <f t="shared" si="20"/>
        <v>13.71875</v>
      </c>
      <c r="J283" s="11">
        <v>1.054</v>
      </c>
      <c r="K283" s="2">
        <v>32</v>
      </c>
      <c r="L283" s="94">
        <v>141</v>
      </c>
      <c r="M283" s="11">
        <f t="shared" si="21"/>
        <v>4.40625</v>
      </c>
      <c r="N283" s="11">
        <v>0.499</v>
      </c>
      <c r="O283" s="95">
        <f t="shared" si="22"/>
        <v>32</v>
      </c>
      <c r="P283" s="12">
        <f t="shared" si="23"/>
        <v>3.1134751773049647</v>
      </c>
      <c r="Q283" s="104" t="s">
        <v>729</v>
      </c>
      <c r="R283" s="2"/>
      <c r="S283" s="2" t="s">
        <v>43</v>
      </c>
      <c r="T283" s="2"/>
      <c r="U283" s="2"/>
      <c r="V283" s="109"/>
      <c r="W283" s="110"/>
      <c r="X283" s="115" t="str">
        <f t="shared" si="24"/>
        <v>No Data</v>
      </c>
    </row>
    <row r="284" spans="1:24" x14ac:dyDescent="0.3">
      <c r="A284" s="62" t="s">
        <v>3063</v>
      </c>
      <c r="B284" s="94" t="s">
        <v>381</v>
      </c>
      <c r="C284" s="2" t="s">
        <v>6</v>
      </c>
      <c r="D284" s="2">
        <v>57</v>
      </c>
      <c r="E284" s="9">
        <v>22616</v>
      </c>
      <c r="F284" s="10">
        <v>43696.60491898148</v>
      </c>
      <c r="G284" s="95" t="s">
        <v>4</v>
      </c>
      <c r="H284" s="2">
        <v>1082</v>
      </c>
      <c r="I284" s="11">
        <f t="shared" si="20"/>
        <v>13.525</v>
      </c>
      <c r="J284" s="11">
        <v>0.88600000000000001</v>
      </c>
      <c r="K284" s="2">
        <v>80</v>
      </c>
      <c r="L284" s="94">
        <v>394</v>
      </c>
      <c r="M284" s="11">
        <f t="shared" si="21"/>
        <v>4.9249999999999998</v>
      </c>
      <c r="N284" s="11">
        <v>0.89700000000000002</v>
      </c>
      <c r="O284" s="95">
        <f t="shared" si="22"/>
        <v>80</v>
      </c>
      <c r="P284" s="12">
        <f t="shared" si="23"/>
        <v>2.7461928934010156</v>
      </c>
      <c r="Q284" s="104" t="s">
        <v>729</v>
      </c>
      <c r="R284" s="2"/>
      <c r="S284" s="2"/>
      <c r="T284" s="2"/>
      <c r="U284" s="2"/>
      <c r="V284" s="109"/>
      <c r="W284" s="110"/>
      <c r="X284" s="115" t="str">
        <f t="shared" si="24"/>
        <v>No Data</v>
      </c>
    </row>
    <row r="285" spans="1:24" x14ac:dyDescent="0.3">
      <c r="A285" s="62" t="s">
        <v>3064</v>
      </c>
      <c r="B285" s="94" t="s">
        <v>384</v>
      </c>
      <c r="C285" s="2" t="s">
        <v>1</v>
      </c>
      <c r="D285" s="2">
        <v>55</v>
      </c>
      <c r="E285" s="9">
        <v>23508</v>
      </c>
      <c r="F285" s="10">
        <v>43696.620370370372</v>
      </c>
      <c r="G285" s="95" t="s">
        <v>4</v>
      </c>
      <c r="H285" s="2">
        <v>1199</v>
      </c>
      <c r="I285" s="11">
        <f t="shared" si="20"/>
        <v>14.105882352941176</v>
      </c>
      <c r="J285" s="11">
        <v>1.1339999999999999</v>
      </c>
      <c r="K285" s="2">
        <v>85</v>
      </c>
      <c r="L285" s="94">
        <v>230</v>
      </c>
      <c r="M285" s="11">
        <f t="shared" si="21"/>
        <v>2.7058823529411766</v>
      </c>
      <c r="N285" s="11">
        <v>0.53100000000000003</v>
      </c>
      <c r="O285" s="95">
        <f t="shared" si="22"/>
        <v>85</v>
      </c>
      <c r="P285" s="12">
        <f t="shared" si="23"/>
        <v>5.213043478260869</v>
      </c>
      <c r="Q285" s="104" t="s">
        <v>729</v>
      </c>
      <c r="R285" s="2"/>
      <c r="S285" s="2"/>
      <c r="T285" s="2"/>
      <c r="U285" s="2"/>
      <c r="V285" s="109"/>
      <c r="W285" s="110"/>
      <c r="X285" s="115" t="str">
        <f t="shared" si="24"/>
        <v>No Data</v>
      </c>
    </row>
    <row r="286" spans="1:24" x14ac:dyDescent="0.3">
      <c r="A286" s="62" t="s">
        <v>3065</v>
      </c>
      <c r="B286" s="94" t="s">
        <v>387</v>
      </c>
      <c r="C286" s="2" t="s">
        <v>6</v>
      </c>
      <c r="D286" s="2">
        <v>70</v>
      </c>
      <c r="E286" s="9">
        <v>18013</v>
      </c>
      <c r="F286" s="10">
        <v>43696.631828703707</v>
      </c>
      <c r="G286" s="95" t="s">
        <v>4</v>
      </c>
      <c r="H286" s="2">
        <v>604</v>
      </c>
      <c r="I286" s="11">
        <f t="shared" si="20"/>
        <v>7.55</v>
      </c>
      <c r="J286" s="11">
        <v>0.84</v>
      </c>
      <c r="K286" s="2">
        <v>80</v>
      </c>
      <c r="L286" s="94">
        <v>210</v>
      </c>
      <c r="M286" s="11">
        <f t="shared" si="21"/>
        <v>2.625</v>
      </c>
      <c r="N286" s="11">
        <v>0.53700000000000003</v>
      </c>
      <c r="O286" s="95">
        <f t="shared" si="22"/>
        <v>80</v>
      </c>
      <c r="P286" s="12">
        <f t="shared" si="23"/>
        <v>2.8761904761904762</v>
      </c>
      <c r="Q286" s="104" t="s">
        <v>729</v>
      </c>
      <c r="R286" s="2"/>
      <c r="S286" s="2"/>
      <c r="T286" s="2"/>
      <c r="U286" s="2"/>
      <c r="V286" s="109"/>
      <c r="W286" s="110"/>
      <c r="X286" s="115" t="str">
        <f t="shared" si="24"/>
        <v>No Data</v>
      </c>
    </row>
    <row r="287" spans="1:24" x14ac:dyDescent="0.3">
      <c r="A287" s="62" t="s">
        <v>3066</v>
      </c>
      <c r="B287" s="94" t="s">
        <v>390</v>
      </c>
      <c r="C287" s="2" t="s">
        <v>1</v>
      </c>
      <c r="D287" s="2">
        <v>43</v>
      </c>
      <c r="E287" s="9">
        <v>27779</v>
      </c>
      <c r="F287" s="10">
        <v>43696.656006944446</v>
      </c>
      <c r="G287" s="95" t="s">
        <v>4</v>
      </c>
      <c r="H287" s="2">
        <v>1198</v>
      </c>
      <c r="I287" s="11">
        <f t="shared" si="20"/>
        <v>8.8088235294117645</v>
      </c>
      <c r="J287" s="11">
        <v>1.0289999999999999</v>
      </c>
      <c r="K287" s="2">
        <v>136</v>
      </c>
      <c r="L287" s="94">
        <v>226</v>
      </c>
      <c r="M287" s="11">
        <f t="shared" si="21"/>
        <v>1.661764705882353</v>
      </c>
      <c r="N287" s="11">
        <v>0.49</v>
      </c>
      <c r="O287" s="95">
        <f t="shared" si="22"/>
        <v>136</v>
      </c>
      <c r="P287" s="12">
        <f t="shared" si="23"/>
        <v>5.3008849557522124</v>
      </c>
      <c r="Q287" s="104" t="s">
        <v>729</v>
      </c>
      <c r="R287" s="2"/>
      <c r="S287" s="2"/>
      <c r="T287" s="2"/>
      <c r="U287" s="2"/>
      <c r="V287" s="109"/>
      <c r="W287" s="110"/>
      <c r="X287" s="115" t="str">
        <f t="shared" si="24"/>
        <v>No Data</v>
      </c>
    </row>
    <row r="288" spans="1:24" x14ac:dyDescent="0.3">
      <c r="A288" s="62" t="s">
        <v>3067</v>
      </c>
      <c r="B288" s="94" t="s">
        <v>393</v>
      </c>
      <c r="C288" s="2" t="s">
        <v>6</v>
      </c>
      <c r="D288" s="2">
        <v>51</v>
      </c>
      <c r="E288" s="9">
        <v>24979</v>
      </c>
      <c r="F288" s="10">
        <v>43696.676921296297</v>
      </c>
      <c r="G288" s="95" t="s">
        <v>22</v>
      </c>
      <c r="H288" s="2">
        <v>1075</v>
      </c>
      <c r="I288" s="11">
        <f t="shared" si="20"/>
        <v>15.357142857142858</v>
      </c>
      <c r="J288" s="11">
        <v>1.9259999999999999</v>
      </c>
      <c r="K288" s="2">
        <v>70</v>
      </c>
      <c r="L288" s="94">
        <v>260</v>
      </c>
      <c r="M288" s="11">
        <f t="shared" si="21"/>
        <v>3.7142857142857144</v>
      </c>
      <c r="N288" s="11">
        <v>0.54200000000000004</v>
      </c>
      <c r="O288" s="95">
        <f t="shared" si="22"/>
        <v>70</v>
      </c>
      <c r="P288" s="12">
        <f t="shared" si="23"/>
        <v>4.134615384615385</v>
      </c>
      <c r="Q288" s="104" t="s">
        <v>729</v>
      </c>
      <c r="R288" s="2"/>
      <c r="S288" s="2" t="s">
        <v>329</v>
      </c>
      <c r="T288" s="2"/>
      <c r="U288" s="2"/>
      <c r="V288" s="109"/>
      <c r="W288" s="110"/>
      <c r="X288" s="115" t="str">
        <f t="shared" si="24"/>
        <v>No Data</v>
      </c>
    </row>
    <row r="289" spans="1:24" x14ac:dyDescent="0.3">
      <c r="A289" s="62" t="s">
        <v>3068</v>
      </c>
      <c r="B289" s="94" t="s">
        <v>395</v>
      </c>
      <c r="C289" s="2" t="s">
        <v>1</v>
      </c>
      <c r="D289" s="2">
        <v>59</v>
      </c>
      <c r="E289" s="9">
        <v>22141</v>
      </c>
      <c r="F289" s="10">
        <v>43696.697581018518</v>
      </c>
      <c r="G289" s="95" t="s">
        <v>4</v>
      </c>
      <c r="H289" s="2">
        <v>894</v>
      </c>
      <c r="I289" s="11">
        <f t="shared" si="20"/>
        <v>13.147058823529411</v>
      </c>
      <c r="J289" s="11">
        <v>1.4990000000000001</v>
      </c>
      <c r="K289" s="2">
        <v>68</v>
      </c>
      <c r="L289" s="94">
        <v>164</v>
      </c>
      <c r="M289" s="11">
        <f t="shared" si="21"/>
        <v>2.4117647058823528</v>
      </c>
      <c r="N289" s="11">
        <v>0.73799999999999999</v>
      </c>
      <c r="O289" s="95">
        <f t="shared" si="22"/>
        <v>68</v>
      </c>
      <c r="P289" s="12">
        <f t="shared" si="23"/>
        <v>5.4512195121951219</v>
      </c>
      <c r="Q289" s="104" t="s">
        <v>729</v>
      </c>
      <c r="R289" s="2"/>
      <c r="S289" s="2"/>
      <c r="T289" s="2"/>
      <c r="U289" s="2"/>
      <c r="V289" s="109"/>
      <c r="W289" s="110"/>
      <c r="X289" s="115" t="str">
        <f t="shared" si="24"/>
        <v>No Data</v>
      </c>
    </row>
    <row r="290" spans="1:24" x14ac:dyDescent="0.3">
      <c r="A290" s="62" t="s">
        <v>3069</v>
      </c>
      <c r="B290" s="94" t="s">
        <v>397</v>
      </c>
      <c r="C290" s="2" t="s">
        <v>1</v>
      </c>
      <c r="D290" s="2">
        <v>45</v>
      </c>
      <c r="E290" s="9">
        <v>27102</v>
      </c>
      <c r="F290" s="10">
        <v>43696.708761574075</v>
      </c>
      <c r="G290" s="95" t="s">
        <v>4</v>
      </c>
      <c r="H290" s="2">
        <v>800</v>
      </c>
      <c r="I290" s="11">
        <f t="shared" si="20"/>
        <v>10</v>
      </c>
      <c r="J290" s="11">
        <v>1.079</v>
      </c>
      <c r="K290" s="2">
        <v>80</v>
      </c>
      <c r="L290" s="94">
        <v>185</v>
      </c>
      <c r="M290" s="11">
        <f t="shared" si="21"/>
        <v>2.3125</v>
      </c>
      <c r="N290" s="11">
        <v>0.49299999999999999</v>
      </c>
      <c r="O290" s="95">
        <f t="shared" si="22"/>
        <v>80</v>
      </c>
      <c r="P290" s="12">
        <f t="shared" si="23"/>
        <v>4.3243243243243246</v>
      </c>
      <c r="Q290" s="104" t="s">
        <v>729</v>
      </c>
      <c r="R290" s="2"/>
      <c r="S290" s="2"/>
      <c r="T290" s="2"/>
      <c r="U290" s="2"/>
      <c r="V290" s="109"/>
      <c r="W290" s="110"/>
      <c r="X290" s="115" t="str">
        <f t="shared" si="24"/>
        <v>No Data</v>
      </c>
    </row>
    <row r="291" spans="1:24" x14ac:dyDescent="0.3">
      <c r="A291" s="62" t="s">
        <v>3070</v>
      </c>
      <c r="B291" s="94" t="s">
        <v>402</v>
      </c>
      <c r="C291" s="2" t="s">
        <v>1</v>
      </c>
      <c r="D291" s="2">
        <v>59</v>
      </c>
      <c r="E291" s="9">
        <v>22041</v>
      </c>
      <c r="F291" s="10">
        <v>43697.534861111111</v>
      </c>
      <c r="G291" s="95" t="s">
        <v>4</v>
      </c>
      <c r="H291" s="2">
        <v>585</v>
      </c>
      <c r="I291" s="11">
        <f t="shared" si="20"/>
        <v>10.446428571428571</v>
      </c>
      <c r="J291" s="11">
        <v>1.32</v>
      </c>
      <c r="K291" s="2">
        <v>56</v>
      </c>
      <c r="L291" s="94">
        <v>170</v>
      </c>
      <c r="M291" s="11">
        <f t="shared" si="21"/>
        <v>3.0357142857142856</v>
      </c>
      <c r="N291" s="11">
        <v>0.57099999999999995</v>
      </c>
      <c r="O291" s="95">
        <f t="shared" si="22"/>
        <v>56</v>
      </c>
      <c r="P291" s="12">
        <f t="shared" si="23"/>
        <v>3.4411764705882355</v>
      </c>
      <c r="Q291" s="104" t="s">
        <v>729</v>
      </c>
      <c r="R291" s="2"/>
      <c r="S291" s="2"/>
      <c r="T291" s="2"/>
      <c r="U291" s="2"/>
      <c r="V291" s="109"/>
      <c r="W291" s="110"/>
      <c r="X291" s="115" t="str">
        <f t="shared" si="24"/>
        <v>No Data</v>
      </c>
    </row>
    <row r="292" spans="1:24" x14ac:dyDescent="0.3">
      <c r="A292" s="62" t="s">
        <v>3071</v>
      </c>
      <c r="B292" s="94" t="s">
        <v>405</v>
      </c>
      <c r="C292" s="2" t="s">
        <v>1</v>
      </c>
      <c r="D292" s="2">
        <v>41</v>
      </c>
      <c r="E292" s="9">
        <v>28413</v>
      </c>
      <c r="F292" s="10">
        <v>43697.545520833337</v>
      </c>
      <c r="G292" s="95" t="s">
        <v>4</v>
      </c>
      <c r="H292" s="2">
        <v>519</v>
      </c>
      <c r="I292" s="11">
        <f t="shared" si="20"/>
        <v>7.208333333333333</v>
      </c>
      <c r="J292" s="11">
        <v>0.76800000000000002</v>
      </c>
      <c r="K292" s="2">
        <v>72</v>
      </c>
      <c r="L292" s="94">
        <v>160</v>
      </c>
      <c r="M292" s="11">
        <f t="shared" si="21"/>
        <v>2.2222222222222223</v>
      </c>
      <c r="N292" s="11">
        <v>0.45100000000000001</v>
      </c>
      <c r="O292" s="95">
        <f t="shared" si="22"/>
        <v>72</v>
      </c>
      <c r="P292" s="12">
        <f t="shared" si="23"/>
        <v>3.2437499999999999</v>
      </c>
      <c r="Q292" s="104" t="s">
        <v>729</v>
      </c>
      <c r="R292" s="2"/>
      <c r="S292" s="2"/>
      <c r="T292" s="2"/>
      <c r="U292" s="2"/>
      <c r="V292" s="109"/>
      <c r="W292" s="110"/>
      <c r="X292" s="115" t="str">
        <f t="shared" si="24"/>
        <v>No Data</v>
      </c>
    </row>
    <row r="293" spans="1:24" x14ac:dyDescent="0.3">
      <c r="A293" s="62" t="s">
        <v>3072</v>
      </c>
      <c r="B293" s="94" t="s">
        <v>407</v>
      </c>
      <c r="C293" s="2" t="s">
        <v>1</v>
      </c>
      <c r="D293" s="2">
        <v>40</v>
      </c>
      <c r="E293" s="9">
        <v>28813</v>
      </c>
      <c r="F293" s="10">
        <v>43697.564675925925</v>
      </c>
      <c r="G293" s="95" t="s">
        <v>4</v>
      </c>
      <c r="H293" s="2">
        <v>458</v>
      </c>
      <c r="I293" s="11">
        <f t="shared" si="20"/>
        <v>7.6333333333333337</v>
      </c>
      <c r="J293" s="11">
        <v>1.377</v>
      </c>
      <c r="K293" s="2">
        <v>60</v>
      </c>
      <c r="L293" s="94">
        <v>127</v>
      </c>
      <c r="M293" s="11">
        <f t="shared" si="21"/>
        <v>2.1166666666666667</v>
      </c>
      <c r="N293" s="11">
        <v>0.372</v>
      </c>
      <c r="O293" s="95">
        <f t="shared" si="22"/>
        <v>60</v>
      </c>
      <c r="P293" s="12">
        <f t="shared" si="23"/>
        <v>3.6062992125984255</v>
      </c>
      <c r="Q293" s="104" t="s">
        <v>729</v>
      </c>
      <c r="R293" s="2"/>
      <c r="S293" s="2" t="s">
        <v>43</v>
      </c>
      <c r="T293" s="2"/>
      <c r="U293" s="2"/>
      <c r="V293" s="109"/>
      <c r="W293" s="110"/>
      <c r="X293" s="115" t="str">
        <f t="shared" si="24"/>
        <v>No Data</v>
      </c>
    </row>
    <row r="294" spans="1:24" x14ac:dyDescent="0.3">
      <c r="A294" s="62" t="s">
        <v>3073</v>
      </c>
      <c r="B294" s="94" t="s">
        <v>411</v>
      </c>
      <c r="C294" s="2" t="s">
        <v>1</v>
      </c>
      <c r="D294" s="2">
        <v>48</v>
      </c>
      <c r="E294" s="9">
        <v>26065</v>
      </c>
      <c r="F294" s="10">
        <v>43697.576111111113</v>
      </c>
      <c r="G294" s="95" t="s">
        <v>4</v>
      </c>
      <c r="H294" s="2">
        <v>1330</v>
      </c>
      <c r="I294" s="11">
        <f t="shared" si="20"/>
        <v>20.46153846153846</v>
      </c>
      <c r="J294" s="11">
        <v>2.2229999999999999</v>
      </c>
      <c r="K294" s="2">
        <v>65</v>
      </c>
      <c r="L294" s="94">
        <v>152</v>
      </c>
      <c r="M294" s="11">
        <f t="shared" si="21"/>
        <v>2.3384615384615386</v>
      </c>
      <c r="N294" s="11">
        <v>0.47699999999999998</v>
      </c>
      <c r="O294" s="95">
        <f t="shared" si="22"/>
        <v>65</v>
      </c>
      <c r="P294" s="12">
        <f t="shared" si="23"/>
        <v>8.7499999999999982</v>
      </c>
      <c r="Q294" s="104" t="s">
        <v>729</v>
      </c>
      <c r="R294" s="2"/>
      <c r="S294" s="2" t="s">
        <v>410</v>
      </c>
      <c r="T294" s="2"/>
      <c r="U294" s="2"/>
      <c r="V294" s="109"/>
      <c r="W294" s="110"/>
      <c r="X294" s="115" t="str">
        <f t="shared" si="24"/>
        <v>No Data</v>
      </c>
    </row>
    <row r="295" spans="1:24" x14ac:dyDescent="0.3">
      <c r="A295" s="62" t="s">
        <v>3074</v>
      </c>
      <c r="B295" s="94" t="s">
        <v>413</v>
      </c>
      <c r="C295" s="2" t="s">
        <v>1</v>
      </c>
      <c r="D295" s="2">
        <v>73</v>
      </c>
      <c r="E295" s="9">
        <v>16871</v>
      </c>
      <c r="F295" s="10">
        <v>43697.589375000003</v>
      </c>
      <c r="G295" s="95" t="s">
        <v>4</v>
      </c>
      <c r="H295" s="2">
        <v>1388</v>
      </c>
      <c r="I295" s="11">
        <f t="shared" si="20"/>
        <v>19.828571428571429</v>
      </c>
      <c r="J295" s="11">
        <v>1.7609999999999999</v>
      </c>
      <c r="K295" s="2">
        <v>70</v>
      </c>
      <c r="L295" s="94">
        <v>279</v>
      </c>
      <c r="M295" s="11">
        <f t="shared" si="21"/>
        <v>3.9857142857142858</v>
      </c>
      <c r="N295" s="11">
        <v>0.80700000000000005</v>
      </c>
      <c r="O295" s="95">
        <f t="shared" si="22"/>
        <v>70</v>
      </c>
      <c r="P295" s="12">
        <f t="shared" si="23"/>
        <v>4.9749103942652333</v>
      </c>
      <c r="Q295" s="104" t="s">
        <v>729</v>
      </c>
      <c r="R295" s="2"/>
      <c r="S295" s="2"/>
      <c r="T295" s="2"/>
      <c r="U295" s="2"/>
      <c r="V295" s="109"/>
      <c r="W295" s="110"/>
      <c r="X295" s="115" t="str">
        <f t="shared" si="24"/>
        <v>No Data</v>
      </c>
    </row>
    <row r="296" spans="1:24" x14ac:dyDescent="0.3">
      <c r="A296" s="62" t="s">
        <v>3075</v>
      </c>
      <c r="B296" s="94" t="s">
        <v>416</v>
      </c>
      <c r="C296" s="2" t="s">
        <v>6</v>
      </c>
      <c r="D296" s="2">
        <v>61</v>
      </c>
      <c r="E296" s="9">
        <v>21242</v>
      </c>
      <c r="F296" s="10">
        <v>43697.600983796299</v>
      </c>
      <c r="G296" s="95" t="s">
        <v>4</v>
      </c>
      <c r="H296" s="2">
        <v>748</v>
      </c>
      <c r="I296" s="11">
        <f t="shared" si="20"/>
        <v>9.5897435897435894</v>
      </c>
      <c r="J296" s="11">
        <v>0.999</v>
      </c>
      <c r="K296" s="2">
        <v>78</v>
      </c>
      <c r="L296" s="94">
        <v>266</v>
      </c>
      <c r="M296" s="11">
        <f t="shared" si="21"/>
        <v>3.4102564102564101</v>
      </c>
      <c r="N296" s="11">
        <v>0.874</v>
      </c>
      <c r="O296" s="95">
        <f t="shared" si="22"/>
        <v>78</v>
      </c>
      <c r="P296" s="12">
        <f t="shared" si="23"/>
        <v>2.8120300751879701</v>
      </c>
      <c r="Q296" s="104" t="s">
        <v>729</v>
      </c>
      <c r="R296" s="2"/>
      <c r="S296" s="2"/>
      <c r="T296" s="2"/>
      <c r="U296" s="2"/>
      <c r="V296" s="109"/>
      <c r="W296" s="110"/>
      <c r="X296" s="115" t="str">
        <f t="shared" si="24"/>
        <v>No Data</v>
      </c>
    </row>
    <row r="297" spans="1:24" x14ac:dyDescent="0.3">
      <c r="A297" s="62" t="s">
        <v>3076</v>
      </c>
      <c r="B297" s="94" t="s">
        <v>418</v>
      </c>
      <c r="C297" s="2" t="s">
        <v>1</v>
      </c>
      <c r="D297" s="2">
        <v>50</v>
      </c>
      <c r="E297" s="9">
        <v>25232</v>
      </c>
      <c r="F297" s="10">
        <v>43697.615590277775</v>
      </c>
      <c r="G297" s="95" t="s">
        <v>4</v>
      </c>
      <c r="H297" s="2">
        <v>957</v>
      </c>
      <c r="I297" s="11">
        <f t="shared" si="20"/>
        <v>14.723076923076922</v>
      </c>
      <c r="J297" s="11">
        <v>1.179</v>
      </c>
      <c r="K297" s="2">
        <v>65</v>
      </c>
      <c r="L297" s="94">
        <v>214</v>
      </c>
      <c r="M297" s="11">
        <f t="shared" si="21"/>
        <v>3.2923076923076922</v>
      </c>
      <c r="N297" s="11">
        <v>0.45800000000000002</v>
      </c>
      <c r="O297" s="95">
        <f t="shared" si="22"/>
        <v>65</v>
      </c>
      <c r="P297" s="12">
        <f t="shared" si="23"/>
        <v>4.47196261682243</v>
      </c>
      <c r="Q297" s="104" t="s">
        <v>729</v>
      </c>
      <c r="R297" s="2"/>
      <c r="S297" s="2"/>
      <c r="T297" s="2"/>
      <c r="U297" s="2"/>
      <c r="V297" s="109"/>
      <c r="W297" s="110"/>
      <c r="X297" s="115" t="str">
        <f t="shared" si="24"/>
        <v>No Data</v>
      </c>
    </row>
    <row r="298" spans="1:24" x14ac:dyDescent="0.3">
      <c r="A298" s="62" t="s">
        <v>3077</v>
      </c>
      <c r="B298" s="94" t="s">
        <v>424</v>
      </c>
      <c r="C298" s="2" t="s">
        <v>6</v>
      </c>
      <c r="D298" s="2">
        <v>54</v>
      </c>
      <c r="E298" s="9">
        <v>23774</v>
      </c>
      <c r="F298" s="10">
        <v>43697.641053240739</v>
      </c>
      <c r="G298" s="95" t="s">
        <v>22</v>
      </c>
      <c r="H298" s="2">
        <v>959</v>
      </c>
      <c r="I298" s="11">
        <f t="shared" si="20"/>
        <v>12.294871794871796</v>
      </c>
      <c r="J298" s="11">
        <v>1.1859999999999999</v>
      </c>
      <c r="K298" s="2">
        <v>78</v>
      </c>
      <c r="L298" s="94">
        <v>214</v>
      </c>
      <c r="M298" s="11">
        <f t="shared" si="21"/>
        <v>2.7435897435897436</v>
      </c>
      <c r="N298" s="11">
        <v>0.495</v>
      </c>
      <c r="O298" s="95">
        <f t="shared" si="22"/>
        <v>78</v>
      </c>
      <c r="P298" s="12">
        <f t="shared" si="23"/>
        <v>4.4813084112149539</v>
      </c>
      <c r="Q298" s="104" t="s">
        <v>729</v>
      </c>
      <c r="R298" s="2"/>
      <c r="S298" s="2"/>
      <c r="T298" s="2"/>
      <c r="U298" s="2"/>
      <c r="V298" s="109"/>
      <c r="W298" s="110"/>
      <c r="X298" s="115" t="str">
        <f t="shared" si="24"/>
        <v>No Data</v>
      </c>
    </row>
    <row r="299" spans="1:24" x14ac:dyDescent="0.3">
      <c r="A299" s="62" t="s">
        <v>3078</v>
      </c>
      <c r="B299" s="94" t="s">
        <v>428</v>
      </c>
      <c r="C299" s="2" t="s">
        <v>6</v>
      </c>
      <c r="D299" s="2">
        <v>57</v>
      </c>
      <c r="E299" s="9">
        <v>22716</v>
      </c>
      <c r="F299" s="10">
        <v>43697.670011574075</v>
      </c>
      <c r="G299" s="95" t="s">
        <v>4</v>
      </c>
      <c r="H299" s="2">
        <v>2263</v>
      </c>
      <c r="I299" s="11">
        <f t="shared" si="20"/>
        <v>15.715277777777779</v>
      </c>
      <c r="J299" s="11">
        <v>1.4370000000000001</v>
      </c>
      <c r="K299" s="2">
        <v>144</v>
      </c>
      <c r="L299" s="94">
        <v>616</v>
      </c>
      <c r="M299" s="11">
        <f t="shared" si="21"/>
        <v>4.2777777777777777</v>
      </c>
      <c r="N299" s="11">
        <v>0.76100000000000001</v>
      </c>
      <c r="O299" s="95">
        <f t="shared" si="22"/>
        <v>144</v>
      </c>
      <c r="P299" s="12">
        <f t="shared" si="23"/>
        <v>3.6737012987012991</v>
      </c>
      <c r="Q299" s="104" t="s">
        <v>729</v>
      </c>
      <c r="R299" s="2"/>
      <c r="S299" s="2"/>
      <c r="T299" s="2"/>
      <c r="U299" s="2"/>
      <c r="V299" s="109"/>
      <c r="W299" s="110"/>
      <c r="X299" s="115" t="str">
        <f t="shared" si="24"/>
        <v>No Data</v>
      </c>
    </row>
    <row r="300" spans="1:24" x14ac:dyDescent="0.3">
      <c r="A300" s="62" t="s">
        <v>3079</v>
      </c>
      <c r="B300" s="94" t="s">
        <v>430</v>
      </c>
      <c r="C300" s="2" t="s">
        <v>1</v>
      </c>
      <c r="D300" s="2">
        <v>39</v>
      </c>
      <c r="E300" s="9">
        <v>29448</v>
      </c>
      <c r="F300" s="10">
        <v>43697.683159722219</v>
      </c>
      <c r="G300" s="95" t="s">
        <v>4</v>
      </c>
      <c r="H300" s="2">
        <v>501</v>
      </c>
      <c r="I300" s="11">
        <f t="shared" si="20"/>
        <v>10.4375</v>
      </c>
      <c r="J300" s="11">
        <v>1.2010000000000001</v>
      </c>
      <c r="K300" s="2">
        <v>48</v>
      </c>
      <c r="L300" s="94">
        <v>85</v>
      </c>
      <c r="M300" s="11">
        <f t="shared" si="21"/>
        <v>1.7708333333333333</v>
      </c>
      <c r="N300" s="11">
        <v>0.42499999999999999</v>
      </c>
      <c r="O300" s="95">
        <f t="shared" si="22"/>
        <v>48</v>
      </c>
      <c r="P300" s="12">
        <f t="shared" si="23"/>
        <v>5.8941176470588239</v>
      </c>
      <c r="Q300" s="104" t="s">
        <v>729</v>
      </c>
      <c r="R300" s="2"/>
      <c r="S300" s="2"/>
      <c r="T300" s="2"/>
      <c r="U300" s="2"/>
      <c r="V300" s="109"/>
      <c r="W300" s="110"/>
      <c r="X300" s="115" t="str">
        <f t="shared" si="24"/>
        <v>No Data</v>
      </c>
    </row>
    <row r="301" spans="1:24" x14ac:dyDescent="0.3">
      <c r="A301" s="62" t="s">
        <v>3080</v>
      </c>
      <c r="B301" s="94" t="s">
        <v>444</v>
      </c>
      <c r="C301" s="2" t="s">
        <v>1</v>
      </c>
      <c r="D301" s="2">
        <v>49</v>
      </c>
      <c r="E301" s="9">
        <v>25535</v>
      </c>
      <c r="F301" s="10">
        <v>43698.603773148148</v>
      </c>
      <c r="G301" s="95" t="s">
        <v>4</v>
      </c>
      <c r="H301" s="2">
        <v>1245</v>
      </c>
      <c r="I301" s="11">
        <f t="shared" si="20"/>
        <v>8.8928571428571423</v>
      </c>
      <c r="J301" s="11">
        <v>0.99399999999999999</v>
      </c>
      <c r="K301" s="2">
        <v>140</v>
      </c>
      <c r="L301" s="94">
        <v>278</v>
      </c>
      <c r="M301" s="11">
        <f t="shared" si="21"/>
        <v>1.9857142857142858</v>
      </c>
      <c r="N301" s="11">
        <v>0.379</v>
      </c>
      <c r="O301" s="95">
        <f t="shared" si="22"/>
        <v>140</v>
      </c>
      <c r="P301" s="12">
        <f t="shared" si="23"/>
        <v>4.4784172661870496</v>
      </c>
      <c r="Q301" s="104" t="s">
        <v>729</v>
      </c>
      <c r="R301" s="2"/>
      <c r="S301" s="2"/>
      <c r="T301" s="2"/>
      <c r="U301" s="2"/>
      <c r="V301" s="109"/>
      <c r="W301" s="110"/>
      <c r="X301" s="115" t="str">
        <f t="shared" si="24"/>
        <v>No Data</v>
      </c>
    </row>
    <row r="302" spans="1:24" x14ac:dyDescent="0.3">
      <c r="A302" s="62" t="s">
        <v>3081</v>
      </c>
      <c r="B302" s="94" t="s">
        <v>447</v>
      </c>
      <c r="C302" s="2" t="s">
        <v>1</v>
      </c>
      <c r="D302" s="2">
        <v>49</v>
      </c>
      <c r="E302" s="9">
        <v>25642</v>
      </c>
      <c r="F302" s="10">
        <v>43698.620671296296</v>
      </c>
      <c r="G302" s="95" t="s">
        <v>4</v>
      </c>
      <c r="H302" s="2">
        <v>1264</v>
      </c>
      <c r="I302" s="11">
        <f t="shared" si="20"/>
        <v>9.1594202898550723</v>
      </c>
      <c r="J302" s="11">
        <v>0.80400000000000005</v>
      </c>
      <c r="K302" s="2">
        <v>138</v>
      </c>
      <c r="L302" s="94">
        <v>321</v>
      </c>
      <c r="M302" s="11">
        <f t="shared" si="21"/>
        <v>2.3260869565217392</v>
      </c>
      <c r="N302" s="11">
        <v>0.52900000000000003</v>
      </c>
      <c r="O302" s="95">
        <f t="shared" si="22"/>
        <v>138</v>
      </c>
      <c r="P302" s="12">
        <f t="shared" si="23"/>
        <v>3.9376947040498438</v>
      </c>
      <c r="Q302" s="104" t="s">
        <v>729</v>
      </c>
      <c r="R302" s="2"/>
      <c r="S302" s="2"/>
      <c r="T302" s="2"/>
      <c r="U302" s="2"/>
      <c r="V302" s="109"/>
      <c r="W302" s="110"/>
      <c r="X302" s="115" t="str">
        <f t="shared" si="24"/>
        <v>No Data</v>
      </c>
    </row>
    <row r="303" spans="1:24" x14ac:dyDescent="0.3">
      <c r="A303" s="62" t="s">
        <v>3082</v>
      </c>
      <c r="B303" s="94" t="s">
        <v>450</v>
      </c>
      <c r="C303" s="2" t="s">
        <v>1</v>
      </c>
      <c r="D303" s="2">
        <v>53</v>
      </c>
      <c r="E303" s="9">
        <v>24329</v>
      </c>
      <c r="F303" s="10">
        <v>43698.633935185186</v>
      </c>
      <c r="G303" s="95" t="s">
        <v>22</v>
      </c>
      <c r="H303" s="2">
        <v>1768</v>
      </c>
      <c r="I303" s="11">
        <f t="shared" si="20"/>
        <v>13.096296296296297</v>
      </c>
      <c r="J303" s="11">
        <v>0.92100000000000004</v>
      </c>
      <c r="K303" s="2">
        <v>135</v>
      </c>
      <c r="L303" s="94">
        <v>443</v>
      </c>
      <c r="M303" s="11">
        <f t="shared" si="21"/>
        <v>3.2814814814814817</v>
      </c>
      <c r="N303" s="11">
        <v>0.58099999999999996</v>
      </c>
      <c r="O303" s="95">
        <f t="shared" si="22"/>
        <v>135</v>
      </c>
      <c r="P303" s="12">
        <f t="shared" si="23"/>
        <v>3.9909706546275392</v>
      </c>
      <c r="Q303" s="104" t="s">
        <v>729</v>
      </c>
      <c r="R303" s="2"/>
      <c r="S303" s="2"/>
      <c r="T303" s="2"/>
      <c r="U303" s="2"/>
      <c r="V303" s="109"/>
      <c r="W303" s="110"/>
      <c r="X303" s="115" t="str">
        <f t="shared" si="24"/>
        <v>No Data</v>
      </c>
    </row>
    <row r="304" spans="1:24" x14ac:dyDescent="0.3">
      <c r="A304" s="62" t="s">
        <v>3083</v>
      </c>
      <c r="B304" s="94" t="s">
        <v>452</v>
      </c>
      <c r="C304" s="2" t="s">
        <v>6</v>
      </c>
      <c r="D304" s="2">
        <v>56</v>
      </c>
      <c r="E304" s="9">
        <v>23102</v>
      </c>
      <c r="F304" s="10">
        <v>43698.655810185184</v>
      </c>
      <c r="G304" s="95" t="s">
        <v>4</v>
      </c>
      <c r="H304" s="2">
        <v>1226</v>
      </c>
      <c r="I304" s="11">
        <f t="shared" si="20"/>
        <v>8.1733333333333338</v>
      </c>
      <c r="J304" s="11">
        <v>1.252</v>
      </c>
      <c r="K304" s="2">
        <v>150</v>
      </c>
      <c r="L304" s="94">
        <v>598</v>
      </c>
      <c r="M304" s="11">
        <f t="shared" si="21"/>
        <v>3.9866666666666668</v>
      </c>
      <c r="N304" s="11">
        <v>0.81899999999999995</v>
      </c>
      <c r="O304" s="95">
        <f t="shared" si="22"/>
        <v>150</v>
      </c>
      <c r="P304" s="12">
        <f t="shared" si="23"/>
        <v>2.0501672240802677</v>
      </c>
      <c r="Q304" s="104" t="s">
        <v>729</v>
      </c>
      <c r="R304" s="2"/>
      <c r="S304" s="2"/>
      <c r="T304" s="2"/>
      <c r="U304" s="2"/>
      <c r="V304" s="109"/>
      <c r="W304" s="110"/>
      <c r="X304" s="115" t="str">
        <f t="shared" si="24"/>
        <v>No Data</v>
      </c>
    </row>
    <row r="305" spans="1:24" x14ac:dyDescent="0.3">
      <c r="A305" s="62" t="s">
        <v>3084</v>
      </c>
      <c r="B305" s="94" t="s">
        <v>456</v>
      </c>
      <c r="C305" s="2" t="s">
        <v>6</v>
      </c>
      <c r="D305" s="2">
        <v>57</v>
      </c>
      <c r="E305" s="9">
        <v>22626</v>
      </c>
      <c r="F305" s="10">
        <v>43698.691377314812</v>
      </c>
      <c r="G305" s="95" t="s">
        <v>4</v>
      </c>
      <c r="H305" s="2">
        <v>2932</v>
      </c>
      <c r="I305" s="11">
        <f t="shared" si="20"/>
        <v>13.089285714285714</v>
      </c>
      <c r="J305" s="11">
        <v>1.3859999999999999</v>
      </c>
      <c r="K305" s="2">
        <v>224</v>
      </c>
      <c r="L305" s="94">
        <v>691</v>
      </c>
      <c r="M305" s="11">
        <f t="shared" si="21"/>
        <v>3.0848214285714284</v>
      </c>
      <c r="N305" s="11">
        <v>0.75600000000000001</v>
      </c>
      <c r="O305" s="95">
        <f t="shared" si="22"/>
        <v>224</v>
      </c>
      <c r="P305" s="12">
        <f t="shared" si="23"/>
        <v>4.2431259044862522</v>
      </c>
      <c r="Q305" s="104" t="s">
        <v>729</v>
      </c>
      <c r="R305" s="2"/>
      <c r="S305" s="2"/>
      <c r="T305" s="2"/>
      <c r="U305" s="2"/>
      <c r="V305" s="109"/>
      <c r="W305" s="110"/>
      <c r="X305" s="115" t="str">
        <f t="shared" si="24"/>
        <v>No Data</v>
      </c>
    </row>
    <row r="306" spans="1:24" x14ac:dyDescent="0.3">
      <c r="A306" s="62" t="s">
        <v>3085</v>
      </c>
      <c r="B306" s="94" t="s">
        <v>458</v>
      </c>
      <c r="C306" s="2" t="s">
        <v>1</v>
      </c>
      <c r="D306" s="2">
        <v>55</v>
      </c>
      <c r="E306" s="9">
        <v>23580</v>
      </c>
      <c r="F306" s="10">
        <v>43698.703263888892</v>
      </c>
      <c r="G306" s="95" t="s">
        <v>4</v>
      </c>
      <c r="H306" s="2">
        <v>1971</v>
      </c>
      <c r="I306" s="11">
        <f t="shared" si="20"/>
        <v>12.634615384615385</v>
      </c>
      <c r="J306" s="11">
        <v>1.2809999999999999</v>
      </c>
      <c r="K306" s="2">
        <v>156</v>
      </c>
      <c r="L306" s="94">
        <v>365</v>
      </c>
      <c r="M306" s="11">
        <f t="shared" si="21"/>
        <v>2.3397435897435899</v>
      </c>
      <c r="N306" s="11">
        <v>0.55100000000000005</v>
      </c>
      <c r="O306" s="95">
        <f t="shared" si="22"/>
        <v>156</v>
      </c>
      <c r="P306" s="12">
        <f t="shared" si="23"/>
        <v>5.3999999999999995</v>
      </c>
      <c r="Q306" s="104" t="s">
        <v>729</v>
      </c>
      <c r="R306" s="2"/>
      <c r="S306" s="2"/>
      <c r="T306" s="2"/>
      <c r="U306" s="2"/>
      <c r="V306" s="109"/>
      <c r="W306" s="110"/>
      <c r="X306" s="115" t="str">
        <f t="shared" si="24"/>
        <v>No Data</v>
      </c>
    </row>
    <row r="307" spans="1:24" x14ac:dyDescent="0.3">
      <c r="A307" s="62" t="s">
        <v>3086</v>
      </c>
      <c r="B307" s="94" t="s">
        <v>467</v>
      </c>
      <c r="C307" s="2" t="s">
        <v>1</v>
      </c>
      <c r="D307" s="2">
        <v>56</v>
      </c>
      <c r="E307" s="9">
        <v>23050</v>
      </c>
      <c r="F307" s="10">
        <v>43699.55431712963</v>
      </c>
      <c r="G307" s="95" t="s">
        <v>4</v>
      </c>
      <c r="H307" s="2">
        <v>1288</v>
      </c>
      <c r="I307" s="11">
        <f t="shared" si="20"/>
        <v>14.636363636363637</v>
      </c>
      <c r="J307" s="11">
        <v>1.1060000000000001</v>
      </c>
      <c r="K307" s="2">
        <v>88</v>
      </c>
      <c r="L307" s="94">
        <v>210</v>
      </c>
      <c r="M307" s="11">
        <f t="shared" si="21"/>
        <v>2.3863636363636362</v>
      </c>
      <c r="N307" s="11">
        <v>0.55600000000000005</v>
      </c>
      <c r="O307" s="95">
        <f t="shared" si="22"/>
        <v>88</v>
      </c>
      <c r="P307" s="12">
        <f t="shared" si="23"/>
        <v>6.1333333333333337</v>
      </c>
      <c r="Q307" s="104" t="s">
        <v>729</v>
      </c>
      <c r="R307" s="2"/>
      <c r="S307" s="2"/>
      <c r="T307" s="2"/>
      <c r="U307" s="2"/>
      <c r="V307" s="109"/>
      <c r="W307" s="110"/>
      <c r="X307" s="115" t="str">
        <f t="shared" si="24"/>
        <v>No Data</v>
      </c>
    </row>
    <row r="308" spans="1:24" x14ac:dyDescent="0.3">
      <c r="A308" s="62" t="s">
        <v>3087</v>
      </c>
      <c r="B308" s="94" t="s">
        <v>469</v>
      </c>
      <c r="C308" s="2" t="s">
        <v>1</v>
      </c>
      <c r="D308" s="2">
        <v>54</v>
      </c>
      <c r="E308" s="9">
        <v>23821</v>
      </c>
      <c r="F308" s="10">
        <v>43699.567337962966</v>
      </c>
      <c r="G308" s="95" t="s">
        <v>4</v>
      </c>
      <c r="H308" s="2">
        <v>1104</v>
      </c>
      <c r="I308" s="11">
        <f t="shared" si="20"/>
        <v>11.5</v>
      </c>
      <c r="J308" s="11">
        <v>1.508</v>
      </c>
      <c r="K308" s="2">
        <v>96</v>
      </c>
      <c r="L308" s="94">
        <v>280</v>
      </c>
      <c r="M308" s="11">
        <f t="shared" si="21"/>
        <v>2.9166666666666665</v>
      </c>
      <c r="N308" s="11">
        <v>0.57399999999999995</v>
      </c>
      <c r="O308" s="95">
        <f t="shared" si="22"/>
        <v>96</v>
      </c>
      <c r="P308" s="12">
        <f t="shared" si="23"/>
        <v>3.9428571428571431</v>
      </c>
      <c r="Q308" s="104" t="s">
        <v>729</v>
      </c>
      <c r="R308" s="2"/>
      <c r="S308" s="2"/>
      <c r="T308" s="2"/>
      <c r="U308" s="2"/>
      <c r="V308" s="109"/>
      <c r="W308" s="110"/>
      <c r="X308" s="115" t="str">
        <f t="shared" si="24"/>
        <v>No Data</v>
      </c>
    </row>
    <row r="309" spans="1:24" x14ac:dyDescent="0.3">
      <c r="A309" s="62" t="s">
        <v>3088</v>
      </c>
      <c r="B309" s="94" t="s">
        <v>471</v>
      </c>
      <c r="C309" s="2" t="s">
        <v>1</v>
      </c>
      <c r="D309" s="2">
        <v>73</v>
      </c>
      <c r="E309" s="9">
        <v>16993</v>
      </c>
      <c r="F309" s="10">
        <v>43699.578553240739</v>
      </c>
      <c r="G309" s="95" t="s">
        <v>4</v>
      </c>
      <c r="H309" s="2">
        <v>1651</v>
      </c>
      <c r="I309" s="11">
        <f t="shared" si="20"/>
        <v>19.654761904761905</v>
      </c>
      <c r="J309" s="11">
        <v>2.0089999999999999</v>
      </c>
      <c r="K309" s="2">
        <v>84</v>
      </c>
      <c r="L309" s="94">
        <v>323</v>
      </c>
      <c r="M309" s="11">
        <f t="shared" si="21"/>
        <v>3.8452380952380953</v>
      </c>
      <c r="N309" s="11">
        <v>0.72</v>
      </c>
      <c r="O309" s="95">
        <f t="shared" si="22"/>
        <v>84</v>
      </c>
      <c r="P309" s="12">
        <f t="shared" si="23"/>
        <v>5.1114551083591326</v>
      </c>
      <c r="Q309" s="104" t="s">
        <v>729</v>
      </c>
      <c r="R309" s="2"/>
      <c r="S309" s="2" t="s">
        <v>329</v>
      </c>
      <c r="T309" s="2"/>
      <c r="U309" s="2"/>
      <c r="V309" s="109"/>
      <c r="W309" s="110"/>
      <c r="X309" s="115" t="str">
        <f t="shared" si="24"/>
        <v>No Data</v>
      </c>
    </row>
    <row r="310" spans="1:24" x14ac:dyDescent="0.3">
      <c r="A310" s="62" t="s">
        <v>3089</v>
      </c>
      <c r="B310" s="94" t="s">
        <v>473</v>
      </c>
      <c r="C310" s="2" t="s">
        <v>1</v>
      </c>
      <c r="D310" s="2">
        <v>62</v>
      </c>
      <c r="E310" s="9">
        <v>20896</v>
      </c>
      <c r="F310" s="10">
        <v>43699.594826388886</v>
      </c>
      <c r="G310" s="95" t="s">
        <v>4</v>
      </c>
      <c r="H310" s="2">
        <v>1383</v>
      </c>
      <c r="I310" s="11">
        <f t="shared" si="20"/>
        <v>13.83</v>
      </c>
      <c r="J310" s="11">
        <v>0.95399999999999996</v>
      </c>
      <c r="K310" s="2">
        <v>100</v>
      </c>
      <c r="L310" s="94">
        <v>258</v>
      </c>
      <c r="M310" s="11">
        <f t="shared" si="21"/>
        <v>2.58</v>
      </c>
      <c r="N310" s="11">
        <v>0.51600000000000001</v>
      </c>
      <c r="O310" s="95">
        <f t="shared" si="22"/>
        <v>100</v>
      </c>
      <c r="P310" s="12">
        <f t="shared" si="23"/>
        <v>5.3604651162790695</v>
      </c>
      <c r="Q310" s="104" t="s">
        <v>729</v>
      </c>
      <c r="R310" s="2"/>
      <c r="S310" s="2"/>
      <c r="T310" s="2"/>
      <c r="U310" s="2"/>
      <c r="V310" s="109"/>
      <c r="W310" s="110"/>
      <c r="X310" s="115" t="str">
        <f t="shared" si="24"/>
        <v>No Data</v>
      </c>
    </row>
    <row r="311" spans="1:24" x14ac:dyDescent="0.3">
      <c r="A311" s="62" t="s">
        <v>3090</v>
      </c>
      <c r="B311" s="94" t="s">
        <v>476</v>
      </c>
      <c r="C311" s="2" t="s">
        <v>1</v>
      </c>
      <c r="D311" s="2">
        <v>56</v>
      </c>
      <c r="E311" s="9">
        <v>22919</v>
      </c>
      <c r="F311" s="10">
        <v>43699.607789351852</v>
      </c>
      <c r="G311" s="95" t="s">
        <v>4</v>
      </c>
      <c r="H311" s="2">
        <v>1442</v>
      </c>
      <c r="I311" s="11">
        <f t="shared" si="20"/>
        <v>16.964705882352941</v>
      </c>
      <c r="J311" s="11">
        <v>2.2959999999999998</v>
      </c>
      <c r="K311" s="2">
        <v>85</v>
      </c>
      <c r="L311" s="94">
        <v>181</v>
      </c>
      <c r="M311" s="11">
        <f t="shared" si="21"/>
        <v>2.1294117647058823</v>
      </c>
      <c r="N311" s="11">
        <v>0.65100000000000002</v>
      </c>
      <c r="O311" s="95">
        <f t="shared" si="22"/>
        <v>85</v>
      </c>
      <c r="P311" s="12">
        <f t="shared" si="23"/>
        <v>7.9668508287292816</v>
      </c>
      <c r="Q311" s="104" t="s">
        <v>729</v>
      </c>
      <c r="R311" s="2"/>
      <c r="S311" s="2"/>
      <c r="T311" s="2"/>
      <c r="U311" s="2"/>
      <c r="V311" s="109"/>
      <c r="W311" s="110"/>
      <c r="X311" s="115" t="str">
        <f t="shared" si="24"/>
        <v>No Data</v>
      </c>
    </row>
    <row r="312" spans="1:24" x14ac:dyDescent="0.3">
      <c r="A312" s="62" t="s">
        <v>3091</v>
      </c>
      <c r="B312" s="94" t="s">
        <v>479</v>
      </c>
      <c r="C312" s="2" t="s">
        <v>1</v>
      </c>
      <c r="D312" s="2">
        <v>41</v>
      </c>
      <c r="E312" s="9">
        <v>28429</v>
      </c>
      <c r="F312" s="10">
        <v>43699.632928240739</v>
      </c>
      <c r="G312" s="95" t="s">
        <v>4</v>
      </c>
      <c r="H312" s="2">
        <v>1603</v>
      </c>
      <c r="I312" s="11">
        <f t="shared" si="20"/>
        <v>11.055172413793104</v>
      </c>
      <c r="J312" s="11">
        <v>1.571</v>
      </c>
      <c r="K312" s="2">
        <v>145</v>
      </c>
      <c r="L312" s="94">
        <v>280</v>
      </c>
      <c r="M312" s="11">
        <f t="shared" si="21"/>
        <v>1.9310344827586208</v>
      </c>
      <c r="N312" s="11">
        <v>0.52200000000000002</v>
      </c>
      <c r="O312" s="95">
        <f t="shared" si="22"/>
        <v>145</v>
      </c>
      <c r="P312" s="12">
        <f t="shared" si="23"/>
        <v>5.7249999999999996</v>
      </c>
      <c r="Q312" s="104" t="s">
        <v>729</v>
      </c>
      <c r="R312" s="2"/>
      <c r="S312" s="2"/>
      <c r="T312" s="2"/>
      <c r="U312" s="2"/>
      <c r="V312" s="109"/>
      <c r="W312" s="110"/>
      <c r="X312" s="115" t="str">
        <f t="shared" si="24"/>
        <v>No Data</v>
      </c>
    </row>
    <row r="313" spans="1:24" x14ac:dyDescent="0.3">
      <c r="A313" s="62" t="s">
        <v>3092</v>
      </c>
      <c r="B313" s="94" t="s">
        <v>483</v>
      </c>
      <c r="C313" s="2" t="s">
        <v>1</v>
      </c>
      <c r="D313" s="2">
        <v>44</v>
      </c>
      <c r="E313" s="9">
        <v>27537</v>
      </c>
      <c r="F313" s="10">
        <v>43699.65315972222</v>
      </c>
      <c r="G313" s="95" t="s">
        <v>4</v>
      </c>
      <c r="H313" s="2">
        <v>1144</v>
      </c>
      <c r="I313" s="11">
        <f t="shared" si="20"/>
        <v>12.71111111111111</v>
      </c>
      <c r="J313" s="11">
        <v>0.89</v>
      </c>
      <c r="K313" s="2">
        <v>90</v>
      </c>
      <c r="L313" s="94">
        <v>210</v>
      </c>
      <c r="M313" s="11">
        <f t="shared" si="21"/>
        <v>2.3333333333333335</v>
      </c>
      <c r="N313" s="11">
        <v>0.47399999999999998</v>
      </c>
      <c r="O313" s="95">
        <f t="shared" si="22"/>
        <v>90</v>
      </c>
      <c r="P313" s="12">
        <f t="shared" si="23"/>
        <v>5.4476190476190469</v>
      </c>
      <c r="Q313" s="104" t="s">
        <v>729</v>
      </c>
      <c r="R313" s="2"/>
      <c r="S313" s="2"/>
      <c r="T313" s="2"/>
      <c r="U313" s="2"/>
      <c r="V313" s="109"/>
      <c r="W313" s="110"/>
      <c r="X313" s="115" t="str">
        <f t="shared" si="24"/>
        <v>No Data</v>
      </c>
    </row>
    <row r="314" spans="1:24" x14ac:dyDescent="0.3">
      <c r="A314" s="62" t="s">
        <v>3093</v>
      </c>
      <c r="B314" s="94" t="s">
        <v>485</v>
      </c>
      <c r="C314" s="2" t="s">
        <v>1</v>
      </c>
      <c r="D314" s="2">
        <v>59</v>
      </c>
      <c r="E314" s="9">
        <v>21808</v>
      </c>
      <c r="F314" s="10">
        <v>43699.665567129632</v>
      </c>
      <c r="G314" s="95" t="s">
        <v>22</v>
      </c>
      <c r="H314" s="2">
        <v>1267</v>
      </c>
      <c r="I314" s="11">
        <f t="shared" si="20"/>
        <v>13.197916666666666</v>
      </c>
      <c r="J314" s="11">
        <v>1.671</v>
      </c>
      <c r="K314" s="2">
        <v>96</v>
      </c>
      <c r="L314" s="94">
        <v>174</v>
      </c>
      <c r="M314" s="11">
        <f t="shared" si="21"/>
        <v>1.8125</v>
      </c>
      <c r="N314" s="11">
        <v>0.46600000000000003</v>
      </c>
      <c r="O314" s="95">
        <f t="shared" si="22"/>
        <v>96</v>
      </c>
      <c r="P314" s="12">
        <f t="shared" si="23"/>
        <v>7.2816091954022983</v>
      </c>
      <c r="Q314" s="104" t="s">
        <v>729</v>
      </c>
      <c r="R314" s="2"/>
      <c r="S314" s="2"/>
      <c r="T314" s="2"/>
      <c r="U314" s="2"/>
      <c r="V314" s="109"/>
      <c r="W314" s="110"/>
      <c r="X314" s="115" t="str">
        <f t="shared" si="24"/>
        <v>No Data</v>
      </c>
    </row>
    <row r="315" spans="1:24" x14ac:dyDescent="0.3">
      <c r="A315" s="62" t="s">
        <v>3094</v>
      </c>
      <c r="B315" s="94" t="s">
        <v>488</v>
      </c>
      <c r="C315" s="2" t="s">
        <v>1</v>
      </c>
      <c r="D315" s="2">
        <v>54</v>
      </c>
      <c r="E315" s="9">
        <v>23938</v>
      </c>
      <c r="F315" s="10">
        <v>43699.69253472222</v>
      </c>
      <c r="G315" s="95" t="s">
        <v>4</v>
      </c>
      <c r="H315" s="2">
        <v>1963</v>
      </c>
      <c r="I315" s="11">
        <f t="shared" si="20"/>
        <v>12.192546583850932</v>
      </c>
      <c r="J315" s="11">
        <v>1.143</v>
      </c>
      <c r="K315" s="2">
        <v>161</v>
      </c>
      <c r="L315" s="94">
        <v>325</v>
      </c>
      <c r="M315" s="11">
        <f t="shared" si="21"/>
        <v>2.018633540372671</v>
      </c>
      <c r="N315" s="11">
        <v>0.42499999999999999</v>
      </c>
      <c r="O315" s="95">
        <f t="shared" si="22"/>
        <v>161</v>
      </c>
      <c r="P315" s="12">
        <f t="shared" si="23"/>
        <v>6.04</v>
      </c>
      <c r="Q315" s="104" t="s">
        <v>729</v>
      </c>
      <c r="R315" s="2"/>
      <c r="S315" s="2"/>
      <c r="T315" s="2"/>
      <c r="U315" s="2"/>
      <c r="V315" s="109"/>
      <c r="W315" s="110"/>
      <c r="X315" s="115" t="str">
        <f t="shared" si="24"/>
        <v>No Data</v>
      </c>
    </row>
    <row r="316" spans="1:24" x14ac:dyDescent="0.3">
      <c r="A316" s="62" t="s">
        <v>3095</v>
      </c>
      <c r="B316" s="94" t="s">
        <v>490</v>
      </c>
      <c r="C316" s="2" t="s">
        <v>1</v>
      </c>
      <c r="D316" s="2">
        <v>35</v>
      </c>
      <c r="E316" s="9">
        <v>30579</v>
      </c>
      <c r="F316" s="10">
        <v>43699.715925925928</v>
      </c>
      <c r="G316" s="95" t="s">
        <v>4</v>
      </c>
      <c r="H316" s="2">
        <v>813</v>
      </c>
      <c r="I316" s="11">
        <f t="shared" si="20"/>
        <v>8.1300000000000008</v>
      </c>
      <c r="J316" s="11">
        <v>1.0509999999999999</v>
      </c>
      <c r="K316" s="2">
        <v>100</v>
      </c>
      <c r="L316" s="94">
        <v>175</v>
      </c>
      <c r="M316" s="11">
        <f t="shared" si="21"/>
        <v>1.75</v>
      </c>
      <c r="N316" s="11">
        <v>0.435</v>
      </c>
      <c r="O316" s="95">
        <f t="shared" si="22"/>
        <v>100</v>
      </c>
      <c r="P316" s="12">
        <f t="shared" si="23"/>
        <v>4.6457142857142859</v>
      </c>
      <c r="Q316" s="104" t="s">
        <v>729</v>
      </c>
      <c r="R316" s="2"/>
      <c r="S316" s="2"/>
      <c r="T316" s="2"/>
      <c r="U316" s="2"/>
      <c r="V316" s="109"/>
      <c r="W316" s="110"/>
      <c r="X316" s="115" t="str">
        <f t="shared" si="24"/>
        <v>No Data</v>
      </c>
    </row>
    <row r="317" spans="1:24" x14ac:dyDescent="0.3">
      <c r="A317" s="62" t="s">
        <v>3096</v>
      </c>
      <c r="B317" s="94" t="s">
        <v>499</v>
      </c>
      <c r="C317" s="2" t="s">
        <v>1</v>
      </c>
      <c r="D317" s="2">
        <v>38</v>
      </c>
      <c r="E317" s="9">
        <v>29459</v>
      </c>
      <c r="F317" s="10">
        <v>43700.560358796298</v>
      </c>
      <c r="G317" s="95" t="s">
        <v>4</v>
      </c>
      <c r="H317" s="2">
        <v>1017</v>
      </c>
      <c r="I317" s="11">
        <f t="shared" si="20"/>
        <v>9.4166666666666661</v>
      </c>
      <c r="J317" s="11">
        <v>0.92900000000000005</v>
      </c>
      <c r="K317" s="2">
        <v>108</v>
      </c>
      <c r="L317" s="94">
        <v>279</v>
      </c>
      <c r="M317" s="11">
        <f t="shared" si="21"/>
        <v>2.5833333333333335</v>
      </c>
      <c r="N317" s="11">
        <v>0.51400000000000001</v>
      </c>
      <c r="O317" s="95">
        <f t="shared" si="22"/>
        <v>108</v>
      </c>
      <c r="P317" s="12">
        <f t="shared" si="23"/>
        <v>3.6451612903225801</v>
      </c>
      <c r="Q317" s="104" t="s">
        <v>729</v>
      </c>
      <c r="R317" s="2"/>
      <c r="S317" s="2"/>
      <c r="T317" s="2"/>
      <c r="U317" s="2"/>
      <c r="V317" s="109"/>
      <c r="W317" s="110"/>
      <c r="X317" s="115" t="str">
        <f t="shared" si="24"/>
        <v>No Data</v>
      </c>
    </row>
    <row r="318" spans="1:24" x14ac:dyDescent="0.3">
      <c r="A318" s="63" t="s">
        <v>3097</v>
      </c>
      <c r="B318" s="94" t="s">
        <v>500</v>
      </c>
      <c r="C318" s="2" t="s">
        <v>1</v>
      </c>
      <c r="D318" s="2">
        <v>46</v>
      </c>
      <c r="E318" s="9">
        <v>26790</v>
      </c>
      <c r="F318" s="10">
        <v>43700.571388888886</v>
      </c>
      <c r="G318" s="95" t="s">
        <v>4</v>
      </c>
      <c r="H318" s="2">
        <v>1060</v>
      </c>
      <c r="I318" s="11">
        <f t="shared" si="20"/>
        <v>11.041666666666666</v>
      </c>
      <c r="J318" s="11">
        <v>1.609</v>
      </c>
      <c r="K318" s="2">
        <v>96</v>
      </c>
      <c r="L318" s="94">
        <v>329</v>
      </c>
      <c r="M318" s="11">
        <f t="shared" si="21"/>
        <v>3.4270833333333335</v>
      </c>
      <c r="N318" s="11">
        <v>0.61099999999999999</v>
      </c>
      <c r="O318" s="95">
        <f t="shared" si="22"/>
        <v>96</v>
      </c>
      <c r="P318" s="12">
        <f t="shared" si="23"/>
        <v>3.2218844984802431</v>
      </c>
      <c r="Q318" s="104" t="s">
        <v>729</v>
      </c>
      <c r="R318" s="2"/>
      <c r="S318" s="2"/>
      <c r="T318" s="2"/>
      <c r="U318" s="2"/>
      <c r="V318" s="109"/>
      <c r="W318" s="110"/>
      <c r="X318" s="115" t="str">
        <f t="shared" si="24"/>
        <v>No Data</v>
      </c>
    </row>
    <row r="319" spans="1:24" x14ac:dyDescent="0.3">
      <c r="A319" s="63" t="s">
        <v>3098</v>
      </c>
      <c r="B319" s="94" t="s">
        <v>502</v>
      </c>
      <c r="C319" s="2" t="s">
        <v>1</v>
      </c>
      <c r="D319" s="2">
        <v>57</v>
      </c>
      <c r="E319" s="9">
        <v>22669</v>
      </c>
      <c r="F319" s="10">
        <v>43700.580960648149</v>
      </c>
      <c r="G319" s="95" t="s">
        <v>4</v>
      </c>
      <c r="H319" s="2">
        <v>2249</v>
      </c>
      <c r="I319" s="11">
        <f t="shared" si="20"/>
        <v>18.741666666666667</v>
      </c>
      <c r="J319" s="11">
        <v>1.28</v>
      </c>
      <c r="K319" s="2">
        <v>120</v>
      </c>
      <c r="L319" s="94">
        <v>498</v>
      </c>
      <c r="M319" s="11">
        <f t="shared" si="21"/>
        <v>4.1500000000000004</v>
      </c>
      <c r="N319" s="11">
        <v>0.752</v>
      </c>
      <c r="O319" s="95">
        <f t="shared" si="22"/>
        <v>120</v>
      </c>
      <c r="P319" s="12">
        <f t="shared" si="23"/>
        <v>4.5160642570281118</v>
      </c>
      <c r="Q319" s="104" t="s">
        <v>729</v>
      </c>
      <c r="R319" s="2"/>
      <c r="S319" s="2"/>
      <c r="T319" s="2"/>
      <c r="U319" s="2"/>
      <c r="V319" s="109"/>
      <c r="W319" s="110"/>
      <c r="X319" s="115" t="str">
        <f t="shared" si="24"/>
        <v>No Data</v>
      </c>
    </row>
    <row r="320" spans="1:24" x14ac:dyDescent="0.3">
      <c r="A320" s="63" t="s">
        <v>3099</v>
      </c>
      <c r="B320" s="94" t="s">
        <v>505</v>
      </c>
      <c r="C320" s="2" t="s">
        <v>1</v>
      </c>
      <c r="D320" s="2">
        <v>44</v>
      </c>
      <c r="E320" s="9">
        <v>27395</v>
      </c>
      <c r="F320" s="10">
        <v>43700.591828703706</v>
      </c>
      <c r="G320" s="95" t="s">
        <v>4</v>
      </c>
      <c r="H320" s="2">
        <v>1752</v>
      </c>
      <c r="I320" s="11">
        <f t="shared" si="20"/>
        <v>13.272727272727273</v>
      </c>
      <c r="J320" s="11">
        <v>1.544</v>
      </c>
      <c r="K320" s="2">
        <v>132</v>
      </c>
      <c r="L320" s="94">
        <v>392</v>
      </c>
      <c r="M320" s="11">
        <f t="shared" si="21"/>
        <v>2.9696969696969697</v>
      </c>
      <c r="N320" s="11">
        <v>0.65300000000000002</v>
      </c>
      <c r="O320" s="95">
        <f t="shared" si="22"/>
        <v>132</v>
      </c>
      <c r="P320" s="12">
        <f t="shared" si="23"/>
        <v>4.4693877551020407</v>
      </c>
      <c r="Q320" s="104" t="s">
        <v>729</v>
      </c>
      <c r="R320" s="2"/>
      <c r="S320" s="2"/>
      <c r="T320" s="2"/>
      <c r="U320" s="2"/>
      <c r="V320" s="109"/>
      <c r="W320" s="110"/>
      <c r="X320" s="115" t="str">
        <f t="shared" si="24"/>
        <v>No Data</v>
      </c>
    </row>
    <row r="321" spans="1:24" x14ac:dyDescent="0.3">
      <c r="A321" s="63" t="s">
        <v>3100</v>
      </c>
      <c r="B321" s="94" t="s">
        <v>508</v>
      </c>
      <c r="C321" s="2" t="s">
        <v>1</v>
      </c>
      <c r="D321" s="2">
        <v>36</v>
      </c>
      <c r="E321" s="9">
        <v>30208</v>
      </c>
      <c r="F321" s="10">
        <v>43700.604004629633</v>
      </c>
      <c r="G321" s="95" t="s">
        <v>4</v>
      </c>
      <c r="H321" s="2">
        <v>766</v>
      </c>
      <c r="I321" s="11">
        <f t="shared" si="20"/>
        <v>9.5749999999999993</v>
      </c>
      <c r="J321" s="11">
        <v>1.4650000000000001</v>
      </c>
      <c r="K321" s="2">
        <v>80</v>
      </c>
      <c r="L321" s="94">
        <v>205</v>
      </c>
      <c r="M321" s="11">
        <f t="shared" si="21"/>
        <v>2.5625</v>
      </c>
      <c r="N321" s="11">
        <v>0.56999999999999995</v>
      </c>
      <c r="O321" s="95">
        <v>80</v>
      </c>
      <c r="P321" s="12">
        <f t="shared" si="23"/>
        <v>3.7365853658536583</v>
      </c>
      <c r="Q321" s="104" t="s">
        <v>729</v>
      </c>
      <c r="R321" s="2"/>
      <c r="S321" s="2"/>
      <c r="T321" s="2"/>
      <c r="U321" s="2"/>
      <c r="V321" s="109"/>
      <c r="W321" s="110"/>
      <c r="X321" s="115" t="str">
        <f t="shared" si="24"/>
        <v>No Data</v>
      </c>
    </row>
    <row r="322" spans="1:24" x14ac:dyDescent="0.3">
      <c r="A322" s="63" t="s">
        <v>3101</v>
      </c>
      <c r="B322" s="94" t="s">
        <v>493</v>
      </c>
      <c r="C322" s="2" t="s">
        <v>1</v>
      </c>
      <c r="D322" s="2">
        <v>51</v>
      </c>
      <c r="E322" s="9">
        <v>24931</v>
      </c>
      <c r="F322" s="10">
        <v>43700.627638888887</v>
      </c>
      <c r="G322" s="95" t="s">
        <v>4</v>
      </c>
      <c r="H322" s="2">
        <v>2305</v>
      </c>
      <c r="I322" s="11">
        <f t="shared" si="20"/>
        <v>23.05</v>
      </c>
      <c r="J322" s="11">
        <v>1.855</v>
      </c>
      <c r="K322" s="2">
        <v>100</v>
      </c>
      <c r="L322" s="94">
        <v>387</v>
      </c>
      <c r="M322" s="11">
        <f t="shared" si="21"/>
        <v>3.87</v>
      </c>
      <c r="N322" s="11">
        <v>0.67700000000000005</v>
      </c>
      <c r="O322" s="95">
        <v>100</v>
      </c>
      <c r="P322" s="12">
        <f t="shared" si="23"/>
        <v>5.9560723514211888</v>
      </c>
      <c r="Q322" s="104" t="s">
        <v>729</v>
      </c>
      <c r="R322" s="2"/>
      <c r="S322" s="2"/>
      <c r="T322" s="2"/>
      <c r="U322" s="2"/>
      <c r="V322" s="109"/>
      <c r="W322" s="110"/>
      <c r="X322" s="115" t="str">
        <f t="shared" si="24"/>
        <v>No Data</v>
      </c>
    </row>
    <row r="323" spans="1:24" x14ac:dyDescent="0.3">
      <c r="A323" s="63" t="s">
        <v>3102</v>
      </c>
      <c r="B323" s="94" t="s">
        <v>512</v>
      </c>
      <c r="C323" s="2" t="s">
        <v>1</v>
      </c>
      <c r="D323" s="2">
        <v>33</v>
      </c>
      <c r="E323" s="9">
        <v>31404</v>
      </c>
      <c r="F323" s="10">
        <v>43700.637870370374</v>
      </c>
      <c r="G323" s="95" t="s">
        <v>4</v>
      </c>
      <c r="H323" s="2">
        <v>809</v>
      </c>
      <c r="I323" s="11">
        <f t="shared" ref="I323:I386" si="25">H323/K323</f>
        <v>11.557142857142857</v>
      </c>
      <c r="J323" s="11">
        <v>1.002</v>
      </c>
      <c r="K323" s="2">
        <v>70</v>
      </c>
      <c r="L323" s="94">
        <v>245</v>
      </c>
      <c r="M323" s="11">
        <f t="shared" ref="M323:M386" si="26">L323/O323</f>
        <v>3.5</v>
      </c>
      <c r="N323" s="11">
        <v>0.63100000000000001</v>
      </c>
      <c r="O323" s="95">
        <v>70</v>
      </c>
      <c r="P323" s="12">
        <f t="shared" ref="P323:P386" si="27">I323/M323</f>
        <v>3.3020408163265307</v>
      </c>
      <c r="Q323" s="104" t="s">
        <v>729</v>
      </c>
      <c r="R323" s="2"/>
      <c r="S323" s="2"/>
      <c r="T323" s="2"/>
      <c r="U323" s="2"/>
      <c r="V323" s="109"/>
      <c r="W323" s="110"/>
      <c r="X323" s="115" t="str">
        <f t="shared" ref="X323:X386" si="28">IF(AND(W323&lt;&gt;0,V323&lt;&gt;0),W323-V323,"No Data")</f>
        <v>No Data</v>
      </c>
    </row>
    <row r="324" spans="1:24" x14ac:dyDescent="0.3">
      <c r="A324" s="63" t="s">
        <v>3103</v>
      </c>
      <c r="B324" s="94" t="s">
        <v>514</v>
      </c>
      <c r="C324" s="2" t="s">
        <v>1</v>
      </c>
      <c r="D324" s="2">
        <v>43</v>
      </c>
      <c r="E324" s="9">
        <v>27782</v>
      </c>
      <c r="F324" s="10">
        <v>43700.659930555557</v>
      </c>
      <c r="G324" s="95" t="s">
        <v>4</v>
      </c>
      <c r="H324" s="2">
        <v>2259</v>
      </c>
      <c r="I324" s="11">
        <f t="shared" si="25"/>
        <v>15.6875</v>
      </c>
      <c r="J324" s="11">
        <v>1.708</v>
      </c>
      <c r="K324" s="2">
        <v>144</v>
      </c>
      <c r="L324" s="94">
        <v>334</v>
      </c>
      <c r="M324" s="11">
        <f t="shared" si="26"/>
        <v>2.3194444444444446</v>
      </c>
      <c r="N324" s="11">
        <v>0.63300000000000001</v>
      </c>
      <c r="O324" s="95">
        <v>144</v>
      </c>
      <c r="P324" s="12">
        <f t="shared" si="27"/>
        <v>6.7634730538922154</v>
      </c>
      <c r="Q324" s="104" t="s">
        <v>729</v>
      </c>
      <c r="R324" s="2"/>
      <c r="S324" s="2"/>
      <c r="T324" s="2"/>
      <c r="U324" s="2"/>
      <c r="V324" s="109"/>
      <c r="W324" s="110"/>
      <c r="X324" s="115" t="str">
        <f t="shared" si="28"/>
        <v>No Data</v>
      </c>
    </row>
    <row r="325" spans="1:24" x14ac:dyDescent="0.3">
      <c r="A325" s="63" t="s">
        <v>3104</v>
      </c>
      <c r="B325" s="94" t="s">
        <v>517</v>
      </c>
      <c r="C325" s="2" t="s">
        <v>6</v>
      </c>
      <c r="D325" s="2">
        <v>67</v>
      </c>
      <c r="E325" s="9">
        <v>19061</v>
      </c>
      <c r="F325" s="10">
        <v>43700.701041666667</v>
      </c>
      <c r="G325" s="95" t="s">
        <v>4</v>
      </c>
      <c r="H325" s="2">
        <v>1382</v>
      </c>
      <c r="I325" s="11">
        <f t="shared" si="25"/>
        <v>10.63076923076923</v>
      </c>
      <c r="J325" s="11">
        <v>1.0580000000000001</v>
      </c>
      <c r="K325" s="2">
        <v>130</v>
      </c>
      <c r="L325" s="94">
        <v>321</v>
      </c>
      <c r="M325" s="11">
        <f t="shared" si="26"/>
        <v>2.4692307692307693</v>
      </c>
      <c r="N325" s="11">
        <v>0.501</v>
      </c>
      <c r="O325" s="95">
        <v>130</v>
      </c>
      <c r="P325" s="12">
        <f t="shared" si="27"/>
        <v>4.3052959501557631</v>
      </c>
      <c r="Q325" s="104" t="s">
        <v>729</v>
      </c>
      <c r="R325" s="2"/>
      <c r="S325" s="2"/>
      <c r="T325" s="2"/>
      <c r="U325" s="2"/>
      <c r="V325" s="109"/>
      <c r="W325" s="110"/>
      <c r="X325" s="115" t="str">
        <f t="shared" si="28"/>
        <v>No Data</v>
      </c>
    </row>
    <row r="326" spans="1:24" x14ac:dyDescent="0.3">
      <c r="A326" s="63" t="s">
        <v>3105</v>
      </c>
      <c r="B326" s="94" t="s">
        <v>519</v>
      </c>
      <c r="C326" s="2" t="s">
        <v>1</v>
      </c>
      <c r="D326" s="2">
        <v>52</v>
      </c>
      <c r="E326" s="9">
        <v>24667</v>
      </c>
      <c r="F326" s="10">
        <v>43703.476712962962</v>
      </c>
      <c r="G326" s="95" t="s">
        <v>71</v>
      </c>
      <c r="H326" s="2">
        <v>1427</v>
      </c>
      <c r="I326" s="11">
        <f t="shared" si="25"/>
        <v>17.837499999999999</v>
      </c>
      <c r="J326" s="11">
        <v>1.496</v>
      </c>
      <c r="K326" s="2">
        <v>80</v>
      </c>
      <c r="L326" s="94">
        <v>375</v>
      </c>
      <c r="M326" s="11">
        <f t="shared" si="26"/>
        <v>4.6875</v>
      </c>
      <c r="N326" s="11">
        <v>0.88</v>
      </c>
      <c r="O326" s="95">
        <v>80</v>
      </c>
      <c r="P326" s="12">
        <f t="shared" si="27"/>
        <v>3.805333333333333</v>
      </c>
      <c r="Q326" s="104" t="s">
        <v>729</v>
      </c>
      <c r="R326" s="2"/>
      <c r="S326" s="2" t="s">
        <v>329</v>
      </c>
      <c r="T326" s="2"/>
      <c r="U326" s="2"/>
      <c r="V326" s="109"/>
      <c r="W326" s="110"/>
      <c r="X326" s="115" t="str">
        <f t="shared" si="28"/>
        <v>No Data</v>
      </c>
    </row>
    <row r="327" spans="1:24" x14ac:dyDescent="0.3">
      <c r="A327" s="63" t="s">
        <v>3106</v>
      </c>
      <c r="B327" s="94" t="s">
        <v>521</v>
      </c>
      <c r="C327" s="2" t="s">
        <v>1</v>
      </c>
      <c r="D327" s="2">
        <v>36</v>
      </c>
      <c r="E327" s="9">
        <v>30490</v>
      </c>
      <c r="F327" s="10">
        <v>43703.51934027778</v>
      </c>
      <c r="G327" s="95" t="s">
        <v>4</v>
      </c>
      <c r="H327" s="2">
        <v>1069</v>
      </c>
      <c r="I327" s="11">
        <f t="shared" si="25"/>
        <v>12.576470588235294</v>
      </c>
      <c r="J327" s="11">
        <v>1.762</v>
      </c>
      <c r="K327" s="2">
        <v>85</v>
      </c>
      <c r="L327" s="94">
        <v>250</v>
      </c>
      <c r="M327" s="11">
        <f t="shared" si="26"/>
        <v>2.9411764705882355</v>
      </c>
      <c r="N327" s="11">
        <v>0.52</v>
      </c>
      <c r="O327" s="95">
        <v>85</v>
      </c>
      <c r="P327" s="12">
        <f t="shared" si="27"/>
        <v>4.2759999999999998</v>
      </c>
      <c r="Q327" s="104" t="s">
        <v>729</v>
      </c>
      <c r="R327" s="2"/>
      <c r="S327" s="2"/>
      <c r="T327" s="2"/>
      <c r="U327" s="2"/>
      <c r="V327" s="109"/>
      <c r="W327" s="110"/>
      <c r="X327" s="115" t="str">
        <f t="shared" si="28"/>
        <v>No Data</v>
      </c>
    </row>
    <row r="328" spans="1:24" x14ac:dyDescent="0.3">
      <c r="A328" s="63" t="s">
        <v>3107</v>
      </c>
      <c r="B328" s="94" t="s">
        <v>283</v>
      </c>
      <c r="C328" s="2" t="s">
        <v>1</v>
      </c>
      <c r="D328" s="2">
        <v>50</v>
      </c>
      <c r="E328" s="9">
        <v>25213</v>
      </c>
      <c r="F328" s="10">
        <v>43703.528784722221</v>
      </c>
      <c r="G328" s="95" t="s">
        <v>4</v>
      </c>
      <c r="H328" s="2">
        <v>1673</v>
      </c>
      <c r="I328" s="11">
        <f t="shared" si="25"/>
        <v>11.618055555555555</v>
      </c>
      <c r="J328" s="11">
        <v>1.3640000000000001</v>
      </c>
      <c r="K328" s="2">
        <v>144</v>
      </c>
      <c r="L328" s="94">
        <v>312</v>
      </c>
      <c r="M328" s="11">
        <f t="shared" si="26"/>
        <v>2.1666666666666665</v>
      </c>
      <c r="N328" s="11">
        <v>0.442</v>
      </c>
      <c r="O328" s="95">
        <v>144</v>
      </c>
      <c r="P328" s="12">
        <f t="shared" si="27"/>
        <v>5.3621794871794872</v>
      </c>
      <c r="Q328" s="104" t="s">
        <v>729</v>
      </c>
      <c r="R328" s="2"/>
      <c r="S328" s="2"/>
      <c r="T328" s="2"/>
      <c r="U328" s="2"/>
      <c r="V328" s="109"/>
      <c r="W328" s="110"/>
      <c r="X328" s="115" t="str">
        <f t="shared" si="28"/>
        <v>No Data</v>
      </c>
    </row>
    <row r="329" spans="1:24" x14ac:dyDescent="0.3">
      <c r="A329" s="63" t="s">
        <v>3108</v>
      </c>
      <c r="B329" s="94" t="s">
        <v>525</v>
      </c>
      <c r="C329" s="2" t="s">
        <v>1</v>
      </c>
      <c r="D329" s="2">
        <v>76</v>
      </c>
      <c r="E329" s="9">
        <v>15867</v>
      </c>
      <c r="F329" s="10">
        <v>43703.539293981485</v>
      </c>
      <c r="G329" s="95" t="s">
        <v>4</v>
      </c>
      <c r="H329" s="2">
        <v>1873</v>
      </c>
      <c r="I329" s="11">
        <f t="shared" si="25"/>
        <v>14.865079365079366</v>
      </c>
      <c r="J329" s="11">
        <v>1.248</v>
      </c>
      <c r="K329" s="2">
        <v>126</v>
      </c>
      <c r="L329" s="94">
        <v>314</v>
      </c>
      <c r="M329" s="11">
        <f t="shared" si="26"/>
        <v>2.4920634920634921</v>
      </c>
      <c r="N329" s="11">
        <v>0.61599999999999999</v>
      </c>
      <c r="O329" s="95">
        <v>126</v>
      </c>
      <c r="P329" s="12">
        <f t="shared" si="27"/>
        <v>5.9649681528662422</v>
      </c>
      <c r="Q329" s="104" t="s">
        <v>729</v>
      </c>
      <c r="R329" s="2"/>
      <c r="S329" s="2"/>
      <c r="T329" s="2"/>
      <c r="U329" s="2"/>
      <c r="V329" s="109"/>
      <c r="W329" s="110"/>
      <c r="X329" s="115" t="str">
        <f t="shared" si="28"/>
        <v>No Data</v>
      </c>
    </row>
    <row r="330" spans="1:24" x14ac:dyDescent="0.3">
      <c r="A330" s="63" t="s">
        <v>3109</v>
      </c>
      <c r="B330" s="94" t="s">
        <v>531</v>
      </c>
      <c r="C330" s="2" t="s">
        <v>1</v>
      </c>
      <c r="D330" s="2">
        <v>47</v>
      </c>
      <c r="E330" s="9">
        <v>26366</v>
      </c>
      <c r="F330" s="10">
        <v>43703.575104166666</v>
      </c>
      <c r="G330" s="95" t="s">
        <v>4</v>
      </c>
      <c r="H330" s="2">
        <v>1157</v>
      </c>
      <c r="I330" s="11">
        <f t="shared" si="25"/>
        <v>10.712962962962964</v>
      </c>
      <c r="J330" s="11">
        <v>1.246</v>
      </c>
      <c r="K330" s="2">
        <v>108</v>
      </c>
      <c r="L330" s="94">
        <v>327</v>
      </c>
      <c r="M330" s="11">
        <f t="shared" si="26"/>
        <v>3.0277777777777777</v>
      </c>
      <c r="N330" s="11">
        <v>0.70299999999999996</v>
      </c>
      <c r="O330" s="95">
        <v>108</v>
      </c>
      <c r="P330" s="12">
        <f t="shared" si="27"/>
        <v>3.5382262996941898</v>
      </c>
      <c r="Q330" s="104" t="s">
        <v>729</v>
      </c>
      <c r="R330" s="2"/>
      <c r="S330" s="2"/>
      <c r="T330" s="2"/>
      <c r="U330" s="2"/>
      <c r="V330" s="109"/>
      <c r="W330" s="110"/>
      <c r="X330" s="115" t="str">
        <f t="shared" si="28"/>
        <v>No Data</v>
      </c>
    </row>
    <row r="331" spans="1:24" x14ac:dyDescent="0.3">
      <c r="A331" s="63" t="s">
        <v>3110</v>
      </c>
      <c r="B331" s="94" t="s">
        <v>533</v>
      </c>
      <c r="C331" s="2" t="s">
        <v>1</v>
      </c>
      <c r="D331" s="2">
        <v>47</v>
      </c>
      <c r="E331" s="9">
        <v>26427</v>
      </c>
      <c r="F331" s="10">
        <v>43703.58556712963</v>
      </c>
      <c r="G331" s="95" t="s">
        <v>4</v>
      </c>
      <c r="H331" s="2">
        <v>772</v>
      </c>
      <c r="I331" s="11">
        <f t="shared" si="25"/>
        <v>9.65</v>
      </c>
      <c r="J331" s="11">
        <v>1.115</v>
      </c>
      <c r="K331" s="2">
        <v>80</v>
      </c>
      <c r="L331" s="94">
        <v>200</v>
      </c>
      <c r="M331" s="11">
        <f t="shared" si="26"/>
        <v>2.5</v>
      </c>
      <c r="N331" s="11">
        <v>0.52800000000000002</v>
      </c>
      <c r="O331" s="95">
        <v>80</v>
      </c>
      <c r="P331" s="12">
        <f t="shared" si="27"/>
        <v>3.8600000000000003</v>
      </c>
      <c r="Q331" s="104" t="s">
        <v>729</v>
      </c>
      <c r="R331" s="2"/>
      <c r="S331" s="2"/>
      <c r="T331" s="2"/>
      <c r="U331" s="2"/>
      <c r="V331" s="109"/>
      <c r="W331" s="110"/>
      <c r="X331" s="115" t="str">
        <f t="shared" si="28"/>
        <v>No Data</v>
      </c>
    </row>
    <row r="332" spans="1:24" x14ac:dyDescent="0.3">
      <c r="A332" s="63" t="s">
        <v>3111</v>
      </c>
      <c r="B332" s="94" t="s">
        <v>537</v>
      </c>
      <c r="C332" s="2" t="s">
        <v>6</v>
      </c>
      <c r="D332" s="2">
        <v>26</v>
      </c>
      <c r="E332" s="9">
        <v>33882</v>
      </c>
      <c r="F332" s="10">
        <v>43703.612060185187</v>
      </c>
      <c r="G332" s="95" t="s">
        <v>4</v>
      </c>
      <c r="H332" s="2">
        <v>398</v>
      </c>
      <c r="I332" s="11">
        <f t="shared" si="25"/>
        <v>6.6333333333333337</v>
      </c>
      <c r="J332" s="11">
        <v>1.0249999999999999</v>
      </c>
      <c r="K332" s="2">
        <v>60</v>
      </c>
      <c r="L332" s="94">
        <v>142</v>
      </c>
      <c r="M332" s="11">
        <f t="shared" si="26"/>
        <v>2.3666666666666667</v>
      </c>
      <c r="N332" s="11">
        <v>0.48599999999999999</v>
      </c>
      <c r="O332" s="95">
        <v>60</v>
      </c>
      <c r="P332" s="12">
        <f t="shared" si="27"/>
        <v>2.802816901408451</v>
      </c>
      <c r="Q332" s="104" t="s">
        <v>729</v>
      </c>
      <c r="R332" s="2"/>
      <c r="S332" s="2"/>
      <c r="T332" s="2"/>
      <c r="U332" s="2"/>
      <c r="V332" s="109"/>
      <c r="W332" s="110"/>
      <c r="X332" s="115" t="str">
        <f t="shared" si="28"/>
        <v>No Data</v>
      </c>
    </row>
    <row r="333" spans="1:24" x14ac:dyDescent="0.3">
      <c r="A333" s="63" t="s">
        <v>3112</v>
      </c>
      <c r="B333" s="94" t="s">
        <v>540</v>
      </c>
      <c r="C333" s="2" t="s">
        <v>1</v>
      </c>
      <c r="D333" s="2">
        <v>43</v>
      </c>
      <c r="E333" s="9">
        <v>27767</v>
      </c>
      <c r="F333" s="10">
        <v>43703.6253125</v>
      </c>
      <c r="G333" s="95" t="s">
        <v>22</v>
      </c>
      <c r="H333" s="2">
        <v>1175</v>
      </c>
      <c r="I333" s="11">
        <f t="shared" si="25"/>
        <v>10.307017543859649</v>
      </c>
      <c r="J333" s="11">
        <v>0.97899999999999998</v>
      </c>
      <c r="K333" s="2">
        <v>114</v>
      </c>
      <c r="L333" s="94">
        <v>369</v>
      </c>
      <c r="M333" s="11">
        <f t="shared" si="26"/>
        <v>3.236842105263158</v>
      </c>
      <c r="N333" s="11">
        <v>0.59899999999999998</v>
      </c>
      <c r="O333" s="95">
        <v>114</v>
      </c>
      <c r="P333" s="12">
        <f t="shared" si="27"/>
        <v>3.1842818428184279</v>
      </c>
      <c r="Q333" s="104" t="s">
        <v>729</v>
      </c>
      <c r="R333" s="2"/>
      <c r="S333" s="2"/>
      <c r="T333" s="2"/>
      <c r="U333" s="2"/>
      <c r="V333" s="109"/>
      <c r="W333" s="110"/>
      <c r="X333" s="115" t="str">
        <f t="shared" si="28"/>
        <v>No Data</v>
      </c>
    </row>
    <row r="334" spans="1:24" x14ac:dyDescent="0.3">
      <c r="A334" s="63" t="s">
        <v>3113</v>
      </c>
      <c r="B334" s="94" t="s">
        <v>545</v>
      </c>
      <c r="C334" s="2" t="s">
        <v>6</v>
      </c>
      <c r="D334" s="2">
        <v>36</v>
      </c>
      <c r="E334" s="9">
        <v>30524</v>
      </c>
      <c r="F334" s="10">
        <v>43703.661793981482</v>
      </c>
      <c r="G334" s="95" t="s">
        <v>4</v>
      </c>
      <c r="H334" s="2">
        <v>1099</v>
      </c>
      <c r="I334" s="11">
        <f t="shared" si="25"/>
        <v>6.8260869565217392</v>
      </c>
      <c r="J334" s="11">
        <v>0.78700000000000003</v>
      </c>
      <c r="K334" s="2">
        <v>161</v>
      </c>
      <c r="L334" s="94">
        <v>284</v>
      </c>
      <c r="M334" s="11">
        <f t="shared" si="26"/>
        <v>1.7639751552795031</v>
      </c>
      <c r="N334" s="11">
        <v>0.42599999999999999</v>
      </c>
      <c r="O334" s="95">
        <v>161</v>
      </c>
      <c r="P334" s="12">
        <f t="shared" si="27"/>
        <v>3.869718309859155</v>
      </c>
      <c r="Q334" s="104" t="s">
        <v>729</v>
      </c>
      <c r="R334" s="2"/>
      <c r="S334" s="2"/>
      <c r="T334" s="2"/>
      <c r="U334" s="2"/>
      <c r="V334" s="109"/>
      <c r="W334" s="110"/>
      <c r="X334" s="115" t="str">
        <f t="shared" si="28"/>
        <v>No Data</v>
      </c>
    </row>
    <row r="335" spans="1:24" x14ac:dyDescent="0.3">
      <c r="A335" s="63" t="s">
        <v>3114</v>
      </c>
      <c r="B335" s="94" t="s">
        <v>548</v>
      </c>
      <c r="C335" s="2" t="s">
        <v>1</v>
      </c>
      <c r="D335" s="2">
        <v>59</v>
      </c>
      <c r="E335" s="9">
        <v>22046</v>
      </c>
      <c r="F335" s="10">
        <v>43703.681597222225</v>
      </c>
      <c r="G335" s="95" t="s">
        <v>4</v>
      </c>
      <c r="H335" s="2">
        <v>1497</v>
      </c>
      <c r="I335" s="11">
        <f t="shared" si="25"/>
        <v>13.017391304347827</v>
      </c>
      <c r="J335" s="11">
        <v>1.2490000000000001</v>
      </c>
      <c r="K335" s="2">
        <v>115</v>
      </c>
      <c r="L335" s="94">
        <v>313</v>
      </c>
      <c r="M335" s="11">
        <f t="shared" si="26"/>
        <v>2.7217391304347824</v>
      </c>
      <c r="N335" s="11">
        <v>0.6</v>
      </c>
      <c r="O335" s="95">
        <v>115</v>
      </c>
      <c r="P335" s="12">
        <f t="shared" si="27"/>
        <v>4.7827476038338661</v>
      </c>
      <c r="Q335" s="104" t="s">
        <v>729</v>
      </c>
      <c r="R335" s="2"/>
      <c r="S335" s="2"/>
      <c r="T335" s="2"/>
      <c r="U335" s="2"/>
      <c r="V335" s="109"/>
      <c r="W335" s="110"/>
      <c r="X335" s="115" t="str">
        <f t="shared" si="28"/>
        <v>No Data</v>
      </c>
    </row>
    <row r="336" spans="1:24" x14ac:dyDescent="0.3">
      <c r="A336" s="63" t="s">
        <v>3115</v>
      </c>
      <c r="B336" s="94" t="s">
        <v>562</v>
      </c>
      <c r="C336" s="2" t="s">
        <v>6</v>
      </c>
      <c r="D336" s="2">
        <v>34</v>
      </c>
      <c r="E336" s="9">
        <v>30960</v>
      </c>
      <c r="F336" s="10">
        <v>43704.576516203706</v>
      </c>
      <c r="G336" s="95" t="s">
        <v>4</v>
      </c>
      <c r="H336" s="2">
        <v>432</v>
      </c>
      <c r="I336" s="11">
        <f t="shared" si="25"/>
        <v>4</v>
      </c>
      <c r="J336" s="11">
        <v>0.64100000000000001</v>
      </c>
      <c r="K336" s="2">
        <v>108</v>
      </c>
      <c r="L336" s="94">
        <v>163</v>
      </c>
      <c r="M336" s="11">
        <f t="shared" si="26"/>
        <v>1.8111111111111111</v>
      </c>
      <c r="N336" s="11">
        <v>0.55900000000000005</v>
      </c>
      <c r="O336" s="95">
        <v>90</v>
      </c>
      <c r="P336" s="12">
        <f t="shared" si="27"/>
        <v>2.2085889570552149</v>
      </c>
      <c r="Q336" s="104" t="s">
        <v>729</v>
      </c>
      <c r="R336" s="2"/>
      <c r="S336" s="2"/>
      <c r="T336" s="2"/>
      <c r="U336" s="2"/>
      <c r="V336" s="109"/>
      <c r="W336" s="110"/>
      <c r="X336" s="115" t="str">
        <f t="shared" si="28"/>
        <v>No Data</v>
      </c>
    </row>
    <row r="337" spans="1:24" x14ac:dyDescent="0.3">
      <c r="A337" s="63" t="s">
        <v>3116</v>
      </c>
      <c r="B337" s="94" t="s">
        <v>565</v>
      </c>
      <c r="C337" s="2" t="s">
        <v>1</v>
      </c>
      <c r="D337" s="2">
        <v>43</v>
      </c>
      <c r="E337" s="9">
        <v>27659</v>
      </c>
      <c r="F337" s="10">
        <v>43704.598425925928</v>
      </c>
      <c r="G337" s="95" t="s">
        <v>4</v>
      </c>
      <c r="H337" s="2">
        <v>1228</v>
      </c>
      <c r="I337" s="11">
        <f t="shared" si="25"/>
        <v>8.353741496598639</v>
      </c>
      <c r="J337" s="11">
        <v>1.121</v>
      </c>
      <c r="K337" s="2">
        <v>147</v>
      </c>
      <c r="L337" s="94">
        <v>286</v>
      </c>
      <c r="M337" s="11">
        <f t="shared" si="26"/>
        <v>1.9455782312925169</v>
      </c>
      <c r="N337" s="11">
        <v>0.47899999999999998</v>
      </c>
      <c r="O337" s="95">
        <v>147</v>
      </c>
      <c r="P337" s="12">
        <f t="shared" si="27"/>
        <v>4.2937062937062933</v>
      </c>
      <c r="Q337" s="104" t="s">
        <v>729</v>
      </c>
      <c r="R337" s="2"/>
      <c r="S337" s="2"/>
      <c r="T337" s="2"/>
      <c r="U337" s="2"/>
      <c r="V337" s="109"/>
      <c r="W337" s="110"/>
      <c r="X337" s="115" t="str">
        <f t="shared" si="28"/>
        <v>No Data</v>
      </c>
    </row>
    <row r="338" spans="1:24" x14ac:dyDescent="0.3">
      <c r="A338" s="63" t="s">
        <v>3117</v>
      </c>
      <c r="B338" s="94" t="s">
        <v>567</v>
      </c>
      <c r="C338" s="2" t="s">
        <v>1</v>
      </c>
      <c r="D338" s="2">
        <v>52</v>
      </c>
      <c r="E338" s="9">
        <v>24545</v>
      </c>
      <c r="F338" s="10">
        <v>43704.611203703702</v>
      </c>
      <c r="G338" s="95" t="s">
        <v>4</v>
      </c>
      <c r="H338" s="2">
        <v>1177</v>
      </c>
      <c r="I338" s="11">
        <f t="shared" si="25"/>
        <v>15.089743589743589</v>
      </c>
      <c r="J338" s="11">
        <v>2.0139999999999998</v>
      </c>
      <c r="K338" s="2">
        <v>78</v>
      </c>
      <c r="L338" s="94">
        <v>129</v>
      </c>
      <c r="M338" s="11">
        <f t="shared" si="26"/>
        <v>1.6538461538461537</v>
      </c>
      <c r="N338" s="11">
        <v>0.505</v>
      </c>
      <c r="O338" s="95">
        <v>78</v>
      </c>
      <c r="P338" s="12">
        <f t="shared" si="27"/>
        <v>9.1240310077519382</v>
      </c>
      <c r="Q338" s="104" t="s">
        <v>729</v>
      </c>
      <c r="R338" s="2"/>
      <c r="S338" s="2"/>
      <c r="T338" s="2"/>
      <c r="U338" s="2"/>
      <c r="V338" s="109"/>
      <c r="W338" s="110"/>
      <c r="X338" s="115" t="str">
        <f t="shared" si="28"/>
        <v>No Data</v>
      </c>
    </row>
    <row r="339" spans="1:24" x14ac:dyDescent="0.3">
      <c r="A339" s="63" t="s">
        <v>3118</v>
      </c>
      <c r="B339" s="94" t="s">
        <v>569</v>
      </c>
      <c r="C339" s="2" t="s">
        <v>6</v>
      </c>
      <c r="D339" s="2">
        <v>65</v>
      </c>
      <c r="E339" s="9">
        <v>19731</v>
      </c>
      <c r="F339" s="10">
        <v>43704.625567129631</v>
      </c>
      <c r="G339" s="95" t="s">
        <v>22</v>
      </c>
      <c r="H339" s="2">
        <v>994</v>
      </c>
      <c r="I339" s="11">
        <f t="shared" si="25"/>
        <v>7.8888888888888893</v>
      </c>
      <c r="J339" s="11">
        <v>1.006</v>
      </c>
      <c r="K339" s="2">
        <v>126</v>
      </c>
      <c r="L339" s="94">
        <v>229</v>
      </c>
      <c r="M339" s="11">
        <f t="shared" si="26"/>
        <v>1.8174603174603174</v>
      </c>
      <c r="N339" s="11">
        <v>0.58499999999999996</v>
      </c>
      <c r="O339" s="95">
        <v>126</v>
      </c>
      <c r="P339" s="12">
        <f t="shared" si="27"/>
        <v>4.3406113537117905</v>
      </c>
      <c r="Q339" s="104" t="s">
        <v>729</v>
      </c>
      <c r="R339" s="2"/>
      <c r="S339" s="2"/>
      <c r="T339" s="2"/>
      <c r="U339" s="2"/>
      <c r="V339" s="109"/>
      <c r="W339" s="110"/>
      <c r="X339" s="115" t="str">
        <f t="shared" si="28"/>
        <v>No Data</v>
      </c>
    </row>
    <row r="340" spans="1:24" x14ac:dyDescent="0.3">
      <c r="A340" s="63" t="s">
        <v>3119</v>
      </c>
      <c r="B340" s="94" t="s">
        <v>574</v>
      </c>
      <c r="C340" s="2" t="s">
        <v>1</v>
      </c>
      <c r="D340" s="2">
        <v>64</v>
      </c>
      <c r="E340" s="9">
        <v>20277</v>
      </c>
      <c r="F340" s="10">
        <v>43704.650277777779</v>
      </c>
      <c r="G340" s="95" t="s">
        <v>22</v>
      </c>
      <c r="H340" s="2">
        <v>1493</v>
      </c>
      <c r="I340" s="11">
        <f t="shared" si="25"/>
        <v>13.096491228070175</v>
      </c>
      <c r="J340" s="11">
        <v>1.113</v>
      </c>
      <c r="K340" s="2">
        <v>114</v>
      </c>
      <c r="L340" s="94">
        <v>434</v>
      </c>
      <c r="M340" s="11">
        <f t="shared" si="26"/>
        <v>3.807017543859649</v>
      </c>
      <c r="N340" s="11">
        <v>0.70199999999999996</v>
      </c>
      <c r="O340" s="95">
        <v>114</v>
      </c>
      <c r="P340" s="12">
        <f t="shared" si="27"/>
        <v>3.4400921658986174</v>
      </c>
      <c r="Q340" s="104" t="s">
        <v>729</v>
      </c>
      <c r="R340" s="2"/>
      <c r="S340" s="2" t="s">
        <v>329</v>
      </c>
      <c r="T340" s="2"/>
      <c r="U340" s="2"/>
      <c r="V340" s="109"/>
      <c r="W340" s="110"/>
      <c r="X340" s="115" t="str">
        <f t="shared" si="28"/>
        <v>No Data</v>
      </c>
    </row>
    <row r="341" spans="1:24" x14ac:dyDescent="0.3">
      <c r="A341" s="63" t="s">
        <v>3120</v>
      </c>
      <c r="B341" s="94" t="s">
        <v>578</v>
      </c>
      <c r="C341" s="2" t="s">
        <v>6</v>
      </c>
      <c r="D341" s="2">
        <v>61</v>
      </c>
      <c r="E341" s="9">
        <v>21280</v>
      </c>
      <c r="F341" s="10">
        <v>43704.693356481483</v>
      </c>
      <c r="G341" s="95" t="s">
        <v>4</v>
      </c>
      <c r="H341" s="2">
        <v>1162</v>
      </c>
      <c r="I341" s="11">
        <f t="shared" si="25"/>
        <v>10.375</v>
      </c>
      <c r="J341" s="11">
        <v>0.84</v>
      </c>
      <c r="K341" s="2">
        <v>112</v>
      </c>
      <c r="L341" s="94">
        <v>453</v>
      </c>
      <c r="M341" s="11">
        <f t="shared" si="26"/>
        <v>4.0446428571428568</v>
      </c>
      <c r="N341" s="11">
        <v>0.74</v>
      </c>
      <c r="O341" s="95">
        <v>112</v>
      </c>
      <c r="P341" s="12">
        <f t="shared" si="27"/>
        <v>2.5651214128035322</v>
      </c>
      <c r="Q341" s="104" t="s">
        <v>729</v>
      </c>
      <c r="R341" s="2"/>
      <c r="S341" s="2"/>
      <c r="T341" s="2"/>
      <c r="U341" s="2"/>
      <c r="V341" s="109"/>
      <c r="W341" s="110"/>
      <c r="X341" s="115" t="str">
        <f t="shared" si="28"/>
        <v>No Data</v>
      </c>
    </row>
    <row r="342" spans="1:24" x14ac:dyDescent="0.3">
      <c r="A342" s="63" t="s">
        <v>3121</v>
      </c>
      <c r="B342" s="94" t="s">
        <v>580</v>
      </c>
      <c r="C342" s="2" t="s">
        <v>1</v>
      </c>
      <c r="D342" s="2">
        <v>65</v>
      </c>
      <c r="E342" s="9">
        <v>19959</v>
      </c>
      <c r="F342" s="10">
        <v>43704.705740740741</v>
      </c>
      <c r="G342" s="95" t="s">
        <v>4</v>
      </c>
      <c r="H342" s="2">
        <v>1405</v>
      </c>
      <c r="I342" s="11">
        <f t="shared" si="25"/>
        <v>16.529411764705884</v>
      </c>
      <c r="J342" s="11">
        <v>2.13</v>
      </c>
      <c r="K342" s="2">
        <v>85</v>
      </c>
      <c r="L342" s="94">
        <v>226</v>
      </c>
      <c r="M342" s="11">
        <f t="shared" si="26"/>
        <v>2.6588235294117646</v>
      </c>
      <c r="N342" s="11">
        <v>0.58899999999999997</v>
      </c>
      <c r="O342" s="95">
        <v>85</v>
      </c>
      <c r="P342" s="12">
        <f t="shared" si="27"/>
        <v>6.2168141592920367</v>
      </c>
      <c r="Q342" s="104" t="s">
        <v>729</v>
      </c>
      <c r="R342" s="2"/>
      <c r="S342" s="2"/>
      <c r="T342" s="2"/>
      <c r="U342" s="2"/>
      <c r="V342" s="109"/>
      <c r="W342" s="110"/>
      <c r="X342" s="115" t="str">
        <f t="shared" si="28"/>
        <v>No Data</v>
      </c>
    </row>
    <row r="343" spans="1:24" x14ac:dyDescent="0.3">
      <c r="A343" s="63" t="s">
        <v>3122</v>
      </c>
      <c r="B343" s="94" t="s">
        <v>594</v>
      </c>
      <c r="C343" s="2" t="s">
        <v>1</v>
      </c>
      <c r="D343" s="2">
        <v>41</v>
      </c>
      <c r="E343" s="9">
        <v>28399</v>
      </c>
      <c r="F343" s="10">
        <v>43705.601423611108</v>
      </c>
      <c r="G343" s="95" t="s">
        <v>4</v>
      </c>
      <c r="H343" s="2">
        <v>731</v>
      </c>
      <c r="I343" s="11">
        <f t="shared" si="25"/>
        <v>11.421875</v>
      </c>
      <c r="J343" s="11">
        <v>1.0049999999999999</v>
      </c>
      <c r="K343" s="2">
        <v>64</v>
      </c>
      <c r="L343" s="94">
        <v>141</v>
      </c>
      <c r="M343" s="11">
        <f t="shared" si="26"/>
        <v>2.203125</v>
      </c>
      <c r="N343" s="11">
        <v>0.443</v>
      </c>
      <c r="O343" s="95">
        <v>64</v>
      </c>
      <c r="P343" s="12">
        <f t="shared" si="27"/>
        <v>5.1843971631205674</v>
      </c>
      <c r="Q343" s="104" t="s">
        <v>729</v>
      </c>
      <c r="R343" s="2"/>
      <c r="S343" s="2"/>
      <c r="T343" s="2"/>
      <c r="U343" s="2"/>
      <c r="V343" s="109"/>
      <c r="W343" s="110"/>
      <c r="X343" s="115" t="str">
        <f t="shared" si="28"/>
        <v>No Data</v>
      </c>
    </row>
    <row r="344" spans="1:24" x14ac:dyDescent="0.3">
      <c r="A344" s="63" t="s">
        <v>3123</v>
      </c>
      <c r="B344" s="94" t="s">
        <v>595</v>
      </c>
      <c r="C344" s="2" t="s">
        <v>1</v>
      </c>
      <c r="D344" s="2">
        <v>95</v>
      </c>
      <c r="E344" s="9">
        <v>8978</v>
      </c>
      <c r="F344" s="10">
        <v>43705.618136574078</v>
      </c>
      <c r="G344" s="95" t="s">
        <v>4</v>
      </c>
      <c r="H344" s="2">
        <v>1465</v>
      </c>
      <c r="I344" s="11">
        <f t="shared" si="25"/>
        <v>9.7666666666666675</v>
      </c>
      <c r="J344" s="11">
        <v>1.149</v>
      </c>
      <c r="K344" s="2">
        <v>150</v>
      </c>
      <c r="L344" s="94">
        <v>448</v>
      </c>
      <c r="M344" s="11">
        <f t="shared" si="26"/>
        <v>2.9866666666666668</v>
      </c>
      <c r="N344" s="11">
        <v>0.73299999999999998</v>
      </c>
      <c r="O344" s="95">
        <v>150</v>
      </c>
      <c r="P344" s="12">
        <f t="shared" si="27"/>
        <v>3.270089285714286</v>
      </c>
      <c r="Q344" s="104" t="s">
        <v>729</v>
      </c>
      <c r="R344" s="2"/>
      <c r="S344" s="2"/>
      <c r="T344" s="2"/>
      <c r="U344" s="2"/>
      <c r="V344" s="109"/>
      <c r="W344" s="110"/>
      <c r="X344" s="115" t="str">
        <f t="shared" si="28"/>
        <v>No Data</v>
      </c>
    </row>
    <row r="345" spans="1:24" x14ac:dyDescent="0.3">
      <c r="A345" s="63" t="s">
        <v>3124</v>
      </c>
      <c r="B345" s="94" t="s">
        <v>599</v>
      </c>
      <c r="C345" s="2" t="s">
        <v>1</v>
      </c>
      <c r="D345" s="2">
        <v>54</v>
      </c>
      <c r="E345" s="9">
        <v>23844</v>
      </c>
      <c r="F345" s="10">
        <v>43705.632534722223</v>
      </c>
      <c r="G345" s="95" t="s">
        <v>4</v>
      </c>
      <c r="H345" s="2">
        <v>1682</v>
      </c>
      <c r="I345" s="11">
        <f t="shared" si="25"/>
        <v>14.134453781512605</v>
      </c>
      <c r="J345" s="11">
        <v>1.127</v>
      </c>
      <c r="K345" s="2">
        <v>119</v>
      </c>
      <c r="L345" s="94">
        <v>818</v>
      </c>
      <c r="M345" s="11">
        <f t="shared" si="26"/>
        <v>6.8739495798319323</v>
      </c>
      <c r="N345" s="11">
        <v>0.754</v>
      </c>
      <c r="O345" s="95">
        <v>119</v>
      </c>
      <c r="P345" s="12">
        <f t="shared" si="27"/>
        <v>2.0562347188264058</v>
      </c>
      <c r="Q345" s="104" t="s">
        <v>729</v>
      </c>
      <c r="R345" s="2"/>
      <c r="S345" s="2"/>
      <c r="T345" s="2"/>
      <c r="U345" s="2"/>
      <c r="V345" s="109"/>
      <c r="W345" s="110"/>
      <c r="X345" s="115" t="str">
        <f t="shared" si="28"/>
        <v>No Data</v>
      </c>
    </row>
    <row r="346" spans="1:24" x14ac:dyDescent="0.3">
      <c r="A346" s="63" t="s">
        <v>3125</v>
      </c>
      <c r="B346" s="94" t="s">
        <v>602</v>
      </c>
      <c r="C346" s="2" t="s">
        <v>1</v>
      </c>
      <c r="D346" s="2">
        <v>41</v>
      </c>
      <c r="E346" s="9">
        <v>28551</v>
      </c>
      <c r="F346" s="10">
        <v>43705.644791666666</v>
      </c>
      <c r="G346" s="95" t="s">
        <v>4</v>
      </c>
      <c r="H346" s="2">
        <v>1084</v>
      </c>
      <c r="I346" s="11">
        <f t="shared" si="25"/>
        <v>13.55</v>
      </c>
      <c r="J346" s="11">
        <v>1.5169999999999999</v>
      </c>
      <c r="K346" s="2">
        <v>80</v>
      </c>
      <c r="L346" s="94">
        <v>382</v>
      </c>
      <c r="M346" s="11">
        <f t="shared" si="26"/>
        <v>4.7750000000000004</v>
      </c>
      <c r="N346" s="11">
        <v>0.67500000000000004</v>
      </c>
      <c r="O346" s="95">
        <v>80</v>
      </c>
      <c r="P346" s="12">
        <f t="shared" si="27"/>
        <v>2.837696335078534</v>
      </c>
      <c r="Q346" s="104" t="s">
        <v>729</v>
      </c>
      <c r="R346" s="2"/>
      <c r="S346" s="2"/>
      <c r="T346" s="2"/>
      <c r="U346" s="2"/>
      <c r="V346" s="109"/>
      <c r="W346" s="110"/>
      <c r="X346" s="115" t="str">
        <f t="shared" si="28"/>
        <v>No Data</v>
      </c>
    </row>
    <row r="347" spans="1:24" x14ac:dyDescent="0.3">
      <c r="A347" s="63" t="s">
        <v>3126</v>
      </c>
      <c r="B347" s="94" t="s">
        <v>605</v>
      </c>
      <c r="C347" s="2" t="s">
        <v>6</v>
      </c>
      <c r="D347" s="2">
        <v>65</v>
      </c>
      <c r="E347" s="9">
        <v>19649</v>
      </c>
      <c r="F347" s="10">
        <v>43705.658252314817</v>
      </c>
      <c r="G347" s="95" t="s">
        <v>22</v>
      </c>
      <c r="H347" s="2">
        <v>2236</v>
      </c>
      <c r="I347" s="11">
        <f t="shared" si="25"/>
        <v>19.964285714285715</v>
      </c>
      <c r="J347" s="11">
        <v>2.274</v>
      </c>
      <c r="K347" s="2">
        <v>112</v>
      </c>
      <c r="L347" s="94">
        <v>775</v>
      </c>
      <c r="M347" s="11">
        <f t="shared" si="26"/>
        <v>6.9196428571428568</v>
      </c>
      <c r="N347" s="11">
        <v>0.871</v>
      </c>
      <c r="O347" s="95">
        <v>112</v>
      </c>
      <c r="P347" s="12">
        <f t="shared" si="27"/>
        <v>2.8851612903225807</v>
      </c>
      <c r="Q347" s="104" t="s">
        <v>729</v>
      </c>
      <c r="R347" s="2"/>
      <c r="S347" s="2"/>
      <c r="T347" s="2"/>
      <c r="U347" s="2"/>
      <c r="V347" s="109"/>
      <c r="W347" s="110"/>
      <c r="X347" s="115" t="str">
        <f t="shared" si="28"/>
        <v>No Data</v>
      </c>
    </row>
    <row r="348" spans="1:24" x14ac:dyDescent="0.3">
      <c r="A348" s="63" t="s">
        <v>3127</v>
      </c>
      <c r="B348" s="94" t="s">
        <v>615</v>
      </c>
      <c r="C348" s="2" t="s">
        <v>1</v>
      </c>
      <c r="D348" s="2">
        <v>51</v>
      </c>
      <c r="E348" s="9">
        <v>24981</v>
      </c>
      <c r="F348" s="10">
        <v>43706.562650462962</v>
      </c>
      <c r="G348" s="95" t="s">
        <v>4</v>
      </c>
      <c r="H348" s="2">
        <v>734</v>
      </c>
      <c r="I348" s="11">
        <f t="shared" si="25"/>
        <v>9.1750000000000007</v>
      </c>
      <c r="J348" s="11">
        <v>0.72499999999999998</v>
      </c>
      <c r="K348" s="2">
        <v>80</v>
      </c>
      <c r="L348" s="94">
        <v>301</v>
      </c>
      <c r="M348" s="11">
        <f t="shared" si="26"/>
        <v>3.7625000000000002</v>
      </c>
      <c r="N348" s="11">
        <v>0.75</v>
      </c>
      <c r="O348" s="95">
        <v>80</v>
      </c>
      <c r="P348" s="12">
        <f t="shared" si="27"/>
        <v>2.4385382059800667</v>
      </c>
      <c r="Q348" s="104" t="s">
        <v>729</v>
      </c>
      <c r="R348" s="2"/>
      <c r="S348" s="2"/>
      <c r="T348" s="2"/>
      <c r="U348" s="2"/>
      <c r="V348" s="109"/>
      <c r="W348" s="110"/>
      <c r="X348" s="115" t="str">
        <f t="shared" si="28"/>
        <v>No Data</v>
      </c>
    </row>
    <row r="349" spans="1:24" x14ac:dyDescent="0.3">
      <c r="A349" s="63" t="s">
        <v>3128</v>
      </c>
      <c r="B349" s="94" t="s">
        <v>618</v>
      </c>
      <c r="C349" s="2" t="s">
        <v>1</v>
      </c>
      <c r="D349" s="2">
        <v>46</v>
      </c>
      <c r="E349" s="9">
        <v>26726</v>
      </c>
      <c r="F349" s="10">
        <v>43706.578657407408</v>
      </c>
      <c r="G349" s="95" t="s">
        <v>4</v>
      </c>
      <c r="H349" s="2">
        <v>933</v>
      </c>
      <c r="I349" s="11">
        <f t="shared" si="25"/>
        <v>9.8210526315789473</v>
      </c>
      <c r="J349" s="11">
        <v>0.95599999999999996</v>
      </c>
      <c r="K349" s="2">
        <v>95</v>
      </c>
      <c r="L349" s="94">
        <v>226</v>
      </c>
      <c r="M349" s="11">
        <f t="shared" si="26"/>
        <v>2.3789473684210525</v>
      </c>
      <c r="N349" s="11">
        <v>0.56799999999999995</v>
      </c>
      <c r="O349" s="95">
        <v>95</v>
      </c>
      <c r="P349" s="12">
        <f t="shared" si="27"/>
        <v>4.1283185840707963</v>
      </c>
      <c r="Q349" s="104" t="s">
        <v>729</v>
      </c>
      <c r="R349" s="2"/>
      <c r="S349" s="2"/>
      <c r="T349" s="2"/>
      <c r="U349" s="2"/>
      <c r="V349" s="109"/>
      <c r="W349" s="110"/>
      <c r="X349" s="115" t="str">
        <f t="shared" si="28"/>
        <v>No Data</v>
      </c>
    </row>
    <row r="350" spans="1:24" x14ac:dyDescent="0.3">
      <c r="A350" s="63" t="s">
        <v>3129</v>
      </c>
      <c r="B350" s="94" t="s">
        <v>620</v>
      </c>
      <c r="C350" s="2" t="s">
        <v>6</v>
      </c>
      <c r="D350" s="2">
        <v>47</v>
      </c>
      <c r="E350" s="9">
        <v>26394</v>
      </c>
      <c r="F350" s="10">
        <v>43706.589259259257</v>
      </c>
      <c r="G350" s="95" t="s">
        <v>4</v>
      </c>
      <c r="H350" s="2">
        <v>895</v>
      </c>
      <c r="I350" s="11">
        <f t="shared" si="25"/>
        <v>7.458333333333333</v>
      </c>
      <c r="J350" s="11">
        <v>0.68500000000000005</v>
      </c>
      <c r="K350" s="2">
        <v>120</v>
      </c>
      <c r="L350" s="94">
        <v>199</v>
      </c>
      <c r="M350" s="11">
        <f t="shared" si="26"/>
        <v>1.6583333333333334</v>
      </c>
      <c r="N350" s="11">
        <v>0.47599999999999998</v>
      </c>
      <c r="O350" s="95">
        <v>120</v>
      </c>
      <c r="P350" s="12">
        <f t="shared" si="27"/>
        <v>4.4974874371859288</v>
      </c>
      <c r="Q350" s="104" t="s">
        <v>729</v>
      </c>
      <c r="R350" s="2"/>
      <c r="S350" s="2"/>
      <c r="T350" s="2"/>
      <c r="U350" s="2"/>
      <c r="V350" s="109"/>
      <c r="W350" s="110"/>
      <c r="X350" s="115" t="str">
        <f t="shared" si="28"/>
        <v>No Data</v>
      </c>
    </row>
    <row r="351" spans="1:24" x14ac:dyDescent="0.3">
      <c r="A351" s="63" t="s">
        <v>3130</v>
      </c>
      <c r="B351" s="94" t="s">
        <v>623</v>
      </c>
      <c r="C351" s="2" t="s">
        <v>1</v>
      </c>
      <c r="D351" s="2">
        <v>46</v>
      </c>
      <c r="E351" s="9">
        <v>26766</v>
      </c>
      <c r="F351" s="10">
        <v>43706.602546296293</v>
      </c>
      <c r="G351" s="95" t="s">
        <v>4</v>
      </c>
      <c r="H351" s="2">
        <v>735</v>
      </c>
      <c r="I351" s="11">
        <f t="shared" si="25"/>
        <v>9.4230769230769234</v>
      </c>
      <c r="J351" s="11">
        <v>0.93300000000000005</v>
      </c>
      <c r="K351" s="2">
        <v>78</v>
      </c>
      <c r="L351" s="94">
        <v>188</v>
      </c>
      <c r="M351" s="11">
        <f t="shared" si="26"/>
        <v>2.4102564102564101</v>
      </c>
      <c r="N351" s="11">
        <v>0.59099999999999997</v>
      </c>
      <c r="O351" s="95">
        <v>78</v>
      </c>
      <c r="P351" s="12">
        <f t="shared" si="27"/>
        <v>3.9095744680851068</v>
      </c>
      <c r="Q351" s="104" t="s">
        <v>729</v>
      </c>
      <c r="R351" s="2"/>
      <c r="S351" s="2"/>
      <c r="T351" s="2"/>
      <c r="U351" s="2"/>
      <c r="V351" s="109"/>
      <c r="W351" s="110"/>
      <c r="X351" s="115" t="str">
        <f t="shared" si="28"/>
        <v>No Data</v>
      </c>
    </row>
    <row r="352" spans="1:24" x14ac:dyDescent="0.3">
      <c r="A352" s="63" t="s">
        <v>3131</v>
      </c>
      <c r="B352" s="94" t="s">
        <v>625</v>
      </c>
      <c r="C352" s="2" t="s">
        <v>1</v>
      </c>
      <c r="D352" s="2">
        <v>65</v>
      </c>
      <c r="E352" s="9">
        <v>19603</v>
      </c>
      <c r="F352" s="10">
        <v>43706.624618055554</v>
      </c>
      <c r="G352" s="95" t="s">
        <v>4</v>
      </c>
      <c r="H352" s="2">
        <v>1224</v>
      </c>
      <c r="I352" s="11">
        <f t="shared" si="25"/>
        <v>11.333333333333334</v>
      </c>
      <c r="J352" s="11">
        <v>1.4530000000000001</v>
      </c>
      <c r="K352" s="2">
        <v>108</v>
      </c>
      <c r="L352" s="94">
        <v>310</v>
      </c>
      <c r="M352" s="11">
        <f t="shared" si="26"/>
        <v>2.8703703703703702</v>
      </c>
      <c r="N352" s="11">
        <v>0.65700000000000003</v>
      </c>
      <c r="O352" s="95">
        <v>108</v>
      </c>
      <c r="P352" s="12">
        <f t="shared" si="27"/>
        <v>3.9483870967741939</v>
      </c>
      <c r="Q352" s="104" t="s">
        <v>729</v>
      </c>
      <c r="R352" s="2"/>
      <c r="S352" s="2"/>
      <c r="T352" s="2"/>
      <c r="U352" s="2"/>
      <c r="V352" s="109"/>
      <c r="W352" s="110"/>
      <c r="X352" s="115" t="str">
        <f t="shared" si="28"/>
        <v>No Data</v>
      </c>
    </row>
    <row r="353" spans="1:24" x14ac:dyDescent="0.3">
      <c r="A353" s="63" t="s">
        <v>3132</v>
      </c>
      <c r="B353" s="94" t="s">
        <v>630</v>
      </c>
      <c r="C353" s="2" t="s">
        <v>1</v>
      </c>
      <c r="D353" s="2">
        <v>51</v>
      </c>
      <c r="E353" s="9">
        <v>25029</v>
      </c>
      <c r="F353" s="10">
        <v>43706.644826388889</v>
      </c>
      <c r="G353" s="95" t="s">
        <v>4</v>
      </c>
      <c r="H353" s="2">
        <v>795</v>
      </c>
      <c r="I353" s="11">
        <f t="shared" si="25"/>
        <v>9.9375</v>
      </c>
      <c r="J353" s="11">
        <v>0.83199999999999996</v>
      </c>
      <c r="K353" s="2">
        <v>80</v>
      </c>
      <c r="L353" s="94">
        <v>134</v>
      </c>
      <c r="M353" s="11">
        <f t="shared" si="26"/>
        <v>1.675</v>
      </c>
      <c r="N353" s="11">
        <v>0.52200000000000002</v>
      </c>
      <c r="O353" s="95">
        <v>80</v>
      </c>
      <c r="P353" s="12">
        <f t="shared" si="27"/>
        <v>5.9328358208955221</v>
      </c>
      <c r="Q353" s="104" t="s">
        <v>729</v>
      </c>
      <c r="R353" s="2"/>
      <c r="S353" s="2"/>
      <c r="T353" s="2"/>
      <c r="U353" s="2"/>
      <c r="V353" s="109"/>
      <c r="W353" s="110"/>
      <c r="X353" s="115" t="str">
        <f t="shared" si="28"/>
        <v>No Data</v>
      </c>
    </row>
    <row r="354" spans="1:24" x14ac:dyDescent="0.3">
      <c r="A354" s="63" t="s">
        <v>3133</v>
      </c>
      <c r="B354" s="94" t="s">
        <v>634</v>
      </c>
      <c r="C354" s="2" t="s">
        <v>1</v>
      </c>
      <c r="D354" s="2">
        <v>75</v>
      </c>
      <c r="E354" s="9">
        <v>16198</v>
      </c>
      <c r="F354" s="10">
        <v>43706.675486111111</v>
      </c>
      <c r="G354" s="95" t="s">
        <v>22</v>
      </c>
      <c r="H354" s="2">
        <v>1744</v>
      </c>
      <c r="I354" s="11">
        <f t="shared" si="25"/>
        <v>11.473684210526315</v>
      </c>
      <c r="J354" s="11">
        <v>1.079</v>
      </c>
      <c r="K354" s="2">
        <v>152</v>
      </c>
      <c r="L354" s="94">
        <v>349</v>
      </c>
      <c r="M354" s="11">
        <f t="shared" si="26"/>
        <v>2.2960526315789473</v>
      </c>
      <c r="N354" s="11">
        <v>0.45800000000000002</v>
      </c>
      <c r="O354" s="95">
        <v>152</v>
      </c>
      <c r="P354" s="12">
        <f t="shared" si="27"/>
        <v>4.9971346704871058</v>
      </c>
      <c r="Q354" s="104" t="s">
        <v>729</v>
      </c>
      <c r="R354" s="2"/>
      <c r="S354" s="2"/>
      <c r="T354" s="2"/>
      <c r="U354" s="2"/>
      <c r="V354" s="109"/>
      <c r="W354" s="110"/>
      <c r="X354" s="115" t="str">
        <f t="shared" si="28"/>
        <v>No Data</v>
      </c>
    </row>
    <row r="355" spans="1:24" x14ac:dyDescent="0.3">
      <c r="A355" s="63" t="s">
        <v>3134</v>
      </c>
      <c r="B355" s="94" t="s">
        <v>215</v>
      </c>
      <c r="C355" s="2" t="s">
        <v>1</v>
      </c>
      <c r="D355" s="2">
        <v>54</v>
      </c>
      <c r="E355" s="9">
        <v>23798</v>
      </c>
      <c r="F355" s="10">
        <v>43706.697118055556</v>
      </c>
      <c r="G355" s="95" t="s">
        <v>4</v>
      </c>
      <c r="H355" s="2">
        <v>667</v>
      </c>
      <c r="I355" s="11">
        <f t="shared" si="25"/>
        <v>10.421875</v>
      </c>
      <c r="J355" s="11">
        <v>0.98899999999999999</v>
      </c>
      <c r="K355" s="2">
        <v>64</v>
      </c>
      <c r="L355" s="94">
        <v>162</v>
      </c>
      <c r="M355" s="11">
        <f t="shared" si="26"/>
        <v>2.53125</v>
      </c>
      <c r="N355" s="11">
        <v>0.56299999999999994</v>
      </c>
      <c r="O355" s="95">
        <v>64</v>
      </c>
      <c r="P355" s="12">
        <f t="shared" si="27"/>
        <v>4.117283950617284</v>
      </c>
      <c r="Q355" s="104" t="s">
        <v>729</v>
      </c>
      <c r="R355" s="2"/>
      <c r="S355" s="2"/>
      <c r="T355" s="2"/>
      <c r="U355" s="2"/>
      <c r="V355" s="109"/>
      <c r="W355" s="110"/>
      <c r="X355" s="115" t="str">
        <f t="shared" si="28"/>
        <v>No Data</v>
      </c>
    </row>
    <row r="356" spans="1:24" x14ac:dyDescent="0.3">
      <c r="A356" s="63" t="s">
        <v>3135</v>
      </c>
      <c r="B356" s="94" t="s">
        <v>643</v>
      </c>
      <c r="C356" s="2" t="s">
        <v>1</v>
      </c>
      <c r="D356" s="2">
        <v>69</v>
      </c>
      <c r="E356" s="9">
        <v>18422</v>
      </c>
      <c r="F356" s="10">
        <v>43707.547766203701</v>
      </c>
      <c r="G356" s="95" t="s">
        <v>4</v>
      </c>
      <c r="H356" s="2">
        <v>1506</v>
      </c>
      <c r="I356" s="11">
        <f t="shared" si="25"/>
        <v>14.764705882352942</v>
      </c>
      <c r="J356" s="11">
        <v>1.127</v>
      </c>
      <c r="K356" s="2">
        <v>102</v>
      </c>
      <c r="L356" s="94">
        <v>594</v>
      </c>
      <c r="M356" s="11">
        <f t="shared" si="26"/>
        <v>5.8235294117647056</v>
      </c>
      <c r="N356" s="11">
        <v>0.92700000000000005</v>
      </c>
      <c r="O356" s="95">
        <v>102</v>
      </c>
      <c r="P356" s="12">
        <f t="shared" si="27"/>
        <v>2.5353535353535355</v>
      </c>
      <c r="Q356" s="104" t="s">
        <v>729</v>
      </c>
      <c r="R356" s="2"/>
      <c r="S356" s="2"/>
      <c r="T356" s="2"/>
      <c r="U356" s="2"/>
      <c r="V356" s="109"/>
      <c r="W356" s="110"/>
      <c r="X356" s="115" t="str">
        <f t="shared" si="28"/>
        <v>No Data</v>
      </c>
    </row>
    <row r="357" spans="1:24" x14ac:dyDescent="0.3">
      <c r="A357" s="63" t="s">
        <v>3136</v>
      </c>
      <c r="B357" s="94" t="s">
        <v>645</v>
      </c>
      <c r="C357" s="2" t="s">
        <v>1</v>
      </c>
      <c r="D357" s="2">
        <v>61</v>
      </c>
      <c r="E357" s="9">
        <v>21114</v>
      </c>
      <c r="F357" s="10">
        <v>43707.561990740738</v>
      </c>
      <c r="G357" s="95" t="s">
        <v>4</v>
      </c>
      <c r="H357" s="2">
        <v>1222</v>
      </c>
      <c r="I357" s="11">
        <f t="shared" si="25"/>
        <v>16.078947368421051</v>
      </c>
      <c r="J357" s="11">
        <v>1.3440000000000001</v>
      </c>
      <c r="K357" s="2">
        <v>76</v>
      </c>
      <c r="L357" s="94">
        <v>288</v>
      </c>
      <c r="M357" s="11">
        <f t="shared" si="26"/>
        <v>3.7894736842105261</v>
      </c>
      <c r="N357" s="11">
        <v>0.59599999999999997</v>
      </c>
      <c r="O357" s="95">
        <v>76</v>
      </c>
      <c r="P357" s="12">
        <f t="shared" si="27"/>
        <v>4.2430555555555554</v>
      </c>
      <c r="Q357" s="104" t="s">
        <v>729</v>
      </c>
      <c r="R357" s="2"/>
      <c r="S357" s="2"/>
      <c r="T357" s="2"/>
      <c r="U357" s="2"/>
      <c r="V357" s="109"/>
      <c r="W357" s="110"/>
      <c r="X357" s="115" t="str">
        <f t="shared" si="28"/>
        <v>No Data</v>
      </c>
    </row>
    <row r="358" spans="1:24" x14ac:dyDescent="0.3">
      <c r="A358" s="63" t="s">
        <v>2042</v>
      </c>
      <c r="B358" s="94" t="s">
        <v>647</v>
      </c>
      <c r="C358" s="2" t="s">
        <v>6</v>
      </c>
      <c r="D358" s="2">
        <v>64</v>
      </c>
      <c r="E358" s="9">
        <v>19984</v>
      </c>
      <c r="F358" s="10">
        <v>43707.572106481479</v>
      </c>
      <c r="G358" s="95" t="s">
        <v>4</v>
      </c>
      <c r="H358" s="2">
        <v>1638</v>
      </c>
      <c r="I358" s="11">
        <f t="shared" si="25"/>
        <v>15.166666666666666</v>
      </c>
      <c r="J358" s="11">
        <v>2.0019999999999998</v>
      </c>
      <c r="K358" s="2">
        <v>108</v>
      </c>
      <c r="L358" s="94">
        <v>184</v>
      </c>
      <c r="M358" s="11">
        <f t="shared" si="26"/>
        <v>1.7037037037037037</v>
      </c>
      <c r="N358" s="11">
        <v>0.498</v>
      </c>
      <c r="O358" s="95">
        <v>108</v>
      </c>
      <c r="P358" s="12">
        <f t="shared" si="27"/>
        <v>8.9021739130434785</v>
      </c>
      <c r="Q358" s="104" t="s">
        <v>729</v>
      </c>
      <c r="R358" s="2"/>
      <c r="S358" s="2"/>
      <c r="T358" s="2"/>
      <c r="U358" s="2"/>
      <c r="V358" s="109"/>
      <c r="W358" s="110"/>
      <c r="X358" s="115" t="str">
        <f t="shared" si="28"/>
        <v>No Data</v>
      </c>
    </row>
    <row r="359" spans="1:24" x14ac:dyDescent="0.3">
      <c r="A359" s="63" t="s">
        <v>3137</v>
      </c>
      <c r="B359" s="94" t="s">
        <v>651</v>
      </c>
      <c r="C359" s="2" t="s">
        <v>1</v>
      </c>
      <c r="D359" s="2">
        <v>55</v>
      </c>
      <c r="E359" s="9">
        <v>23362</v>
      </c>
      <c r="F359" s="10">
        <v>43707.595914351848</v>
      </c>
      <c r="G359" s="95" t="s">
        <v>4</v>
      </c>
      <c r="H359" s="2">
        <v>1464</v>
      </c>
      <c r="I359" s="11">
        <f t="shared" si="25"/>
        <v>10.457142857142857</v>
      </c>
      <c r="J359" s="11">
        <v>1.466</v>
      </c>
      <c r="K359" s="2">
        <v>140</v>
      </c>
      <c r="L359" s="94">
        <v>302</v>
      </c>
      <c r="M359" s="11">
        <f t="shared" si="26"/>
        <v>2.157142857142857</v>
      </c>
      <c r="N359" s="11">
        <v>0.52700000000000002</v>
      </c>
      <c r="O359" s="95">
        <v>140</v>
      </c>
      <c r="P359" s="12">
        <f t="shared" si="27"/>
        <v>4.8476821192052979</v>
      </c>
      <c r="Q359" s="104" t="s">
        <v>729</v>
      </c>
      <c r="R359" s="2"/>
      <c r="S359" s="2"/>
      <c r="T359" s="2"/>
      <c r="U359" s="2"/>
      <c r="V359" s="109"/>
      <c r="W359" s="110"/>
      <c r="X359" s="115" t="str">
        <f t="shared" si="28"/>
        <v>No Data</v>
      </c>
    </row>
    <row r="360" spans="1:24" x14ac:dyDescent="0.3">
      <c r="A360" s="63" t="s">
        <v>3138</v>
      </c>
      <c r="B360" s="94" t="s">
        <v>653</v>
      </c>
      <c r="C360" s="2" t="s">
        <v>1</v>
      </c>
      <c r="D360" s="2">
        <v>44</v>
      </c>
      <c r="E360" s="9">
        <v>27426</v>
      </c>
      <c r="F360" s="10">
        <v>43707.608472222222</v>
      </c>
      <c r="G360" s="95" t="s">
        <v>4</v>
      </c>
      <c r="H360" s="2">
        <v>1645</v>
      </c>
      <c r="I360" s="11">
        <f t="shared" si="25"/>
        <v>16.127450980392158</v>
      </c>
      <c r="J360" s="11">
        <v>2.0670000000000002</v>
      </c>
      <c r="K360" s="2">
        <v>102</v>
      </c>
      <c r="L360" s="94">
        <v>343</v>
      </c>
      <c r="M360" s="11">
        <f t="shared" si="26"/>
        <v>3.3627450980392157</v>
      </c>
      <c r="N360" s="11">
        <v>0.626</v>
      </c>
      <c r="O360" s="95">
        <v>102</v>
      </c>
      <c r="P360" s="12">
        <f t="shared" si="27"/>
        <v>4.795918367346939</v>
      </c>
      <c r="Q360" s="104" t="s">
        <v>729</v>
      </c>
      <c r="R360" s="2"/>
      <c r="S360" s="2"/>
      <c r="T360" s="2"/>
      <c r="U360" s="2"/>
      <c r="V360" s="109"/>
      <c r="W360" s="110"/>
      <c r="X360" s="115" t="str">
        <f t="shared" si="28"/>
        <v>No Data</v>
      </c>
    </row>
    <row r="361" spans="1:24" x14ac:dyDescent="0.3">
      <c r="A361" s="63" t="s">
        <v>3139</v>
      </c>
      <c r="B361" s="94" t="s">
        <v>655</v>
      </c>
      <c r="C361" s="2" t="s">
        <v>1</v>
      </c>
      <c r="D361" s="2">
        <v>51</v>
      </c>
      <c r="E361" s="9">
        <v>24779</v>
      </c>
      <c r="F361" s="10">
        <v>43707.622581018521</v>
      </c>
      <c r="G361" s="95" t="s">
        <v>4</v>
      </c>
      <c r="H361" s="2">
        <v>836</v>
      </c>
      <c r="I361" s="11">
        <f t="shared" si="25"/>
        <v>13.933333333333334</v>
      </c>
      <c r="J361" s="11">
        <v>2.0979999999999999</v>
      </c>
      <c r="K361" s="2">
        <v>60</v>
      </c>
      <c r="L361" s="94">
        <v>170</v>
      </c>
      <c r="M361" s="11">
        <f t="shared" si="26"/>
        <v>2.8333333333333335</v>
      </c>
      <c r="N361" s="11">
        <v>0.64200000000000002</v>
      </c>
      <c r="O361" s="95">
        <v>60</v>
      </c>
      <c r="P361" s="12">
        <f t="shared" si="27"/>
        <v>4.9176470588235288</v>
      </c>
      <c r="Q361" s="104" t="s">
        <v>729</v>
      </c>
      <c r="R361" s="2"/>
      <c r="S361" s="2"/>
      <c r="T361" s="2"/>
      <c r="U361" s="2"/>
      <c r="V361" s="109"/>
      <c r="W361" s="110"/>
      <c r="X361" s="115" t="str">
        <f t="shared" si="28"/>
        <v>No Data</v>
      </c>
    </row>
    <row r="362" spans="1:24" x14ac:dyDescent="0.3">
      <c r="A362" s="63" t="s">
        <v>3140</v>
      </c>
      <c r="B362" s="94" t="s">
        <v>658</v>
      </c>
      <c r="C362" s="2" t="s">
        <v>1</v>
      </c>
      <c r="D362" s="2">
        <v>47</v>
      </c>
      <c r="E362" s="9">
        <v>26327</v>
      </c>
      <c r="F362" s="10">
        <v>43707.635405092595</v>
      </c>
      <c r="G362" s="95" t="s">
        <v>4</v>
      </c>
      <c r="H362" s="2">
        <v>1140</v>
      </c>
      <c r="I362" s="11">
        <f t="shared" si="25"/>
        <v>10.555555555555555</v>
      </c>
      <c r="J362" s="11">
        <v>1.5369999999999999</v>
      </c>
      <c r="K362" s="2">
        <v>108</v>
      </c>
      <c r="L362" s="94">
        <v>272</v>
      </c>
      <c r="M362" s="11">
        <f t="shared" si="26"/>
        <v>2.5185185185185186</v>
      </c>
      <c r="N362" s="11">
        <v>0.69</v>
      </c>
      <c r="O362" s="95">
        <v>108</v>
      </c>
      <c r="P362" s="12">
        <f t="shared" si="27"/>
        <v>4.1911764705882355</v>
      </c>
      <c r="Q362" s="104" t="s">
        <v>729</v>
      </c>
      <c r="R362" s="2"/>
      <c r="S362" s="2"/>
      <c r="T362" s="2"/>
      <c r="U362" s="2"/>
      <c r="V362" s="109"/>
      <c r="W362" s="110"/>
      <c r="X362" s="115" t="str">
        <f t="shared" si="28"/>
        <v>No Data</v>
      </c>
    </row>
    <row r="363" spans="1:24" x14ac:dyDescent="0.3">
      <c r="A363" s="63" t="s">
        <v>3141</v>
      </c>
      <c r="B363" s="94" t="s">
        <v>660</v>
      </c>
      <c r="C363" s="2" t="s">
        <v>1</v>
      </c>
      <c r="D363" s="2">
        <v>51</v>
      </c>
      <c r="E363" s="9">
        <v>24948</v>
      </c>
      <c r="F363" s="10">
        <v>43707.645624999997</v>
      </c>
      <c r="G363" s="95" t="s">
        <v>22</v>
      </c>
      <c r="H363" s="2">
        <v>1550</v>
      </c>
      <c r="I363" s="11">
        <f t="shared" si="25"/>
        <v>14.090909090909092</v>
      </c>
      <c r="J363" s="11">
        <v>1.764</v>
      </c>
      <c r="K363" s="2">
        <v>110</v>
      </c>
      <c r="L363" s="94">
        <v>360</v>
      </c>
      <c r="M363" s="11">
        <f t="shared" si="26"/>
        <v>3.2727272727272729</v>
      </c>
      <c r="N363" s="11">
        <v>0.64800000000000002</v>
      </c>
      <c r="O363" s="95">
        <v>110</v>
      </c>
      <c r="P363" s="12">
        <f t="shared" si="27"/>
        <v>4.3055555555555554</v>
      </c>
      <c r="Q363" s="104" t="s">
        <v>729</v>
      </c>
      <c r="R363" s="2"/>
      <c r="S363" s="2"/>
      <c r="T363" s="2"/>
      <c r="U363" s="2"/>
      <c r="V363" s="109"/>
      <c r="W363" s="110"/>
      <c r="X363" s="115" t="str">
        <f t="shared" si="28"/>
        <v>No Data</v>
      </c>
    </row>
    <row r="364" spans="1:24" x14ac:dyDescent="0.3">
      <c r="A364" s="63" t="s">
        <v>3142</v>
      </c>
      <c r="B364" s="94" t="s">
        <v>663</v>
      </c>
      <c r="C364" s="2" t="s">
        <v>6</v>
      </c>
      <c r="D364" s="2">
        <v>38</v>
      </c>
      <c r="E364" s="9">
        <v>29623</v>
      </c>
      <c r="F364" s="10">
        <v>43707.668749999997</v>
      </c>
      <c r="G364" s="95" t="s">
        <v>4</v>
      </c>
      <c r="H364" s="2">
        <v>722</v>
      </c>
      <c r="I364" s="11">
        <f t="shared" si="25"/>
        <v>5.1571428571428575</v>
      </c>
      <c r="J364" s="11">
        <v>0.63800000000000001</v>
      </c>
      <c r="K364" s="2">
        <v>140</v>
      </c>
      <c r="L364" s="94">
        <v>184</v>
      </c>
      <c r="M364" s="11">
        <f t="shared" si="26"/>
        <v>1.3142857142857143</v>
      </c>
      <c r="N364" s="11">
        <v>0.48099999999999998</v>
      </c>
      <c r="O364" s="95">
        <v>140</v>
      </c>
      <c r="P364" s="12">
        <f t="shared" si="27"/>
        <v>3.9239130434782612</v>
      </c>
      <c r="Q364" s="104" t="s">
        <v>729</v>
      </c>
      <c r="R364" s="2"/>
      <c r="S364" s="2"/>
      <c r="T364" s="2"/>
      <c r="U364" s="2"/>
      <c r="V364" s="109"/>
      <c r="W364" s="110"/>
      <c r="X364" s="115" t="str">
        <f t="shared" si="28"/>
        <v>No Data</v>
      </c>
    </row>
    <row r="365" spans="1:24" x14ac:dyDescent="0.3">
      <c r="A365" s="63" t="s">
        <v>3143</v>
      </c>
      <c r="B365" s="94" t="s">
        <v>527</v>
      </c>
      <c r="C365" s="2" t="s">
        <v>6</v>
      </c>
      <c r="D365" s="2">
        <v>59</v>
      </c>
      <c r="E365" s="9">
        <v>21928</v>
      </c>
      <c r="F365" s="10">
        <v>43707.680763888886</v>
      </c>
      <c r="G365" s="95" t="s">
        <v>4</v>
      </c>
      <c r="H365" s="2">
        <v>2699</v>
      </c>
      <c r="I365" s="11">
        <f t="shared" si="25"/>
        <v>22.491666666666667</v>
      </c>
      <c r="J365" s="11">
        <v>1.5169999999999999</v>
      </c>
      <c r="K365" s="2">
        <v>120</v>
      </c>
      <c r="L365" s="94">
        <v>903</v>
      </c>
      <c r="M365" s="11">
        <f t="shared" si="26"/>
        <v>7.5250000000000004</v>
      </c>
      <c r="N365" s="11">
        <v>1.02</v>
      </c>
      <c r="O365" s="95">
        <v>120</v>
      </c>
      <c r="P365" s="12">
        <f t="shared" si="27"/>
        <v>2.9889258028792911</v>
      </c>
      <c r="Q365" s="104" t="s">
        <v>729</v>
      </c>
      <c r="R365" s="2"/>
      <c r="S365" s="2"/>
      <c r="T365" s="2"/>
      <c r="U365" s="2"/>
      <c r="V365" s="109"/>
      <c r="W365" s="110"/>
      <c r="X365" s="115" t="str">
        <f t="shared" si="28"/>
        <v>No Data</v>
      </c>
    </row>
    <row r="366" spans="1:24" x14ac:dyDescent="0.3">
      <c r="A366" s="63" t="s">
        <v>3144</v>
      </c>
      <c r="B366" s="94" t="s">
        <v>952</v>
      </c>
      <c r="C366" s="2" t="s">
        <v>6</v>
      </c>
      <c r="D366" s="2">
        <v>67</v>
      </c>
      <c r="E366" s="9">
        <v>19143</v>
      </c>
      <c r="F366" s="10">
        <v>43710.411319444444</v>
      </c>
      <c r="G366" s="95" t="s">
        <v>71</v>
      </c>
      <c r="H366" s="2">
        <v>1828</v>
      </c>
      <c r="I366" s="11">
        <f t="shared" si="25"/>
        <v>12.186666666666667</v>
      </c>
      <c r="J366" s="2">
        <v>1.1890000000000001</v>
      </c>
      <c r="K366" s="2">
        <v>150</v>
      </c>
      <c r="L366" s="94">
        <v>447</v>
      </c>
      <c r="M366" s="11">
        <f t="shared" si="26"/>
        <v>2.98</v>
      </c>
      <c r="N366" s="11">
        <v>0.65</v>
      </c>
      <c r="O366" s="95">
        <f t="shared" ref="O366:O429" si="29">K366</f>
        <v>150</v>
      </c>
      <c r="P366" s="12">
        <f t="shared" si="27"/>
        <v>4.0894854586129759</v>
      </c>
      <c r="Q366" s="104" t="s">
        <v>730</v>
      </c>
      <c r="R366" s="2"/>
      <c r="S366" s="2"/>
      <c r="T366" s="2"/>
      <c r="U366" s="2"/>
      <c r="V366" s="109">
        <v>0.44444444444444442</v>
      </c>
      <c r="W366" s="110">
        <v>0.56944444444444442</v>
      </c>
      <c r="X366" s="115">
        <f t="shared" si="28"/>
        <v>0.125</v>
      </c>
    </row>
    <row r="367" spans="1:24" x14ac:dyDescent="0.3">
      <c r="A367" s="63" t="s">
        <v>3145</v>
      </c>
      <c r="B367" s="94" t="s">
        <v>953</v>
      </c>
      <c r="C367" s="2" t="s">
        <v>1</v>
      </c>
      <c r="D367" s="2">
        <v>58</v>
      </c>
      <c r="E367" s="9">
        <v>22240</v>
      </c>
      <c r="F367" s="10">
        <v>43710.532048611109</v>
      </c>
      <c r="G367" s="95" t="s">
        <v>4</v>
      </c>
      <c r="H367" s="2">
        <v>1442</v>
      </c>
      <c r="I367" s="11">
        <f t="shared" si="25"/>
        <v>16.964705882352941</v>
      </c>
      <c r="J367" s="2">
        <v>1.3580000000000001</v>
      </c>
      <c r="K367" s="2">
        <v>85</v>
      </c>
      <c r="L367" s="94">
        <v>293</v>
      </c>
      <c r="M367" s="11">
        <f t="shared" si="26"/>
        <v>3.447058823529412</v>
      </c>
      <c r="N367" s="2">
        <v>0.82399999999999995</v>
      </c>
      <c r="O367" s="95">
        <f t="shared" si="29"/>
        <v>85</v>
      </c>
      <c r="P367" s="12">
        <f t="shared" si="27"/>
        <v>4.9215017064846416</v>
      </c>
      <c r="Q367" s="104" t="s">
        <v>730</v>
      </c>
      <c r="R367" s="2"/>
      <c r="S367" s="2"/>
      <c r="T367" s="2"/>
      <c r="U367" s="2"/>
      <c r="V367" s="109">
        <v>0.39444444444444443</v>
      </c>
      <c r="W367" s="110">
        <v>0.53472222222222221</v>
      </c>
      <c r="X367" s="115">
        <f t="shared" si="28"/>
        <v>0.14027777777777778</v>
      </c>
    </row>
    <row r="368" spans="1:24" x14ac:dyDescent="0.3">
      <c r="A368" s="63" t="s">
        <v>3146</v>
      </c>
      <c r="B368" s="94" t="s">
        <v>954</v>
      </c>
      <c r="C368" s="2" t="s">
        <v>6</v>
      </c>
      <c r="D368" s="2">
        <v>37</v>
      </c>
      <c r="E368" s="9">
        <v>30012</v>
      </c>
      <c r="F368" s="10">
        <v>43710.543171296296</v>
      </c>
      <c r="G368" s="95" t="s">
        <v>4</v>
      </c>
      <c r="H368" s="2">
        <v>982</v>
      </c>
      <c r="I368" s="11">
        <f t="shared" si="25"/>
        <v>5.6436781609195403</v>
      </c>
      <c r="J368" s="2">
        <v>0.80400000000000005</v>
      </c>
      <c r="K368" s="2">
        <v>174</v>
      </c>
      <c r="L368" s="94">
        <v>333</v>
      </c>
      <c r="M368" s="11">
        <f t="shared" si="26"/>
        <v>1.9137931034482758</v>
      </c>
      <c r="N368" s="2">
        <v>0.503</v>
      </c>
      <c r="O368" s="95">
        <f t="shared" si="29"/>
        <v>174</v>
      </c>
      <c r="P368" s="12">
        <f t="shared" si="27"/>
        <v>2.9489489489489489</v>
      </c>
      <c r="Q368" s="104" t="s">
        <v>730</v>
      </c>
      <c r="R368" s="2"/>
      <c r="S368" s="2"/>
      <c r="T368" s="2"/>
      <c r="U368" s="2"/>
      <c r="V368" s="109">
        <v>0.40833333333333338</v>
      </c>
      <c r="W368" s="110">
        <v>0.54791666666666672</v>
      </c>
      <c r="X368" s="115">
        <f t="shared" si="28"/>
        <v>0.13958333333333334</v>
      </c>
    </row>
    <row r="369" spans="1:24" x14ac:dyDescent="0.3">
      <c r="A369" s="63" t="s">
        <v>3147</v>
      </c>
      <c r="B369" s="94" t="s">
        <v>955</v>
      </c>
      <c r="C369" s="2" t="s">
        <v>1</v>
      </c>
      <c r="D369" s="2">
        <v>58</v>
      </c>
      <c r="E369" s="9">
        <v>22293</v>
      </c>
      <c r="F369" s="10">
        <v>43710.568368055552</v>
      </c>
      <c r="G369" s="95" t="s">
        <v>4</v>
      </c>
      <c r="H369" s="2">
        <v>1712</v>
      </c>
      <c r="I369" s="11">
        <f t="shared" si="25"/>
        <v>14.88695652173913</v>
      </c>
      <c r="J369" s="2">
        <v>1.369</v>
      </c>
      <c r="K369" s="2">
        <v>115</v>
      </c>
      <c r="L369" s="94">
        <v>413</v>
      </c>
      <c r="M369" s="11">
        <f t="shared" si="26"/>
        <v>3.5913043478260871</v>
      </c>
      <c r="N369" s="2">
        <v>0.52800000000000002</v>
      </c>
      <c r="O369" s="95">
        <f t="shared" si="29"/>
        <v>115</v>
      </c>
      <c r="P369" s="12">
        <f t="shared" si="27"/>
        <v>4.1452784503631959</v>
      </c>
      <c r="Q369" s="104" t="s">
        <v>956</v>
      </c>
      <c r="R369" s="2"/>
      <c r="S369" s="2"/>
      <c r="T369" s="2"/>
      <c r="U369" s="2"/>
      <c r="V369" s="109">
        <v>0.41111111111111115</v>
      </c>
      <c r="W369" s="110">
        <v>0.58333333333333337</v>
      </c>
      <c r="X369" s="115">
        <f t="shared" si="28"/>
        <v>0.17222222222222222</v>
      </c>
    </row>
    <row r="370" spans="1:24" x14ac:dyDescent="0.3">
      <c r="A370" s="63" t="s">
        <v>3148</v>
      </c>
      <c r="B370" s="94" t="s">
        <v>957</v>
      </c>
      <c r="C370" s="2" t="s">
        <v>1</v>
      </c>
      <c r="D370" s="2">
        <v>50</v>
      </c>
      <c r="E370" s="9">
        <v>25277</v>
      </c>
      <c r="F370" s="10">
        <v>43710.592962962961</v>
      </c>
      <c r="G370" s="95" t="s">
        <v>4</v>
      </c>
      <c r="H370" s="2">
        <v>1896</v>
      </c>
      <c r="I370" s="11">
        <f t="shared" si="25"/>
        <v>11.285714285714286</v>
      </c>
      <c r="J370" s="2">
        <v>1.579</v>
      </c>
      <c r="K370" s="2">
        <v>168</v>
      </c>
      <c r="L370" s="94">
        <v>333</v>
      </c>
      <c r="M370" s="11">
        <f t="shared" si="26"/>
        <v>1.9821428571428572</v>
      </c>
      <c r="N370" s="2">
        <v>0.43</v>
      </c>
      <c r="O370" s="95">
        <f t="shared" si="29"/>
        <v>168</v>
      </c>
      <c r="P370" s="12">
        <f t="shared" si="27"/>
        <v>5.6936936936936942</v>
      </c>
      <c r="Q370" s="104" t="s">
        <v>958</v>
      </c>
      <c r="R370" s="2"/>
      <c r="S370" s="2"/>
      <c r="T370" s="2"/>
      <c r="U370" s="2"/>
      <c r="V370" s="109">
        <v>0.4458333333333333</v>
      </c>
      <c r="W370" s="110">
        <v>0.60486111111111118</v>
      </c>
      <c r="X370" s="115">
        <f t="shared" si="28"/>
        <v>0.15902777777777788</v>
      </c>
    </row>
    <row r="371" spans="1:24" x14ac:dyDescent="0.3">
      <c r="A371" s="63" t="s">
        <v>3149</v>
      </c>
      <c r="B371" s="94" t="s">
        <v>959</v>
      </c>
      <c r="C371" s="2" t="s">
        <v>6</v>
      </c>
      <c r="D371" s="2">
        <v>53</v>
      </c>
      <c r="E371" s="9">
        <v>24079</v>
      </c>
      <c r="F371" s="10">
        <v>43710.612488425926</v>
      </c>
      <c r="G371" s="95" t="s">
        <v>4</v>
      </c>
      <c r="H371" s="2">
        <v>1035</v>
      </c>
      <c r="I371" s="11">
        <f t="shared" si="25"/>
        <v>7.8409090909090908</v>
      </c>
      <c r="J371" s="2">
        <v>1.0900000000000001</v>
      </c>
      <c r="K371" s="2">
        <v>132</v>
      </c>
      <c r="L371" s="94">
        <v>284</v>
      </c>
      <c r="M371" s="11">
        <f t="shared" si="26"/>
        <v>2.1515151515151514</v>
      </c>
      <c r="N371" s="2">
        <v>0.4</v>
      </c>
      <c r="O371" s="95">
        <f t="shared" si="29"/>
        <v>132</v>
      </c>
      <c r="P371" s="12">
        <f t="shared" si="27"/>
        <v>3.644366197183099</v>
      </c>
      <c r="Q371" s="104" t="s">
        <v>960</v>
      </c>
      <c r="R371" s="2"/>
      <c r="S371" s="2"/>
      <c r="T371" s="2"/>
      <c r="U371" s="2"/>
      <c r="V371" s="109">
        <v>0.45833333333333331</v>
      </c>
      <c r="W371" s="110">
        <v>0.61875000000000002</v>
      </c>
      <c r="X371" s="115">
        <f t="shared" si="28"/>
        <v>0.16041666666666671</v>
      </c>
    </row>
    <row r="372" spans="1:24" x14ac:dyDescent="0.3">
      <c r="A372" s="63" t="s">
        <v>3150</v>
      </c>
      <c r="B372" s="94" t="s">
        <v>961</v>
      </c>
      <c r="C372" s="2" t="s">
        <v>1</v>
      </c>
      <c r="D372" s="2">
        <v>75</v>
      </c>
      <c r="E372" s="9">
        <v>16316</v>
      </c>
      <c r="F372" s="10">
        <v>43710.6328587963</v>
      </c>
      <c r="G372" s="95" t="s">
        <v>22</v>
      </c>
      <c r="H372" s="2">
        <v>2132</v>
      </c>
      <c r="I372" s="11">
        <f t="shared" si="25"/>
        <v>20.901960784313726</v>
      </c>
      <c r="J372" s="2">
        <v>2.597</v>
      </c>
      <c r="K372" s="2">
        <v>102</v>
      </c>
      <c r="L372" s="94">
        <v>667</v>
      </c>
      <c r="M372" s="11">
        <f t="shared" si="26"/>
        <v>6.5392156862745097</v>
      </c>
      <c r="N372" s="2">
        <v>0.69899999999999995</v>
      </c>
      <c r="O372" s="95">
        <f t="shared" si="29"/>
        <v>102</v>
      </c>
      <c r="P372" s="12">
        <f t="shared" si="27"/>
        <v>3.1964017991004501</v>
      </c>
      <c r="Q372" s="104" t="s">
        <v>962</v>
      </c>
      <c r="R372" s="2"/>
      <c r="S372" s="2"/>
      <c r="T372" s="2"/>
      <c r="U372" s="2"/>
      <c r="V372" s="109">
        <v>0.47638888888888892</v>
      </c>
      <c r="W372" s="110">
        <v>0.63611111111111118</v>
      </c>
      <c r="X372" s="115">
        <f t="shared" si="28"/>
        <v>0.15972222222222227</v>
      </c>
    </row>
    <row r="373" spans="1:24" x14ac:dyDescent="0.3">
      <c r="A373" s="63" t="s">
        <v>3151</v>
      </c>
      <c r="B373" s="94" t="s">
        <v>220</v>
      </c>
      <c r="C373" s="2" t="s">
        <v>1</v>
      </c>
      <c r="D373" s="2">
        <v>63</v>
      </c>
      <c r="E373" s="9">
        <v>20687</v>
      </c>
      <c r="F373" s="10">
        <v>43710.661481481482</v>
      </c>
      <c r="G373" s="95" t="s">
        <v>22</v>
      </c>
      <c r="H373" s="2">
        <v>3079</v>
      </c>
      <c r="I373" s="11">
        <f t="shared" si="25"/>
        <v>32.410526315789475</v>
      </c>
      <c r="J373" s="2">
        <v>1.871</v>
      </c>
      <c r="K373" s="2">
        <v>95</v>
      </c>
      <c r="L373" s="94">
        <v>1005</v>
      </c>
      <c r="M373" s="11">
        <f t="shared" si="26"/>
        <v>10.578947368421053</v>
      </c>
      <c r="N373" s="2">
        <v>1.8540000000000001</v>
      </c>
      <c r="O373" s="95">
        <f t="shared" si="29"/>
        <v>95</v>
      </c>
      <c r="P373" s="12">
        <f t="shared" si="27"/>
        <v>3.0636815920398011</v>
      </c>
      <c r="Q373" s="104" t="s">
        <v>962</v>
      </c>
      <c r="R373" s="2" t="s">
        <v>963</v>
      </c>
      <c r="S373" s="2"/>
      <c r="T373" s="2"/>
      <c r="U373" s="2"/>
      <c r="V373" s="109">
        <v>0.49652777777777773</v>
      </c>
      <c r="W373" s="110">
        <v>0.66388888888888886</v>
      </c>
      <c r="X373" s="115">
        <f t="shared" si="28"/>
        <v>0.16736111111111113</v>
      </c>
    </row>
    <row r="374" spans="1:24" x14ac:dyDescent="0.3">
      <c r="A374" s="63" t="s">
        <v>3152</v>
      </c>
      <c r="B374" s="94" t="s">
        <v>519</v>
      </c>
      <c r="C374" s="2" t="s">
        <v>1</v>
      </c>
      <c r="D374" s="2">
        <v>53</v>
      </c>
      <c r="E374" s="9">
        <v>24031</v>
      </c>
      <c r="F374" s="10">
        <v>43710.713645833333</v>
      </c>
      <c r="G374" s="95" t="s">
        <v>4</v>
      </c>
      <c r="H374" s="2">
        <v>1738</v>
      </c>
      <c r="I374" s="11">
        <f t="shared" si="25"/>
        <v>12.874074074074073</v>
      </c>
      <c r="J374" s="2">
        <v>1.155</v>
      </c>
      <c r="K374" s="2">
        <v>135</v>
      </c>
      <c r="L374" s="94">
        <v>406</v>
      </c>
      <c r="M374" s="11">
        <f t="shared" si="26"/>
        <v>3.0074074074074075</v>
      </c>
      <c r="N374" s="2">
        <v>0.48099999999999998</v>
      </c>
      <c r="O374" s="95">
        <f t="shared" si="29"/>
        <v>135</v>
      </c>
      <c r="P374" s="12">
        <f t="shared" si="27"/>
        <v>4.2807881773399012</v>
      </c>
      <c r="Q374" s="104" t="s">
        <v>964</v>
      </c>
      <c r="R374" s="2"/>
      <c r="S374" s="2"/>
      <c r="T374" s="2"/>
      <c r="U374" s="2"/>
      <c r="V374" s="109">
        <v>0.53194444444444444</v>
      </c>
      <c r="W374" s="110">
        <v>0.71875</v>
      </c>
      <c r="X374" s="115">
        <f t="shared" si="28"/>
        <v>0.18680555555555556</v>
      </c>
    </row>
    <row r="375" spans="1:24" x14ac:dyDescent="0.3">
      <c r="A375" s="63" t="s">
        <v>3153</v>
      </c>
      <c r="B375" s="94" t="s">
        <v>965</v>
      </c>
      <c r="C375" s="2" t="s">
        <v>6</v>
      </c>
      <c r="D375" s="2">
        <v>75</v>
      </c>
      <c r="E375" s="9">
        <v>16005</v>
      </c>
      <c r="F375" s="10">
        <v>43711.570567129631</v>
      </c>
      <c r="G375" s="95" t="s">
        <v>4</v>
      </c>
      <c r="H375" s="2">
        <v>2202</v>
      </c>
      <c r="I375" s="11">
        <f t="shared" si="25"/>
        <v>17.476190476190474</v>
      </c>
      <c r="J375" s="2">
        <v>1.5629999999999999</v>
      </c>
      <c r="K375" s="2">
        <v>126</v>
      </c>
      <c r="L375" s="94">
        <v>570</v>
      </c>
      <c r="M375" s="11">
        <f t="shared" si="26"/>
        <v>4.5238095238095237</v>
      </c>
      <c r="N375" s="2">
        <v>1.0249999999999999</v>
      </c>
      <c r="O375" s="95">
        <f t="shared" si="29"/>
        <v>126</v>
      </c>
      <c r="P375" s="12">
        <f t="shared" si="27"/>
        <v>3.8631578947368417</v>
      </c>
      <c r="Q375" s="104" t="s">
        <v>966</v>
      </c>
      <c r="R375" s="2"/>
      <c r="S375" s="2"/>
      <c r="T375" s="2"/>
      <c r="U375" s="2"/>
      <c r="V375" s="109">
        <v>0.4236111111111111</v>
      </c>
      <c r="W375" s="110">
        <v>0.58333333333333337</v>
      </c>
      <c r="X375" s="115">
        <f t="shared" si="28"/>
        <v>0.15972222222222227</v>
      </c>
    </row>
    <row r="376" spans="1:24" x14ac:dyDescent="0.3">
      <c r="A376" s="63" t="s">
        <v>3154</v>
      </c>
      <c r="B376" s="94" t="s">
        <v>967</v>
      </c>
      <c r="C376" s="2" t="s">
        <v>1</v>
      </c>
      <c r="D376" s="2">
        <v>38</v>
      </c>
      <c r="E376" s="9">
        <v>29730</v>
      </c>
      <c r="F376" s="10">
        <v>43711.594259259262</v>
      </c>
      <c r="G376" s="95" t="s">
        <v>4</v>
      </c>
      <c r="H376" s="2">
        <v>1326</v>
      </c>
      <c r="I376" s="11">
        <f t="shared" si="25"/>
        <v>11.05</v>
      </c>
      <c r="J376" s="2">
        <v>1.2949999999999999</v>
      </c>
      <c r="K376" s="2">
        <v>120</v>
      </c>
      <c r="L376" s="94">
        <v>265</v>
      </c>
      <c r="M376" s="11">
        <f t="shared" si="26"/>
        <v>2.2083333333333335</v>
      </c>
      <c r="N376" s="2">
        <v>0.42799999999999999</v>
      </c>
      <c r="O376" s="95">
        <f t="shared" si="29"/>
        <v>120</v>
      </c>
      <c r="P376" s="12">
        <f t="shared" si="27"/>
        <v>5.0037735849056606</v>
      </c>
      <c r="Q376" s="104" t="s">
        <v>968</v>
      </c>
      <c r="R376" s="2"/>
      <c r="S376" s="2"/>
      <c r="T376" s="2"/>
      <c r="U376" s="2"/>
      <c r="V376" s="109">
        <v>0.43333333333333335</v>
      </c>
      <c r="W376" s="110">
        <v>0.59722222222222221</v>
      </c>
      <c r="X376" s="115">
        <f t="shared" si="28"/>
        <v>0.16388888888888886</v>
      </c>
    </row>
    <row r="377" spans="1:24" x14ac:dyDescent="0.3">
      <c r="A377" s="63" t="s">
        <v>3155</v>
      </c>
      <c r="B377" s="94" t="s">
        <v>969</v>
      </c>
      <c r="C377" s="2" t="s">
        <v>6</v>
      </c>
      <c r="D377" s="2">
        <v>51</v>
      </c>
      <c r="E377" s="9">
        <v>24912</v>
      </c>
      <c r="F377" s="10">
        <v>43711.605694444443</v>
      </c>
      <c r="G377" s="95" t="s">
        <v>4</v>
      </c>
      <c r="H377" s="2">
        <v>1063</v>
      </c>
      <c r="I377" s="11">
        <f t="shared" si="25"/>
        <v>8.8583333333333325</v>
      </c>
      <c r="J377" s="2">
        <v>0.97299999999999998</v>
      </c>
      <c r="K377" s="2">
        <v>120</v>
      </c>
      <c r="L377" s="94">
        <v>285</v>
      </c>
      <c r="M377" s="11">
        <f t="shared" si="26"/>
        <v>2.375</v>
      </c>
      <c r="N377" s="2">
        <v>0.53600000000000003</v>
      </c>
      <c r="O377" s="95">
        <f t="shared" si="29"/>
        <v>120</v>
      </c>
      <c r="P377" s="12">
        <f t="shared" si="27"/>
        <v>3.7298245614035084</v>
      </c>
      <c r="Q377" s="104" t="s">
        <v>970</v>
      </c>
      <c r="R377" s="2"/>
      <c r="S377" s="2"/>
      <c r="T377" s="2"/>
      <c r="U377" s="2"/>
      <c r="V377" s="109">
        <v>0.43611111111111112</v>
      </c>
      <c r="W377" s="110">
        <v>0.61111111111111105</v>
      </c>
      <c r="X377" s="115">
        <f t="shared" si="28"/>
        <v>0.17499999999999993</v>
      </c>
    </row>
    <row r="378" spans="1:24" x14ac:dyDescent="0.3">
      <c r="A378" s="63" t="s">
        <v>3156</v>
      </c>
      <c r="B378" s="94" t="s">
        <v>971</v>
      </c>
      <c r="C378" s="2" t="s">
        <v>1</v>
      </c>
      <c r="D378" s="2">
        <v>72</v>
      </c>
      <c r="E378" s="9">
        <v>17226</v>
      </c>
      <c r="F378" s="10">
        <v>43711.633831018517</v>
      </c>
      <c r="G378" s="95" t="s">
        <v>4</v>
      </c>
      <c r="H378" s="2">
        <v>2058</v>
      </c>
      <c r="I378" s="11">
        <f t="shared" si="25"/>
        <v>13.72</v>
      </c>
      <c r="J378" s="2">
        <v>1.306</v>
      </c>
      <c r="K378" s="2">
        <v>150</v>
      </c>
      <c r="L378" s="94">
        <v>592</v>
      </c>
      <c r="M378" s="11">
        <f t="shared" si="26"/>
        <v>3.9466666666666668</v>
      </c>
      <c r="N378" s="2">
        <v>0.68300000000000005</v>
      </c>
      <c r="O378" s="95">
        <f t="shared" si="29"/>
        <v>150</v>
      </c>
      <c r="P378" s="12">
        <f t="shared" si="27"/>
        <v>3.4763513513513513</v>
      </c>
      <c r="Q378" s="104" t="s">
        <v>968</v>
      </c>
      <c r="R378" s="2"/>
      <c r="S378" s="2"/>
      <c r="T378" s="2"/>
      <c r="U378" s="2"/>
      <c r="V378" s="109">
        <v>0.45902777777777781</v>
      </c>
      <c r="W378" s="110">
        <v>0.64583333333333337</v>
      </c>
      <c r="X378" s="115">
        <f t="shared" si="28"/>
        <v>0.18680555555555556</v>
      </c>
    </row>
    <row r="379" spans="1:24" x14ac:dyDescent="0.3">
      <c r="A379" s="63" t="s">
        <v>3157</v>
      </c>
      <c r="B379" s="94" t="s">
        <v>972</v>
      </c>
      <c r="C379" s="2" t="s">
        <v>1</v>
      </c>
      <c r="D379" s="2">
        <v>59</v>
      </c>
      <c r="E379" s="9">
        <v>21990</v>
      </c>
      <c r="F379" s="10">
        <v>43711.647152777776</v>
      </c>
      <c r="G379" s="95" t="s">
        <v>22</v>
      </c>
      <c r="H379" s="2">
        <v>2194</v>
      </c>
      <c r="I379" s="11">
        <f t="shared" si="25"/>
        <v>19.078260869565216</v>
      </c>
      <c r="J379" s="2">
        <v>1.7430000000000001</v>
      </c>
      <c r="K379" s="2">
        <v>115</v>
      </c>
      <c r="L379" s="94">
        <v>400</v>
      </c>
      <c r="M379" s="11">
        <f t="shared" si="26"/>
        <v>3.4782608695652173</v>
      </c>
      <c r="N379" s="2">
        <v>0.58299999999999996</v>
      </c>
      <c r="O379" s="95">
        <f t="shared" si="29"/>
        <v>115</v>
      </c>
      <c r="P379" s="12">
        <f t="shared" si="27"/>
        <v>5.4850000000000003</v>
      </c>
      <c r="Q379" s="104" t="s">
        <v>973</v>
      </c>
      <c r="R379" s="2"/>
      <c r="S379" s="2"/>
      <c r="T379" s="2"/>
      <c r="U379" s="2"/>
      <c r="V379" s="109">
        <v>0.4777777777777778</v>
      </c>
      <c r="W379" s="110">
        <v>0.65972222222222221</v>
      </c>
      <c r="X379" s="115">
        <f t="shared" si="28"/>
        <v>0.18194444444444441</v>
      </c>
    </row>
    <row r="380" spans="1:24" x14ac:dyDescent="0.3">
      <c r="A380" s="63" t="s">
        <v>3158</v>
      </c>
      <c r="B380" s="94" t="s">
        <v>974</v>
      </c>
      <c r="C380" s="2" t="s">
        <v>1</v>
      </c>
      <c r="D380" s="2">
        <v>49</v>
      </c>
      <c r="E380" s="9">
        <v>25711</v>
      </c>
      <c r="F380" s="10">
        <v>43711.647858796299</v>
      </c>
      <c r="G380" s="95" t="s">
        <v>4</v>
      </c>
      <c r="H380" s="2">
        <v>2588</v>
      </c>
      <c r="I380" s="11">
        <f t="shared" si="25"/>
        <v>20.704000000000001</v>
      </c>
      <c r="J380" s="2">
        <v>5.2549999999999999</v>
      </c>
      <c r="K380" s="2">
        <v>125</v>
      </c>
      <c r="L380" s="94">
        <v>555</v>
      </c>
      <c r="M380" s="11">
        <f t="shared" si="26"/>
        <v>4.4400000000000004</v>
      </c>
      <c r="N380" s="2">
        <v>1.9730000000000001</v>
      </c>
      <c r="O380" s="95">
        <f t="shared" si="29"/>
        <v>125</v>
      </c>
      <c r="P380" s="12">
        <f t="shared" si="27"/>
        <v>4.6630630630630625</v>
      </c>
      <c r="Q380" s="104" t="s">
        <v>975</v>
      </c>
      <c r="R380" s="2"/>
      <c r="S380" s="2"/>
      <c r="T380" s="2"/>
      <c r="U380" s="2"/>
      <c r="V380" s="109">
        <v>0.49791666666666662</v>
      </c>
      <c r="W380" s="110">
        <v>0.67013888888888884</v>
      </c>
      <c r="X380" s="115">
        <f t="shared" si="28"/>
        <v>0.17222222222222222</v>
      </c>
    </row>
    <row r="381" spans="1:24" x14ac:dyDescent="0.3">
      <c r="A381" s="63" t="s">
        <v>3159</v>
      </c>
      <c r="B381" s="94" t="s">
        <v>976</v>
      </c>
      <c r="C381" s="2" t="s">
        <v>6</v>
      </c>
      <c r="D381" s="2">
        <v>29</v>
      </c>
      <c r="E381" s="9">
        <v>32900</v>
      </c>
      <c r="F381" s="10">
        <v>43711.668981481482</v>
      </c>
      <c r="G381" s="95" t="s">
        <v>4</v>
      </c>
      <c r="H381" s="2">
        <v>968</v>
      </c>
      <c r="I381" s="11">
        <f t="shared" si="25"/>
        <v>7.2781954887218046</v>
      </c>
      <c r="J381" s="2">
        <v>0.96399999999999997</v>
      </c>
      <c r="K381" s="2">
        <v>133</v>
      </c>
      <c r="L381" s="94">
        <v>394</v>
      </c>
      <c r="M381" s="11">
        <f t="shared" si="26"/>
        <v>2.9624060150375939</v>
      </c>
      <c r="N381" s="2">
        <v>0.54200000000000004</v>
      </c>
      <c r="O381" s="95">
        <f t="shared" si="29"/>
        <v>133</v>
      </c>
      <c r="P381" s="12">
        <f t="shared" si="27"/>
        <v>2.4568527918781728</v>
      </c>
      <c r="Q381" s="104" t="s">
        <v>970</v>
      </c>
      <c r="R381" s="2"/>
      <c r="S381" s="2"/>
      <c r="T381" s="2"/>
      <c r="U381" s="2"/>
      <c r="V381" s="109">
        <v>0.51041666666666663</v>
      </c>
      <c r="W381" s="110">
        <v>0.6875</v>
      </c>
      <c r="X381" s="115">
        <f t="shared" si="28"/>
        <v>0.17708333333333337</v>
      </c>
    </row>
    <row r="382" spans="1:24" x14ac:dyDescent="0.3">
      <c r="A382" s="63" t="s">
        <v>3160</v>
      </c>
      <c r="B382" s="94" t="s">
        <v>977</v>
      </c>
      <c r="C382" s="2" t="s">
        <v>1</v>
      </c>
      <c r="D382" s="2">
        <v>58</v>
      </c>
      <c r="E382" s="9">
        <v>22393</v>
      </c>
      <c r="F382" s="10">
        <v>43711.681435185186</v>
      </c>
      <c r="G382" s="95" t="s">
        <v>4</v>
      </c>
      <c r="H382" s="2">
        <v>2365</v>
      </c>
      <c r="I382" s="11">
        <f t="shared" si="25"/>
        <v>14.78125</v>
      </c>
      <c r="J382" s="2">
        <v>1.34</v>
      </c>
      <c r="K382" s="2">
        <v>160</v>
      </c>
      <c r="L382" s="94">
        <v>571</v>
      </c>
      <c r="M382" s="11">
        <f t="shared" si="26"/>
        <v>3.5687500000000001</v>
      </c>
      <c r="N382" s="2">
        <v>0.61</v>
      </c>
      <c r="O382" s="95">
        <f t="shared" si="29"/>
        <v>160</v>
      </c>
      <c r="P382" s="12">
        <f t="shared" si="27"/>
        <v>4.1418563922942209</v>
      </c>
      <c r="Q382" s="104" t="s">
        <v>975</v>
      </c>
      <c r="R382" s="2"/>
      <c r="S382" s="2"/>
      <c r="T382" s="2"/>
      <c r="U382" s="2"/>
      <c r="V382" s="109">
        <v>0.5229166666666667</v>
      </c>
      <c r="W382" s="110">
        <v>0.70833333333333337</v>
      </c>
      <c r="X382" s="115">
        <f t="shared" si="28"/>
        <v>0.18541666666666667</v>
      </c>
    </row>
    <row r="383" spans="1:24" x14ac:dyDescent="0.3">
      <c r="A383" s="63" t="s">
        <v>3161</v>
      </c>
      <c r="B383" s="94" t="s">
        <v>978</v>
      </c>
      <c r="C383" s="2" t="s">
        <v>1</v>
      </c>
      <c r="D383" s="2">
        <v>78</v>
      </c>
      <c r="E383" s="9">
        <v>14941</v>
      </c>
      <c r="F383" s="10">
        <v>43712.598807870374</v>
      </c>
      <c r="G383" s="95" t="s">
        <v>4</v>
      </c>
      <c r="H383" s="2">
        <v>1471</v>
      </c>
      <c r="I383" s="11">
        <f t="shared" si="25"/>
        <v>8.1722222222222225</v>
      </c>
      <c r="J383" s="2">
        <v>0.89600000000000002</v>
      </c>
      <c r="K383" s="2">
        <v>180</v>
      </c>
      <c r="L383" s="94">
        <v>320</v>
      </c>
      <c r="M383" s="11">
        <f t="shared" si="26"/>
        <v>1.7777777777777777</v>
      </c>
      <c r="N383" s="2">
        <v>0.502</v>
      </c>
      <c r="O383" s="95">
        <f t="shared" si="29"/>
        <v>180</v>
      </c>
      <c r="P383" s="12">
        <f t="shared" si="27"/>
        <v>4.5968750000000007</v>
      </c>
      <c r="Q383" s="104" t="s">
        <v>973</v>
      </c>
      <c r="R383" s="2"/>
      <c r="S383" s="2"/>
      <c r="T383" s="2"/>
      <c r="U383" s="2"/>
      <c r="V383" s="109">
        <v>0.41666666666666669</v>
      </c>
      <c r="W383" s="110">
        <v>0.60416666666666663</v>
      </c>
      <c r="X383" s="115">
        <f t="shared" si="28"/>
        <v>0.18749999999999994</v>
      </c>
    </row>
    <row r="384" spans="1:24" x14ac:dyDescent="0.3">
      <c r="A384" s="63" t="s">
        <v>3162</v>
      </c>
      <c r="B384" s="94" t="s">
        <v>979</v>
      </c>
      <c r="C384" s="2" t="s">
        <v>1</v>
      </c>
      <c r="D384" s="2">
        <v>48</v>
      </c>
      <c r="E384" s="9">
        <v>25858</v>
      </c>
      <c r="F384" s="10">
        <v>43712.610347222224</v>
      </c>
      <c r="G384" s="95" t="s">
        <v>4</v>
      </c>
      <c r="H384" s="2">
        <v>1841</v>
      </c>
      <c r="I384" s="11">
        <f t="shared" si="25"/>
        <v>12.439189189189189</v>
      </c>
      <c r="J384" s="2">
        <v>1.2250000000000001</v>
      </c>
      <c r="K384" s="2">
        <v>148</v>
      </c>
      <c r="L384" s="94">
        <v>234</v>
      </c>
      <c r="M384" s="11">
        <f t="shared" si="26"/>
        <v>1.5810810810810811</v>
      </c>
      <c r="N384" s="2">
        <v>0.53500000000000003</v>
      </c>
      <c r="O384" s="95">
        <f t="shared" si="29"/>
        <v>148</v>
      </c>
      <c r="P384" s="12">
        <f t="shared" si="27"/>
        <v>7.8675213675213671</v>
      </c>
      <c r="Q384" s="104" t="s">
        <v>962</v>
      </c>
      <c r="R384" s="2"/>
      <c r="S384" s="2"/>
      <c r="T384" s="2"/>
      <c r="U384" s="2"/>
      <c r="V384" s="109">
        <v>0.45833333333333331</v>
      </c>
      <c r="W384" s="110">
        <v>0.61875000000000002</v>
      </c>
      <c r="X384" s="115">
        <f t="shared" si="28"/>
        <v>0.16041666666666671</v>
      </c>
    </row>
    <row r="385" spans="1:24" x14ac:dyDescent="0.3">
      <c r="A385" s="63" t="s">
        <v>3163</v>
      </c>
      <c r="B385" s="94" t="s">
        <v>980</v>
      </c>
      <c r="C385" s="2" t="s">
        <v>6</v>
      </c>
      <c r="D385" s="2">
        <v>58</v>
      </c>
      <c r="E385" s="9">
        <v>22354</v>
      </c>
      <c r="F385" s="10">
        <v>43712.625486111108</v>
      </c>
      <c r="G385" s="95" t="s">
        <v>4</v>
      </c>
      <c r="H385" s="2">
        <v>1272</v>
      </c>
      <c r="I385" s="11">
        <f t="shared" si="25"/>
        <v>6.6947368421052635</v>
      </c>
      <c r="J385" s="2">
        <v>0.94899999999999995</v>
      </c>
      <c r="K385" s="2">
        <v>190</v>
      </c>
      <c r="L385" s="94">
        <v>353</v>
      </c>
      <c r="M385" s="11">
        <f t="shared" si="26"/>
        <v>1.8578947368421053</v>
      </c>
      <c r="N385" s="2">
        <v>0.47799999999999998</v>
      </c>
      <c r="O385" s="95">
        <f t="shared" si="29"/>
        <v>190</v>
      </c>
      <c r="P385" s="12">
        <f t="shared" si="27"/>
        <v>3.6033994334277621</v>
      </c>
      <c r="Q385" s="104" t="s">
        <v>962</v>
      </c>
      <c r="R385" s="2"/>
      <c r="S385" s="2"/>
      <c r="T385" s="2"/>
      <c r="U385" s="2"/>
      <c r="V385" s="109">
        <v>0.45416666666666666</v>
      </c>
      <c r="W385" s="110">
        <v>0.62638888888888888</v>
      </c>
      <c r="X385" s="115">
        <f t="shared" si="28"/>
        <v>0.17222222222222222</v>
      </c>
    </row>
    <row r="386" spans="1:24" x14ac:dyDescent="0.3">
      <c r="A386" s="63" t="s">
        <v>3164</v>
      </c>
      <c r="B386" s="94" t="s">
        <v>981</v>
      </c>
      <c r="C386" s="2" t="s">
        <v>1</v>
      </c>
      <c r="D386" s="2">
        <v>71</v>
      </c>
      <c r="E386" s="9">
        <v>17455</v>
      </c>
      <c r="F386" s="10">
        <v>43712.638749999998</v>
      </c>
      <c r="G386" s="95" t="s">
        <v>4</v>
      </c>
      <c r="H386" s="2">
        <v>3440</v>
      </c>
      <c r="I386" s="11">
        <f t="shared" si="25"/>
        <v>18.901098901098901</v>
      </c>
      <c r="J386" s="2">
        <v>1.556</v>
      </c>
      <c r="K386" s="2">
        <v>182</v>
      </c>
      <c r="L386" s="94">
        <v>1049</v>
      </c>
      <c r="M386" s="11">
        <f t="shared" si="26"/>
        <v>5.7637362637362637</v>
      </c>
      <c r="N386" s="2">
        <v>0.92500000000000004</v>
      </c>
      <c r="O386" s="95">
        <f t="shared" si="29"/>
        <v>182</v>
      </c>
      <c r="P386" s="12">
        <f t="shared" si="27"/>
        <v>3.2793136320305054</v>
      </c>
      <c r="Q386" s="104" t="s">
        <v>964</v>
      </c>
      <c r="R386" s="2"/>
      <c r="S386" s="2"/>
      <c r="T386" s="2"/>
      <c r="U386" s="2"/>
      <c r="V386" s="109">
        <v>0.50486111111111109</v>
      </c>
      <c r="W386" s="110">
        <v>0.66666666666666663</v>
      </c>
      <c r="X386" s="115">
        <f t="shared" si="28"/>
        <v>0.16180555555555554</v>
      </c>
    </row>
    <row r="387" spans="1:24" x14ac:dyDescent="0.3">
      <c r="A387" s="63" t="s">
        <v>3165</v>
      </c>
      <c r="B387" s="94" t="s">
        <v>982</v>
      </c>
      <c r="C387" s="2" t="s">
        <v>1</v>
      </c>
      <c r="D387" s="2">
        <v>49</v>
      </c>
      <c r="E387" s="9">
        <v>25473</v>
      </c>
      <c r="F387" s="10">
        <v>43712.667164351849</v>
      </c>
      <c r="G387" s="95" t="s">
        <v>4</v>
      </c>
      <c r="H387" s="2">
        <v>1643</v>
      </c>
      <c r="I387" s="11">
        <f t="shared" ref="I387:I450" si="30">H387/K387</f>
        <v>8.2149999999999999</v>
      </c>
      <c r="J387" s="2">
        <v>0.873</v>
      </c>
      <c r="K387" s="2">
        <v>200</v>
      </c>
      <c r="L387" s="94">
        <v>409</v>
      </c>
      <c r="M387" s="11">
        <f t="shared" ref="M387:M450" si="31">L387/O387</f>
        <v>2.0449999999999999</v>
      </c>
      <c r="N387" s="2">
        <v>0.52400000000000002</v>
      </c>
      <c r="O387" s="95">
        <f t="shared" si="29"/>
        <v>200</v>
      </c>
      <c r="P387" s="12">
        <f t="shared" ref="P387:P450" si="32">I387/M387</f>
        <v>4.0171149144254281</v>
      </c>
      <c r="Q387" s="104" t="s">
        <v>966</v>
      </c>
      <c r="R387" s="2"/>
      <c r="S387" s="2"/>
      <c r="T387" s="2"/>
      <c r="U387" s="2"/>
      <c r="V387" s="109">
        <v>0.49583333333333335</v>
      </c>
      <c r="W387" s="110">
        <v>0.67013888888888884</v>
      </c>
      <c r="X387" s="115">
        <f t="shared" ref="X387:X450" si="33">IF(AND(W387&lt;&gt;0,V387&lt;&gt;0),W387-V387,"No Data")</f>
        <v>0.17430555555555549</v>
      </c>
    </row>
    <row r="388" spans="1:24" x14ac:dyDescent="0.3">
      <c r="A388" s="63" t="s">
        <v>3166</v>
      </c>
      <c r="B388" s="94" t="s">
        <v>983</v>
      </c>
      <c r="C388" s="2" t="s">
        <v>1</v>
      </c>
      <c r="D388" s="2">
        <v>35</v>
      </c>
      <c r="E388" s="9">
        <v>30679</v>
      </c>
      <c r="F388" s="10">
        <v>43712.677025462966</v>
      </c>
      <c r="G388" s="95" t="s">
        <v>4</v>
      </c>
      <c r="H388" s="2">
        <v>1476</v>
      </c>
      <c r="I388" s="11">
        <f t="shared" si="30"/>
        <v>9.1677018633540381</v>
      </c>
      <c r="J388" s="2">
        <v>1.1839999999999999</v>
      </c>
      <c r="K388" s="2">
        <v>161</v>
      </c>
      <c r="L388" s="94">
        <v>448</v>
      </c>
      <c r="M388" s="11">
        <f t="shared" si="31"/>
        <v>2.7826086956521738</v>
      </c>
      <c r="N388" s="2">
        <v>0.45700000000000002</v>
      </c>
      <c r="O388" s="95">
        <f t="shared" si="29"/>
        <v>161</v>
      </c>
      <c r="P388" s="12">
        <f t="shared" si="32"/>
        <v>3.2946428571428577</v>
      </c>
      <c r="Q388" s="104" t="s">
        <v>984</v>
      </c>
      <c r="R388" s="2"/>
      <c r="S388" s="2"/>
      <c r="T388" s="2"/>
      <c r="U388" s="2"/>
      <c r="V388" s="109">
        <v>0.50694444444444442</v>
      </c>
      <c r="W388" s="110">
        <v>0.68055555555555547</v>
      </c>
      <c r="X388" s="115">
        <f t="shared" si="33"/>
        <v>0.17361111111111105</v>
      </c>
    </row>
    <row r="389" spans="1:24" x14ac:dyDescent="0.3">
      <c r="A389" s="63" t="s">
        <v>3167</v>
      </c>
      <c r="B389" s="94" t="s">
        <v>985</v>
      </c>
      <c r="C389" s="2" t="s">
        <v>6</v>
      </c>
      <c r="D389" s="2">
        <v>65</v>
      </c>
      <c r="E389" s="9">
        <v>19667</v>
      </c>
      <c r="F389" s="10">
        <v>43712.702152777776</v>
      </c>
      <c r="G389" s="95" t="s">
        <v>4</v>
      </c>
      <c r="H389" s="2">
        <v>2855</v>
      </c>
      <c r="I389" s="11">
        <f t="shared" si="30"/>
        <v>11.995798319327731</v>
      </c>
      <c r="J389" s="2">
        <v>1.4359999999999999</v>
      </c>
      <c r="K389" s="2">
        <v>238</v>
      </c>
      <c r="L389" s="94">
        <v>1019</v>
      </c>
      <c r="M389" s="11">
        <f t="shared" si="31"/>
        <v>4.2815126050420167</v>
      </c>
      <c r="N389" s="2">
        <v>0.53600000000000003</v>
      </c>
      <c r="O389" s="95">
        <f t="shared" si="29"/>
        <v>238</v>
      </c>
      <c r="P389" s="12">
        <f t="shared" si="32"/>
        <v>2.8017664376840039</v>
      </c>
      <c r="Q389" s="104" t="s">
        <v>970</v>
      </c>
      <c r="R389" s="2"/>
      <c r="S389" s="2"/>
      <c r="T389" s="2"/>
      <c r="U389" s="2"/>
      <c r="V389" s="109">
        <v>0.52777777777777779</v>
      </c>
      <c r="W389" s="110">
        <v>0.70833333333333337</v>
      </c>
      <c r="X389" s="115">
        <f t="shared" si="33"/>
        <v>0.18055555555555558</v>
      </c>
    </row>
    <row r="390" spans="1:24" x14ac:dyDescent="0.3">
      <c r="A390" s="63" t="s">
        <v>3168</v>
      </c>
      <c r="B390" s="94" t="s">
        <v>986</v>
      </c>
      <c r="C390" s="2" t="s">
        <v>1</v>
      </c>
      <c r="D390" s="2">
        <v>44</v>
      </c>
      <c r="E390" s="9">
        <v>27637</v>
      </c>
      <c r="F390" s="10">
        <v>43712.712893518517</v>
      </c>
      <c r="G390" s="95" t="s">
        <v>4</v>
      </c>
      <c r="H390" s="2">
        <v>1389</v>
      </c>
      <c r="I390" s="11">
        <f t="shared" si="30"/>
        <v>7.7166666666666668</v>
      </c>
      <c r="J390" s="2">
        <v>0.97599999999999998</v>
      </c>
      <c r="K390" s="2">
        <v>180</v>
      </c>
      <c r="L390" s="94">
        <v>391</v>
      </c>
      <c r="M390" s="11">
        <f t="shared" si="31"/>
        <v>2.1722222222222221</v>
      </c>
      <c r="N390" s="2">
        <v>0.49399999999999999</v>
      </c>
      <c r="O390" s="95">
        <f t="shared" si="29"/>
        <v>180</v>
      </c>
      <c r="P390" s="12">
        <f t="shared" si="32"/>
        <v>3.5524296675191818</v>
      </c>
      <c r="Q390" s="104" t="s">
        <v>975</v>
      </c>
      <c r="R390" s="2"/>
      <c r="S390" s="2"/>
      <c r="T390" s="2"/>
      <c r="U390" s="2"/>
      <c r="V390" s="109">
        <v>0.54166666666666663</v>
      </c>
      <c r="W390" s="110">
        <v>0.71666666666666667</v>
      </c>
      <c r="X390" s="115">
        <f t="shared" si="33"/>
        <v>0.17500000000000004</v>
      </c>
    </row>
    <row r="391" spans="1:24" x14ac:dyDescent="0.3">
      <c r="A391" s="63" t="s">
        <v>3169</v>
      </c>
      <c r="B391" s="94" t="s">
        <v>987</v>
      </c>
      <c r="C391" s="2" t="s">
        <v>6</v>
      </c>
      <c r="D391" s="2">
        <v>25</v>
      </c>
      <c r="E391" s="9">
        <v>34282</v>
      </c>
      <c r="F391" s="10">
        <v>43713.534016203703</v>
      </c>
      <c r="G391" s="95" t="s">
        <v>4</v>
      </c>
      <c r="H391" s="2">
        <v>1058</v>
      </c>
      <c r="I391" s="11">
        <f t="shared" si="30"/>
        <v>6.5308641975308639</v>
      </c>
      <c r="J391" s="2">
        <v>0.81299999999999994</v>
      </c>
      <c r="K391" s="2">
        <v>162</v>
      </c>
      <c r="L391" s="94">
        <v>302</v>
      </c>
      <c r="M391" s="11">
        <f t="shared" si="31"/>
        <v>1.8641975308641976</v>
      </c>
      <c r="N391" s="2">
        <v>0.39400000000000002</v>
      </c>
      <c r="O391" s="95">
        <f t="shared" si="29"/>
        <v>162</v>
      </c>
      <c r="P391" s="12">
        <f t="shared" si="32"/>
        <v>3.5033112582781456</v>
      </c>
      <c r="Q391" s="104" t="s">
        <v>973</v>
      </c>
      <c r="R391" s="2"/>
      <c r="S391" s="2"/>
      <c r="T391" s="2"/>
      <c r="U391" s="2"/>
      <c r="V391" s="109">
        <v>0.3659722222222222</v>
      </c>
      <c r="W391" s="110">
        <v>0.54166666666666663</v>
      </c>
      <c r="X391" s="115">
        <f t="shared" si="33"/>
        <v>0.17569444444444443</v>
      </c>
    </row>
    <row r="392" spans="1:24" x14ac:dyDescent="0.3">
      <c r="A392" s="63" t="s">
        <v>3170</v>
      </c>
      <c r="B392" s="94" t="s">
        <v>988</v>
      </c>
      <c r="C392" s="2" t="s">
        <v>1</v>
      </c>
      <c r="D392" s="2">
        <v>34</v>
      </c>
      <c r="E392" s="9">
        <v>31134</v>
      </c>
      <c r="F392" s="10">
        <v>43713.551886574074</v>
      </c>
      <c r="G392" s="95" t="s">
        <v>4</v>
      </c>
      <c r="H392" s="2">
        <v>1303</v>
      </c>
      <c r="I392" s="11">
        <f t="shared" si="30"/>
        <v>8.4064516129032256</v>
      </c>
      <c r="J392" s="2">
        <v>1.2929999999999999</v>
      </c>
      <c r="K392" s="2">
        <v>155</v>
      </c>
      <c r="L392" s="94">
        <v>330</v>
      </c>
      <c r="M392" s="11">
        <f t="shared" si="31"/>
        <v>2.129032258064516</v>
      </c>
      <c r="N392" s="2">
        <v>0.437</v>
      </c>
      <c r="O392" s="95">
        <f t="shared" si="29"/>
        <v>155</v>
      </c>
      <c r="P392" s="12">
        <f t="shared" si="32"/>
        <v>3.9484848484848487</v>
      </c>
      <c r="Q392" s="104" t="s">
        <v>975</v>
      </c>
      <c r="R392" s="2"/>
      <c r="S392" s="2"/>
      <c r="T392" s="2"/>
      <c r="U392" s="2"/>
      <c r="V392" s="109">
        <v>0.3888888888888889</v>
      </c>
      <c r="W392" s="110">
        <v>0.55555555555555558</v>
      </c>
      <c r="X392" s="115">
        <f t="shared" si="33"/>
        <v>0.16666666666666669</v>
      </c>
    </row>
    <row r="393" spans="1:24" x14ac:dyDescent="0.3">
      <c r="A393" s="63" t="s">
        <v>3171</v>
      </c>
      <c r="B393" s="94" t="s">
        <v>241</v>
      </c>
      <c r="C393" s="2" t="s">
        <v>1</v>
      </c>
      <c r="D393" s="2">
        <v>55</v>
      </c>
      <c r="E393" s="9">
        <v>23573</v>
      </c>
      <c r="F393" s="10">
        <v>43713.560706018521</v>
      </c>
      <c r="G393" s="95" t="s">
        <v>4</v>
      </c>
      <c r="H393" s="2">
        <v>2128</v>
      </c>
      <c r="I393" s="11">
        <f t="shared" si="30"/>
        <v>13.554140127388536</v>
      </c>
      <c r="J393" s="2">
        <v>1.3979999999999999</v>
      </c>
      <c r="K393" s="2">
        <v>157</v>
      </c>
      <c r="L393" s="94">
        <v>370</v>
      </c>
      <c r="M393" s="11">
        <f t="shared" si="31"/>
        <v>2.3566878980891719</v>
      </c>
      <c r="N393" s="2">
        <v>0.56599999999999995</v>
      </c>
      <c r="O393" s="95">
        <f t="shared" si="29"/>
        <v>157</v>
      </c>
      <c r="P393" s="12">
        <f t="shared" si="32"/>
        <v>5.7513513513513521</v>
      </c>
      <c r="Q393" s="104" t="s">
        <v>989</v>
      </c>
      <c r="R393" s="2"/>
      <c r="S393" s="2"/>
      <c r="T393" s="2"/>
      <c r="U393" s="2"/>
      <c r="V393" s="109">
        <v>0.41597222222222219</v>
      </c>
      <c r="W393" s="110">
        <v>0.56944444444444442</v>
      </c>
      <c r="X393" s="115">
        <f t="shared" si="33"/>
        <v>0.15347222222222223</v>
      </c>
    </row>
    <row r="394" spans="1:24" x14ac:dyDescent="0.3">
      <c r="A394" s="63" t="s">
        <v>3172</v>
      </c>
      <c r="B394" s="94" t="s">
        <v>990</v>
      </c>
      <c r="C394" s="2" t="s">
        <v>6</v>
      </c>
      <c r="D394" s="2">
        <v>39</v>
      </c>
      <c r="E394" s="9">
        <v>29293</v>
      </c>
      <c r="F394" s="10">
        <v>43713.572685185187</v>
      </c>
      <c r="G394" s="95" t="s">
        <v>4</v>
      </c>
      <c r="H394" s="2">
        <v>1260</v>
      </c>
      <c r="I394" s="11">
        <f t="shared" si="30"/>
        <v>7.4117647058823533</v>
      </c>
      <c r="J394" s="2">
        <v>1.052</v>
      </c>
      <c r="K394" s="2">
        <v>170</v>
      </c>
      <c r="L394" s="94">
        <v>577</v>
      </c>
      <c r="M394" s="11">
        <f t="shared" si="31"/>
        <v>3.3941176470588235</v>
      </c>
      <c r="N394" s="2">
        <v>0.70799999999999996</v>
      </c>
      <c r="O394" s="95">
        <f t="shared" si="29"/>
        <v>170</v>
      </c>
      <c r="P394" s="12">
        <f t="shared" si="32"/>
        <v>2.1837088388214907</v>
      </c>
      <c r="Q394" s="104" t="s">
        <v>968</v>
      </c>
      <c r="R394" s="2"/>
      <c r="S394" s="2"/>
      <c r="T394" s="2"/>
      <c r="U394" s="2"/>
      <c r="V394" s="109">
        <v>0.42222222222222222</v>
      </c>
      <c r="W394" s="110">
        <v>0.58333333333333337</v>
      </c>
      <c r="X394" s="115">
        <f t="shared" si="33"/>
        <v>0.16111111111111115</v>
      </c>
    </row>
    <row r="395" spans="1:24" x14ac:dyDescent="0.3">
      <c r="A395" s="63" t="s">
        <v>3173</v>
      </c>
      <c r="B395" s="94" t="s">
        <v>991</v>
      </c>
      <c r="C395" s="2" t="s">
        <v>1</v>
      </c>
      <c r="D395" s="2">
        <v>46</v>
      </c>
      <c r="E395" s="9">
        <v>26689</v>
      </c>
      <c r="F395" s="10">
        <v>43713.597638888888</v>
      </c>
      <c r="G395" s="95" t="s">
        <v>4</v>
      </c>
      <c r="H395" s="2">
        <v>1278</v>
      </c>
      <c r="I395" s="11">
        <f t="shared" si="30"/>
        <v>9.8307692307692314</v>
      </c>
      <c r="J395" s="2">
        <v>0.92500000000000004</v>
      </c>
      <c r="K395" s="2">
        <v>130</v>
      </c>
      <c r="L395" s="94">
        <v>334</v>
      </c>
      <c r="M395" s="11">
        <f t="shared" si="31"/>
        <v>2.5692307692307694</v>
      </c>
      <c r="N395" s="2">
        <v>0.58299999999999996</v>
      </c>
      <c r="O395" s="95">
        <f t="shared" si="29"/>
        <v>130</v>
      </c>
      <c r="P395" s="12">
        <f t="shared" si="32"/>
        <v>3.8263473053892216</v>
      </c>
      <c r="Q395" s="104" t="s">
        <v>992</v>
      </c>
      <c r="R395" s="2"/>
      <c r="S395" s="2"/>
      <c r="T395" s="2"/>
      <c r="U395" s="2"/>
      <c r="V395" s="109">
        <v>0.43611111111111112</v>
      </c>
      <c r="W395" s="110">
        <v>0.60416666666666663</v>
      </c>
      <c r="X395" s="115">
        <f t="shared" si="33"/>
        <v>0.16805555555555551</v>
      </c>
    </row>
    <row r="396" spans="1:24" x14ac:dyDescent="0.3">
      <c r="A396" s="63" t="s">
        <v>3174</v>
      </c>
      <c r="B396" s="94" t="s">
        <v>993</v>
      </c>
      <c r="C396" s="2" t="s">
        <v>1</v>
      </c>
      <c r="D396" s="2">
        <v>47</v>
      </c>
      <c r="E396" s="9">
        <v>26373</v>
      </c>
      <c r="F396" s="10">
        <v>43713.609953703701</v>
      </c>
      <c r="G396" s="95" t="s">
        <v>4</v>
      </c>
      <c r="H396" s="2">
        <v>1392</v>
      </c>
      <c r="I396" s="11">
        <f t="shared" si="30"/>
        <v>16</v>
      </c>
      <c r="J396" s="2">
        <v>1.276</v>
      </c>
      <c r="K396" s="2">
        <v>87</v>
      </c>
      <c r="L396" s="94">
        <v>276</v>
      </c>
      <c r="M396" s="11">
        <f t="shared" si="31"/>
        <v>3.1724137931034484</v>
      </c>
      <c r="N396" s="2">
        <v>0.63300000000000001</v>
      </c>
      <c r="O396" s="95">
        <f t="shared" si="29"/>
        <v>87</v>
      </c>
      <c r="P396" s="12">
        <f t="shared" si="32"/>
        <v>5.0434782608695654</v>
      </c>
      <c r="Q396" s="104" t="s">
        <v>994</v>
      </c>
      <c r="R396" s="2"/>
      <c r="S396" s="2"/>
      <c r="T396" s="2"/>
      <c r="U396" s="2"/>
      <c r="V396" s="109">
        <v>0.4513888888888889</v>
      </c>
      <c r="W396" s="110">
        <v>0.61805555555555558</v>
      </c>
      <c r="X396" s="115">
        <f t="shared" si="33"/>
        <v>0.16666666666666669</v>
      </c>
    </row>
    <row r="397" spans="1:24" x14ac:dyDescent="0.3">
      <c r="A397" s="63" t="s">
        <v>3175</v>
      </c>
      <c r="B397" s="94" t="s">
        <v>995</v>
      </c>
      <c r="C397" s="2" t="s">
        <v>1</v>
      </c>
      <c r="D397" s="2">
        <v>53</v>
      </c>
      <c r="E397" s="9">
        <v>24086</v>
      </c>
      <c r="F397" s="10">
        <v>43713.623101851852</v>
      </c>
      <c r="G397" s="95" t="s">
        <v>4</v>
      </c>
      <c r="H397" s="2">
        <v>1237</v>
      </c>
      <c r="I397" s="11">
        <f t="shared" si="30"/>
        <v>9.0291970802919703</v>
      </c>
      <c r="J397" s="2">
        <v>1.071</v>
      </c>
      <c r="K397" s="2">
        <v>137</v>
      </c>
      <c r="L397" s="94">
        <v>262</v>
      </c>
      <c r="M397" s="11">
        <f t="shared" si="31"/>
        <v>1.9124087591240877</v>
      </c>
      <c r="N397" s="2">
        <v>0.624</v>
      </c>
      <c r="O397" s="95">
        <f t="shared" si="29"/>
        <v>137</v>
      </c>
      <c r="P397" s="12">
        <f t="shared" si="32"/>
        <v>4.7213740458015261</v>
      </c>
      <c r="Q397" s="104" t="s">
        <v>962</v>
      </c>
      <c r="R397" s="2"/>
      <c r="S397" s="2"/>
      <c r="T397" s="2"/>
      <c r="U397" s="2"/>
      <c r="V397" s="109">
        <v>0.4513888888888889</v>
      </c>
      <c r="W397" s="110">
        <v>0.63194444444444442</v>
      </c>
      <c r="X397" s="115">
        <f t="shared" si="33"/>
        <v>0.18055555555555552</v>
      </c>
    </row>
    <row r="398" spans="1:24" x14ac:dyDescent="0.3">
      <c r="A398" s="63" t="s">
        <v>3176</v>
      </c>
      <c r="B398" s="94" t="s">
        <v>996</v>
      </c>
      <c r="C398" s="2" t="s">
        <v>1</v>
      </c>
      <c r="D398" s="2">
        <v>65</v>
      </c>
      <c r="E398" s="9">
        <v>19765</v>
      </c>
      <c r="F398" s="10">
        <v>43713.633564814816</v>
      </c>
      <c r="G398" s="95" t="s">
        <v>4</v>
      </c>
      <c r="H398" s="2">
        <v>2702</v>
      </c>
      <c r="I398" s="11">
        <f t="shared" si="30"/>
        <v>18.013333333333332</v>
      </c>
      <c r="J398" s="2">
        <v>1.28</v>
      </c>
      <c r="K398" s="2">
        <v>150</v>
      </c>
      <c r="L398" s="94">
        <v>478</v>
      </c>
      <c r="M398" s="11">
        <f t="shared" si="31"/>
        <v>3.1866666666666665</v>
      </c>
      <c r="N398" s="2">
        <v>0.52300000000000002</v>
      </c>
      <c r="O398" s="95">
        <f t="shared" si="29"/>
        <v>150</v>
      </c>
      <c r="P398" s="12">
        <f t="shared" si="32"/>
        <v>5.6527196652719667</v>
      </c>
      <c r="Q398" s="104" t="s">
        <v>997</v>
      </c>
      <c r="R398" s="2"/>
      <c r="S398" s="2"/>
      <c r="T398" s="2"/>
      <c r="U398" s="2"/>
      <c r="V398" s="109">
        <v>0.49305555555555558</v>
      </c>
      <c r="W398" s="110">
        <v>0.65277777777777779</v>
      </c>
      <c r="X398" s="115">
        <f t="shared" si="33"/>
        <v>0.15972222222222221</v>
      </c>
    </row>
    <row r="399" spans="1:24" x14ac:dyDescent="0.3">
      <c r="A399" s="63" t="s">
        <v>3177</v>
      </c>
      <c r="B399" s="94" t="s">
        <v>998</v>
      </c>
      <c r="C399" s="2" t="s">
        <v>1</v>
      </c>
      <c r="D399" s="2">
        <v>62</v>
      </c>
      <c r="E399" s="9">
        <v>20904</v>
      </c>
      <c r="F399" s="10">
        <v>43713.65216435185</v>
      </c>
      <c r="G399" s="95" t="s">
        <v>4</v>
      </c>
      <c r="H399" s="2">
        <v>2560</v>
      </c>
      <c r="I399" s="11">
        <f t="shared" si="30"/>
        <v>18.823529411764707</v>
      </c>
      <c r="J399" s="2">
        <v>1.544</v>
      </c>
      <c r="K399" s="2">
        <v>136</v>
      </c>
      <c r="L399" s="94">
        <v>364</v>
      </c>
      <c r="M399" s="11">
        <f t="shared" si="31"/>
        <v>2.6764705882352939</v>
      </c>
      <c r="N399" s="2">
        <v>0.61899999999999999</v>
      </c>
      <c r="O399" s="95">
        <f t="shared" si="29"/>
        <v>136</v>
      </c>
      <c r="P399" s="12">
        <f t="shared" si="32"/>
        <v>7.0329670329670337</v>
      </c>
      <c r="Q399" s="104" t="s">
        <v>999</v>
      </c>
      <c r="R399" s="2"/>
      <c r="S399" s="2"/>
      <c r="T399" s="2"/>
      <c r="U399" s="2"/>
      <c r="V399" s="109">
        <v>0.5</v>
      </c>
      <c r="W399" s="110">
        <v>0.66666666666666663</v>
      </c>
      <c r="X399" s="115">
        <f t="shared" si="33"/>
        <v>0.16666666666666663</v>
      </c>
    </row>
    <row r="400" spans="1:24" x14ac:dyDescent="0.3">
      <c r="A400" s="63" t="s">
        <v>3178</v>
      </c>
      <c r="B400" s="94" t="s">
        <v>1000</v>
      </c>
      <c r="C400" s="2" t="s">
        <v>1</v>
      </c>
      <c r="D400" s="2">
        <v>60</v>
      </c>
      <c r="E400" s="9">
        <v>21468</v>
      </c>
      <c r="F400" s="10">
        <v>43713.661909722221</v>
      </c>
      <c r="G400" s="95" t="s">
        <v>22</v>
      </c>
      <c r="H400" s="2">
        <v>2612</v>
      </c>
      <c r="I400" s="11">
        <f t="shared" si="30"/>
        <v>16.851612903225806</v>
      </c>
      <c r="J400" s="2">
        <v>1.611</v>
      </c>
      <c r="K400" s="2">
        <v>155</v>
      </c>
      <c r="L400" s="94">
        <v>443</v>
      </c>
      <c r="M400" s="11">
        <f t="shared" si="31"/>
        <v>2.8580645161290321</v>
      </c>
      <c r="N400" s="2">
        <v>0.61799999999999999</v>
      </c>
      <c r="O400" s="95">
        <f t="shared" si="29"/>
        <v>155</v>
      </c>
      <c r="P400" s="12">
        <f t="shared" si="32"/>
        <v>5.8961625282167045</v>
      </c>
      <c r="Q400" s="104" t="s">
        <v>1001</v>
      </c>
      <c r="R400" s="2"/>
      <c r="S400" s="2"/>
      <c r="T400" s="2"/>
      <c r="U400" s="2"/>
      <c r="V400" s="109">
        <v>0.50277777777777777</v>
      </c>
      <c r="W400" s="110">
        <v>0.66666666666666663</v>
      </c>
      <c r="X400" s="115">
        <f t="shared" si="33"/>
        <v>0.16388888888888886</v>
      </c>
    </row>
    <row r="401" spans="1:24" x14ac:dyDescent="0.3">
      <c r="A401" s="63" t="s">
        <v>3179</v>
      </c>
      <c r="B401" s="94" t="s">
        <v>1002</v>
      </c>
      <c r="C401" s="2" t="s">
        <v>6</v>
      </c>
      <c r="D401" s="2">
        <v>71</v>
      </c>
      <c r="E401" s="9">
        <v>17591</v>
      </c>
      <c r="F401" s="10">
        <v>43713.687384259261</v>
      </c>
      <c r="G401" s="95" t="s">
        <v>4</v>
      </c>
      <c r="H401" s="2">
        <v>1840</v>
      </c>
      <c r="I401" s="11">
        <f t="shared" si="30"/>
        <v>12.266666666666667</v>
      </c>
      <c r="J401" s="2">
        <v>1.0469999999999999</v>
      </c>
      <c r="K401" s="2">
        <v>150</v>
      </c>
      <c r="L401" s="94">
        <v>457</v>
      </c>
      <c r="M401" s="11">
        <f t="shared" si="31"/>
        <v>3.0466666666666669</v>
      </c>
      <c r="N401" s="2">
        <v>0.60599999999999998</v>
      </c>
      <c r="O401" s="95">
        <f t="shared" si="29"/>
        <v>150</v>
      </c>
      <c r="P401" s="12">
        <f t="shared" si="32"/>
        <v>4.0262582056892775</v>
      </c>
      <c r="Q401" s="104" t="s">
        <v>997</v>
      </c>
      <c r="R401" s="2"/>
      <c r="S401" s="2"/>
      <c r="T401" s="2"/>
      <c r="U401" s="2"/>
      <c r="V401" s="109">
        <v>0.52152777777777781</v>
      </c>
      <c r="W401" s="110">
        <v>0.70833333333333337</v>
      </c>
      <c r="X401" s="115">
        <f t="shared" si="33"/>
        <v>0.18680555555555556</v>
      </c>
    </row>
    <row r="402" spans="1:24" x14ac:dyDescent="0.3">
      <c r="A402" s="63" t="s">
        <v>3180</v>
      </c>
      <c r="B402" s="94" t="s">
        <v>1003</v>
      </c>
      <c r="C402" s="2" t="s">
        <v>1</v>
      </c>
      <c r="D402" s="2">
        <v>60</v>
      </c>
      <c r="E402" s="9">
        <v>21598</v>
      </c>
      <c r="F402" s="10">
        <v>43714.570833333331</v>
      </c>
      <c r="G402" s="95" t="s">
        <v>4</v>
      </c>
      <c r="H402" s="2">
        <v>1534</v>
      </c>
      <c r="I402" s="11">
        <f t="shared" si="30"/>
        <v>12.783333333333333</v>
      </c>
      <c r="J402" s="2">
        <v>0.98</v>
      </c>
      <c r="K402" s="2">
        <v>120</v>
      </c>
      <c r="L402" s="94">
        <v>231</v>
      </c>
      <c r="M402" s="11">
        <f t="shared" si="31"/>
        <v>1.925</v>
      </c>
      <c r="N402" s="2">
        <v>0.45200000000000001</v>
      </c>
      <c r="O402" s="95">
        <f t="shared" si="29"/>
        <v>120</v>
      </c>
      <c r="P402" s="12">
        <f t="shared" si="32"/>
        <v>6.6406926406926408</v>
      </c>
      <c r="Q402" s="104" t="s">
        <v>956</v>
      </c>
      <c r="R402" s="2" t="s">
        <v>1004</v>
      </c>
      <c r="S402" s="2"/>
      <c r="T402" s="2"/>
      <c r="U402" s="2"/>
      <c r="V402" s="109">
        <v>0.40833333333333338</v>
      </c>
      <c r="W402" s="110">
        <v>0.58333333333333337</v>
      </c>
      <c r="X402" s="115">
        <f t="shared" si="33"/>
        <v>0.17499999999999999</v>
      </c>
    </row>
    <row r="403" spans="1:24" x14ac:dyDescent="0.3">
      <c r="A403" s="63" t="s">
        <v>3181</v>
      </c>
      <c r="B403" s="94" t="s">
        <v>1005</v>
      </c>
      <c r="C403" s="2" t="s">
        <v>6</v>
      </c>
      <c r="D403" s="2">
        <v>78</v>
      </c>
      <c r="E403" s="9">
        <v>15107</v>
      </c>
      <c r="F403" s="10">
        <v>43714.579861111109</v>
      </c>
      <c r="G403" s="95" t="s">
        <v>4</v>
      </c>
      <c r="H403" s="2">
        <v>1196</v>
      </c>
      <c r="I403" s="11">
        <f t="shared" si="30"/>
        <v>9.9666666666666668</v>
      </c>
      <c r="J403" s="2">
        <v>1.181</v>
      </c>
      <c r="K403" s="2">
        <v>120</v>
      </c>
      <c r="L403" s="94">
        <v>336</v>
      </c>
      <c r="M403" s="11">
        <f t="shared" si="31"/>
        <v>2.8</v>
      </c>
      <c r="N403" s="2">
        <v>0.68100000000000005</v>
      </c>
      <c r="O403" s="95">
        <f t="shared" si="29"/>
        <v>120</v>
      </c>
      <c r="P403" s="12">
        <f t="shared" si="32"/>
        <v>3.5595238095238098</v>
      </c>
      <c r="Q403" s="104" t="s">
        <v>975</v>
      </c>
      <c r="R403" s="2"/>
      <c r="S403" s="2"/>
      <c r="T403" s="2"/>
      <c r="U403" s="2"/>
      <c r="V403" s="109">
        <v>0.42569444444444443</v>
      </c>
      <c r="W403" s="110">
        <v>0.59722222222222221</v>
      </c>
      <c r="X403" s="115">
        <f t="shared" si="33"/>
        <v>0.17152777777777778</v>
      </c>
    </row>
    <row r="404" spans="1:24" x14ac:dyDescent="0.3">
      <c r="A404" s="63" t="s">
        <v>3182</v>
      </c>
      <c r="B404" s="94" t="s">
        <v>1006</v>
      </c>
      <c r="C404" s="2" t="s">
        <v>1</v>
      </c>
      <c r="D404" s="2">
        <v>62</v>
      </c>
      <c r="E404" s="9">
        <v>21029</v>
      </c>
      <c r="F404" s="10">
        <v>43714.59375</v>
      </c>
      <c r="G404" s="95" t="s">
        <v>4</v>
      </c>
      <c r="H404" s="2">
        <v>2351</v>
      </c>
      <c r="I404" s="11">
        <f t="shared" si="30"/>
        <v>14.512345679012345</v>
      </c>
      <c r="J404" s="2">
        <v>1.3839999999999999</v>
      </c>
      <c r="K404" s="2">
        <v>162</v>
      </c>
      <c r="L404" s="94">
        <v>509</v>
      </c>
      <c r="M404" s="11">
        <f t="shared" si="31"/>
        <v>3.1419753086419755</v>
      </c>
      <c r="N404" s="2">
        <v>0.53300000000000003</v>
      </c>
      <c r="O404" s="95">
        <f t="shared" si="29"/>
        <v>162</v>
      </c>
      <c r="P404" s="12">
        <f t="shared" si="32"/>
        <v>4.6188605108055008</v>
      </c>
      <c r="Q404" s="104" t="s">
        <v>989</v>
      </c>
      <c r="R404" s="2"/>
      <c r="S404" s="2"/>
      <c r="T404" s="2"/>
      <c r="U404" s="2"/>
      <c r="V404" s="109">
        <v>0.4458333333333333</v>
      </c>
      <c r="W404" s="110">
        <v>0.61111111111111105</v>
      </c>
      <c r="X404" s="115">
        <f t="shared" si="33"/>
        <v>0.16527777777777775</v>
      </c>
    </row>
    <row r="405" spans="1:24" x14ac:dyDescent="0.3">
      <c r="A405" s="63" t="s">
        <v>3183</v>
      </c>
      <c r="B405" s="94" t="s">
        <v>1007</v>
      </c>
      <c r="C405" s="2" t="s">
        <v>1</v>
      </c>
      <c r="D405" s="2">
        <v>63</v>
      </c>
      <c r="E405" s="9">
        <v>20477</v>
      </c>
      <c r="F405" s="10">
        <v>43714.604166666664</v>
      </c>
      <c r="G405" s="95" t="s">
        <v>4</v>
      </c>
      <c r="H405" s="2">
        <v>2865</v>
      </c>
      <c r="I405" s="11">
        <f t="shared" si="30"/>
        <v>19.100000000000001</v>
      </c>
      <c r="J405" s="2">
        <v>1.86</v>
      </c>
      <c r="K405" s="2">
        <v>150</v>
      </c>
      <c r="L405" s="94">
        <v>460</v>
      </c>
      <c r="M405" s="11">
        <f t="shared" si="31"/>
        <v>3.0666666666666669</v>
      </c>
      <c r="N405" s="2">
        <v>0.68200000000000005</v>
      </c>
      <c r="O405" s="95">
        <f t="shared" si="29"/>
        <v>150</v>
      </c>
      <c r="P405" s="12">
        <f t="shared" si="32"/>
        <v>6.2282608695652177</v>
      </c>
      <c r="Q405" s="104" t="s">
        <v>975</v>
      </c>
      <c r="R405" s="2"/>
      <c r="S405" s="2"/>
      <c r="T405" s="2"/>
      <c r="U405" s="2"/>
      <c r="V405" s="109">
        <v>0.45208333333333334</v>
      </c>
      <c r="W405" s="110">
        <v>0.625</v>
      </c>
      <c r="X405" s="115">
        <f t="shared" si="33"/>
        <v>0.17291666666666666</v>
      </c>
    </row>
    <row r="406" spans="1:24" x14ac:dyDescent="0.3">
      <c r="A406" s="63" t="s">
        <v>3184</v>
      </c>
      <c r="B406" s="94" t="s">
        <v>1008</v>
      </c>
      <c r="C406" s="2" t="s">
        <v>6</v>
      </c>
      <c r="D406" s="2">
        <v>58</v>
      </c>
      <c r="E406" s="9">
        <v>22291</v>
      </c>
      <c r="F406" s="10">
        <v>43714.624305555553</v>
      </c>
      <c r="G406" s="95" t="s">
        <v>4</v>
      </c>
      <c r="H406" s="2">
        <v>1432</v>
      </c>
      <c r="I406" s="11">
        <f t="shared" si="30"/>
        <v>7.9555555555555557</v>
      </c>
      <c r="J406" s="2">
        <v>1.19</v>
      </c>
      <c r="K406" s="2">
        <v>180</v>
      </c>
      <c r="L406" s="94">
        <v>420</v>
      </c>
      <c r="M406" s="11">
        <f t="shared" si="31"/>
        <v>2.3333333333333335</v>
      </c>
      <c r="N406" s="2">
        <v>0.625</v>
      </c>
      <c r="O406" s="95">
        <f t="shared" si="29"/>
        <v>180</v>
      </c>
      <c r="P406" s="12">
        <f t="shared" si="32"/>
        <v>3.4095238095238094</v>
      </c>
      <c r="Q406" s="104" t="s">
        <v>970</v>
      </c>
      <c r="R406" s="2" t="s">
        <v>916</v>
      </c>
      <c r="S406" s="2"/>
      <c r="T406" s="2"/>
      <c r="U406" s="2"/>
      <c r="V406" s="109">
        <v>0.46111111111111108</v>
      </c>
      <c r="W406" s="110">
        <v>0.63888888888888895</v>
      </c>
      <c r="X406" s="115">
        <f t="shared" si="33"/>
        <v>0.17777777777777787</v>
      </c>
    </row>
    <row r="407" spans="1:24" x14ac:dyDescent="0.3">
      <c r="A407" s="63" t="s">
        <v>3185</v>
      </c>
      <c r="B407" s="94" t="s">
        <v>1009</v>
      </c>
      <c r="C407" s="2" t="s">
        <v>1</v>
      </c>
      <c r="D407" s="2">
        <v>69</v>
      </c>
      <c r="E407" s="9">
        <v>18507</v>
      </c>
      <c r="F407" s="10">
        <v>43714.645138888889</v>
      </c>
      <c r="G407" s="95" t="s">
        <v>4</v>
      </c>
      <c r="H407" s="2">
        <v>2117</v>
      </c>
      <c r="I407" s="11">
        <f t="shared" si="30"/>
        <v>14.6</v>
      </c>
      <c r="J407" s="2">
        <v>1.216</v>
      </c>
      <c r="K407" s="2">
        <v>145</v>
      </c>
      <c r="L407" s="94">
        <v>611</v>
      </c>
      <c r="M407" s="11">
        <f t="shared" si="31"/>
        <v>4.2137931034482756</v>
      </c>
      <c r="N407" s="2">
        <v>0.55500000000000005</v>
      </c>
      <c r="O407" s="95">
        <f t="shared" si="29"/>
        <v>145</v>
      </c>
      <c r="P407" s="12">
        <f t="shared" si="32"/>
        <v>3.4648117839607204</v>
      </c>
      <c r="Q407" s="104" t="s">
        <v>975</v>
      </c>
      <c r="R407" s="2"/>
      <c r="S407" s="2"/>
      <c r="T407" s="2"/>
      <c r="U407" s="2"/>
      <c r="V407" s="109">
        <v>0.49374999999999997</v>
      </c>
      <c r="W407" s="110">
        <v>0.65972222222222221</v>
      </c>
      <c r="X407" s="115">
        <f t="shared" si="33"/>
        <v>0.16597222222222224</v>
      </c>
    </row>
    <row r="408" spans="1:24" x14ac:dyDescent="0.3">
      <c r="A408" s="63" t="s">
        <v>3186</v>
      </c>
      <c r="B408" s="94" t="s">
        <v>1010</v>
      </c>
      <c r="C408" s="2" t="s">
        <v>1</v>
      </c>
      <c r="D408" s="2">
        <v>57</v>
      </c>
      <c r="E408" s="9">
        <v>22727</v>
      </c>
      <c r="F408" s="10">
        <v>43714.686111111114</v>
      </c>
      <c r="G408" s="95" t="s">
        <v>4</v>
      </c>
      <c r="H408" s="2">
        <v>990</v>
      </c>
      <c r="I408" s="11">
        <f t="shared" si="30"/>
        <v>11.785714285714286</v>
      </c>
      <c r="J408" s="2">
        <v>1.2330000000000001</v>
      </c>
      <c r="K408" s="2">
        <v>84</v>
      </c>
      <c r="L408" s="94">
        <v>289</v>
      </c>
      <c r="M408" s="11">
        <f t="shared" si="31"/>
        <v>3.4404761904761907</v>
      </c>
      <c r="N408" s="2">
        <v>0.628</v>
      </c>
      <c r="O408" s="95">
        <f t="shared" si="29"/>
        <v>84</v>
      </c>
      <c r="P408" s="12">
        <f t="shared" si="32"/>
        <v>3.42560553633218</v>
      </c>
      <c r="Q408" s="104" t="s">
        <v>970</v>
      </c>
      <c r="R408" s="2"/>
      <c r="S408" s="2"/>
      <c r="T408" s="2"/>
      <c r="U408" s="2"/>
      <c r="V408" s="109">
        <v>0.54027777777777775</v>
      </c>
      <c r="W408" s="110">
        <v>0.70833333333333337</v>
      </c>
      <c r="X408" s="115">
        <f t="shared" si="33"/>
        <v>0.16805555555555562</v>
      </c>
    </row>
    <row r="409" spans="1:24" x14ac:dyDescent="0.3">
      <c r="A409" s="63" t="s">
        <v>3187</v>
      </c>
      <c r="B409" s="94" t="s">
        <v>1011</v>
      </c>
      <c r="C409" s="2" t="s">
        <v>6</v>
      </c>
      <c r="D409" s="2">
        <v>73</v>
      </c>
      <c r="E409" s="9">
        <v>16973</v>
      </c>
      <c r="F409" s="10">
        <v>43714.694444444445</v>
      </c>
      <c r="G409" s="95" t="s">
        <v>4</v>
      </c>
      <c r="H409" s="2">
        <v>1334</v>
      </c>
      <c r="I409" s="11">
        <f t="shared" si="30"/>
        <v>12.351851851851851</v>
      </c>
      <c r="J409" s="2">
        <v>1.39</v>
      </c>
      <c r="K409" s="2">
        <v>108</v>
      </c>
      <c r="L409" s="94">
        <v>242</v>
      </c>
      <c r="M409" s="11">
        <f t="shared" si="31"/>
        <v>2.2407407407407409</v>
      </c>
      <c r="N409" s="2">
        <v>0.54500000000000004</v>
      </c>
      <c r="O409" s="95">
        <f t="shared" si="29"/>
        <v>108</v>
      </c>
      <c r="P409" s="12">
        <f t="shared" si="32"/>
        <v>5.5123966942148757</v>
      </c>
      <c r="Q409" s="104" t="s">
        <v>962</v>
      </c>
      <c r="R409" s="2"/>
      <c r="S409" s="2"/>
      <c r="T409" s="2"/>
      <c r="U409" s="2"/>
      <c r="V409" s="109">
        <v>0.51666666666666672</v>
      </c>
      <c r="W409" s="110">
        <v>0.68055555555555547</v>
      </c>
      <c r="X409" s="115">
        <f t="shared" si="33"/>
        <v>0.16388888888888875</v>
      </c>
    </row>
    <row r="410" spans="1:24" x14ac:dyDescent="0.3">
      <c r="A410" s="63" t="s">
        <v>3188</v>
      </c>
      <c r="B410" s="94" t="s">
        <v>1012</v>
      </c>
      <c r="C410" s="2" t="s">
        <v>1</v>
      </c>
      <c r="D410" s="2">
        <v>41</v>
      </c>
      <c r="E410" s="9">
        <v>28475</v>
      </c>
      <c r="F410" s="10">
        <v>43717.569930555554</v>
      </c>
      <c r="G410" s="95" t="s">
        <v>4</v>
      </c>
      <c r="H410" s="2">
        <v>634</v>
      </c>
      <c r="I410" s="11">
        <f t="shared" si="30"/>
        <v>6.817204301075269</v>
      </c>
      <c r="J410" s="2">
        <v>0.89600000000000002</v>
      </c>
      <c r="K410" s="2">
        <v>93</v>
      </c>
      <c r="L410" s="94">
        <v>269</v>
      </c>
      <c r="M410" s="11">
        <f t="shared" si="31"/>
        <v>2.89247311827957</v>
      </c>
      <c r="N410" s="2">
        <v>0.66700000000000004</v>
      </c>
      <c r="O410" s="95">
        <f t="shared" si="29"/>
        <v>93</v>
      </c>
      <c r="P410" s="12">
        <f t="shared" si="32"/>
        <v>2.3568773234200742</v>
      </c>
      <c r="Q410" s="104" t="s">
        <v>966</v>
      </c>
      <c r="R410" s="2"/>
      <c r="S410" s="2"/>
      <c r="T410" s="2"/>
      <c r="U410" s="2"/>
      <c r="V410" s="109">
        <v>0.42708333333333331</v>
      </c>
      <c r="W410" s="110">
        <v>0.57638888888888895</v>
      </c>
      <c r="X410" s="115">
        <f t="shared" si="33"/>
        <v>0.14930555555555564</v>
      </c>
    </row>
    <row r="411" spans="1:24" x14ac:dyDescent="0.3">
      <c r="A411" s="63" t="s">
        <v>3189</v>
      </c>
      <c r="B411" s="94" t="s">
        <v>1013</v>
      </c>
      <c r="C411" s="2" t="s">
        <v>6</v>
      </c>
      <c r="D411" s="2">
        <v>60</v>
      </c>
      <c r="E411" s="9">
        <v>21520</v>
      </c>
      <c r="F411" s="10">
        <v>43717.586261574077</v>
      </c>
      <c r="G411" s="95" t="s">
        <v>22</v>
      </c>
      <c r="H411" s="2">
        <v>1015</v>
      </c>
      <c r="I411" s="11">
        <f t="shared" si="30"/>
        <v>9.0625</v>
      </c>
      <c r="J411" s="2">
        <v>0.97099999999999997</v>
      </c>
      <c r="K411" s="2">
        <v>112</v>
      </c>
      <c r="L411" s="94">
        <v>304</v>
      </c>
      <c r="M411" s="11">
        <f t="shared" si="31"/>
        <v>2.7142857142857144</v>
      </c>
      <c r="N411" s="2">
        <v>0.63600000000000001</v>
      </c>
      <c r="O411" s="95">
        <f t="shared" si="29"/>
        <v>112</v>
      </c>
      <c r="P411" s="12">
        <f t="shared" si="32"/>
        <v>3.3388157894736841</v>
      </c>
      <c r="Q411" s="104" t="s">
        <v>975</v>
      </c>
      <c r="R411" s="2"/>
      <c r="S411" s="2"/>
      <c r="T411" s="2"/>
      <c r="U411" s="2"/>
      <c r="V411" s="109">
        <v>0.43055555555555558</v>
      </c>
      <c r="W411" s="110">
        <v>0.58888888888888891</v>
      </c>
      <c r="X411" s="115">
        <f t="shared" si="33"/>
        <v>0.15833333333333333</v>
      </c>
    </row>
    <row r="412" spans="1:24" x14ac:dyDescent="0.3">
      <c r="A412" s="63" t="s">
        <v>3190</v>
      </c>
      <c r="B412" s="94" t="s">
        <v>1014</v>
      </c>
      <c r="C412" s="2" t="s">
        <v>6</v>
      </c>
      <c r="D412" s="2">
        <v>29</v>
      </c>
      <c r="E412" s="9">
        <v>32851</v>
      </c>
      <c r="F412" s="10">
        <v>43717.607256944444</v>
      </c>
      <c r="G412" s="95" t="s">
        <v>4</v>
      </c>
      <c r="H412" s="2">
        <v>837</v>
      </c>
      <c r="I412" s="11">
        <f t="shared" si="30"/>
        <v>4.8103448275862073</v>
      </c>
      <c r="J412" s="2">
        <v>0.8</v>
      </c>
      <c r="K412" s="2">
        <v>174</v>
      </c>
      <c r="L412" s="94">
        <v>395</v>
      </c>
      <c r="M412" s="11">
        <f t="shared" si="31"/>
        <v>2.2701149425287355</v>
      </c>
      <c r="N412" s="2">
        <v>0.47099999999999997</v>
      </c>
      <c r="O412" s="95">
        <f t="shared" si="29"/>
        <v>174</v>
      </c>
      <c r="P412" s="12">
        <f t="shared" si="32"/>
        <v>2.1189873417721521</v>
      </c>
      <c r="Q412" s="104" t="s">
        <v>1015</v>
      </c>
      <c r="R412" s="2"/>
      <c r="S412" s="2"/>
      <c r="T412" s="2"/>
      <c r="U412" s="2"/>
      <c r="V412" s="109">
        <v>0.45833333333333331</v>
      </c>
      <c r="W412" s="110">
        <v>0.61458333333333337</v>
      </c>
      <c r="X412" s="115">
        <f t="shared" si="33"/>
        <v>0.15625000000000006</v>
      </c>
    </row>
    <row r="413" spans="1:24" x14ac:dyDescent="0.3">
      <c r="A413" s="63" t="s">
        <v>3191</v>
      </c>
      <c r="B413" s="94" t="s">
        <v>1016</v>
      </c>
      <c r="C413" s="2" t="s">
        <v>1</v>
      </c>
      <c r="D413" s="2">
        <v>39</v>
      </c>
      <c r="E413" s="9">
        <v>29289</v>
      </c>
      <c r="F413" s="10">
        <v>43717.622418981482</v>
      </c>
      <c r="G413" s="95" t="s">
        <v>4</v>
      </c>
      <c r="H413" s="2">
        <v>1080</v>
      </c>
      <c r="I413" s="11">
        <f t="shared" si="30"/>
        <v>7.3469387755102042</v>
      </c>
      <c r="J413" s="2">
        <v>0.93400000000000005</v>
      </c>
      <c r="K413" s="2">
        <v>147</v>
      </c>
      <c r="L413" s="94">
        <v>290</v>
      </c>
      <c r="M413" s="11">
        <f t="shared" si="31"/>
        <v>1.9727891156462585</v>
      </c>
      <c r="N413" s="2">
        <v>0.36899999999999999</v>
      </c>
      <c r="O413" s="95">
        <f t="shared" si="29"/>
        <v>147</v>
      </c>
      <c r="P413" s="12">
        <f t="shared" si="32"/>
        <v>3.7241379310344831</v>
      </c>
      <c r="Q413" s="104" t="s">
        <v>975</v>
      </c>
      <c r="R413" s="2"/>
      <c r="S413" s="2"/>
      <c r="T413" s="2"/>
      <c r="U413" s="2"/>
      <c r="V413" s="109">
        <v>0.47569444444444442</v>
      </c>
      <c r="W413" s="110">
        <v>0.6333333333333333</v>
      </c>
      <c r="X413" s="115">
        <f t="shared" si="33"/>
        <v>0.15763888888888888</v>
      </c>
    </row>
    <row r="414" spans="1:24" x14ac:dyDescent="0.3">
      <c r="A414" s="63" t="s">
        <v>3192</v>
      </c>
      <c r="B414" s="94" t="s">
        <v>1018</v>
      </c>
      <c r="C414" s="2" t="s">
        <v>1</v>
      </c>
      <c r="D414" s="2">
        <v>57</v>
      </c>
      <c r="E414" s="9">
        <v>22539</v>
      </c>
      <c r="F414" s="10">
        <v>43717.665798611109</v>
      </c>
      <c r="G414" s="95" t="s">
        <v>22</v>
      </c>
      <c r="H414" s="2">
        <v>1098</v>
      </c>
      <c r="I414" s="11">
        <f t="shared" si="30"/>
        <v>9.8035714285714288</v>
      </c>
      <c r="J414" s="2">
        <v>1.056</v>
      </c>
      <c r="K414" s="2">
        <v>112</v>
      </c>
      <c r="L414" s="94">
        <v>413</v>
      </c>
      <c r="M414" s="11">
        <f t="shared" si="31"/>
        <v>3.6875</v>
      </c>
      <c r="N414" s="2">
        <v>0.58599999999999997</v>
      </c>
      <c r="O414" s="95">
        <f t="shared" si="29"/>
        <v>112</v>
      </c>
      <c r="P414" s="12">
        <f t="shared" si="32"/>
        <v>2.6585956416464893</v>
      </c>
      <c r="Q414" s="104" t="s">
        <v>975</v>
      </c>
      <c r="R414" s="2"/>
      <c r="S414" s="2"/>
      <c r="T414" s="2"/>
      <c r="U414" s="2"/>
      <c r="V414" s="109">
        <v>0.52083333333333337</v>
      </c>
      <c r="W414" s="110">
        <v>0.66666666666666663</v>
      </c>
      <c r="X414" s="115">
        <f t="shared" si="33"/>
        <v>0.14583333333333326</v>
      </c>
    </row>
    <row r="415" spans="1:24" x14ac:dyDescent="0.3">
      <c r="A415" s="63" t="s">
        <v>3193</v>
      </c>
      <c r="B415" s="94" t="s">
        <v>1019</v>
      </c>
      <c r="C415" s="2" t="s">
        <v>1</v>
      </c>
      <c r="D415" s="2">
        <v>57</v>
      </c>
      <c r="E415" s="9">
        <v>22628</v>
      </c>
      <c r="F415" s="10">
        <v>43717.698495370372</v>
      </c>
      <c r="G415" s="95" t="s">
        <v>4</v>
      </c>
      <c r="H415" s="2">
        <v>1244</v>
      </c>
      <c r="I415" s="11">
        <f t="shared" si="30"/>
        <v>10.817391304347826</v>
      </c>
      <c r="J415" s="2">
        <v>1.113</v>
      </c>
      <c r="K415" s="2">
        <v>115</v>
      </c>
      <c r="L415" s="94">
        <v>285</v>
      </c>
      <c r="M415" s="11">
        <f t="shared" si="31"/>
        <v>2.4782608695652173</v>
      </c>
      <c r="N415" s="2">
        <v>0.51900000000000002</v>
      </c>
      <c r="O415" s="95">
        <f t="shared" si="29"/>
        <v>115</v>
      </c>
      <c r="P415" s="12">
        <f t="shared" si="32"/>
        <v>4.3649122807017546</v>
      </c>
      <c r="Q415" s="104" t="s">
        <v>956</v>
      </c>
      <c r="R415" s="2"/>
      <c r="S415" s="2"/>
      <c r="T415" s="2"/>
      <c r="U415" s="2"/>
      <c r="V415" s="109">
        <v>0.52986111111111112</v>
      </c>
      <c r="W415" s="110">
        <v>0.70138888888888884</v>
      </c>
      <c r="X415" s="115">
        <f t="shared" si="33"/>
        <v>0.17152777777777772</v>
      </c>
    </row>
    <row r="416" spans="1:24" x14ac:dyDescent="0.3">
      <c r="A416" s="63" t="s">
        <v>3194</v>
      </c>
      <c r="B416" s="94" t="s">
        <v>1020</v>
      </c>
      <c r="C416" s="2" t="s">
        <v>1</v>
      </c>
      <c r="D416" s="2">
        <v>59</v>
      </c>
      <c r="E416" s="9">
        <v>21848</v>
      </c>
      <c r="F416" s="10">
        <v>43717.712569444448</v>
      </c>
      <c r="G416" s="95" t="s">
        <v>4</v>
      </c>
      <c r="H416" s="2">
        <v>1489</v>
      </c>
      <c r="I416" s="11">
        <f t="shared" si="30"/>
        <v>9.9266666666666659</v>
      </c>
      <c r="J416" s="2">
        <v>1.306</v>
      </c>
      <c r="K416" s="2">
        <v>150</v>
      </c>
      <c r="L416" s="94">
        <v>417</v>
      </c>
      <c r="M416" s="11">
        <f t="shared" si="31"/>
        <v>2.78</v>
      </c>
      <c r="N416" s="2">
        <v>0.55400000000000005</v>
      </c>
      <c r="O416" s="95">
        <f t="shared" si="29"/>
        <v>150</v>
      </c>
      <c r="P416" s="12">
        <f t="shared" si="32"/>
        <v>3.5707434052757794</v>
      </c>
      <c r="Q416" s="104" t="s">
        <v>968</v>
      </c>
      <c r="R416" s="2"/>
      <c r="S416" s="2"/>
      <c r="T416" s="2"/>
      <c r="U416" s="2"/>
      <c r="V416" s="109">
        <v>0.53472222222222221</v>
      </c>
      <c r="W416" s="110">
        <v>0.71527777777777779</v>
      </c>
      <c r="X416" s="115">
        <f t="shared" si="33"/>
        <v>0.18055555555555558</v>
      </c>
    </row>
    <row r="417" spans="1:24" x14ac:dyDescent="0.3">
      <c r="A417" s="63" t="s">
        <v>3195</v>
      </c>
      <c r="B417" s="94" t="s">
        <v>1021</v>
      </c>
      <c r="C417" s="2" t="s">
        <v>1</v>
      </c>
      <c r="D417" s="2">
        <v>44</v>
      </c>
      <c r="E417" s="9">
        <v>27481</v>
      </c>
      <c r="F417" s="10">
        <v>43718.547627314816</v>
      </c>
      <c r="G417" s="95" t="s">
        <v>4</v>
      </c>
      <c r="H417" s="2">
        <v>1236</v>
      </c>
      <c r="I417" s="11">
        <f t="shared" si="30"/>
        <v>9.3636363636363633</v>
      </c>
      <c r="J417" s="2">
        <v>1.1279999999999999</v>
      </c>
      <c r="K417" s="2">
        <v>132</v>
      </c>
      <c r="L417" s="94">
        <v>303</v>
      </c>
      <c r="M417" s="11">
        <f t="shared" si="31"/>
        <v>2.2954545454545454</v>
      </c>
      <c r="N417" s="2">
        <v>0.69599999999999995</v>
      </c>
      <c r="O417" s="95">
        <f t="shared" si="29"/>
        <v>132</v>
      </c>
      <c r="P417" s="12">
        <f t="shared" si="32"/>
        <v>4.0792079207920793</v>
      </c>
      <c r="Q417" s="104" t="s">
        <v>992</v>
      </c>
      <c r="R417" s="2"/>
      <c r="S417" s="2"/>
      <c r="T417" s="2"/>
      <c r="U417" s="2"/>
      <c r="V417" s="109">
        <v>0.39930555555555558</v>
      </c>
      <c r="W417" s="110">
        <v>0.55625000000000002</v>
      </c>
      <c r="X417" s="115">
        <f t="shared" si="33"/>
        <v>0.15694444444444444</v>
      </c>
    </row>
    <row r="418" spans="1:24" x14ac:dyDescent="0.3">
      <c r="A418" s="63" t="s">
        <v>3196</v>
      </c>
      <c r="B418" s="94" t="s">
        <v>395</v>
      </c>
      <c r="C418" s="2" t="s">
        <v>1</v>
      </c>
      <c r="D418" s="2">
        <v>65</v>
      </c>
      <c r="E418" s="9">
        <v>19862</v>
      </c>
      <c r="F418" s="10">
        <v>43718.564236111109</v>
      </c>
      <c r="G418" s="95" t="s">
        <v>4</v>
      </c>
      <c r="H418" s="2">
        <v>2445</v>
      </c>
      <c r="I418" s="11">
        <f t="shared" si="30"/>
        <v>13.14516129032258</v>
      </c>
      <c r="J418" s="2">
        <v>1.228</v>
      </c>
      <c r="K418" s="2">
        <v>186</v>
      </c>
      <c r="L418" s="94">
        <v>782</v>
      </c>
      <c r="M418" s="11">
        <f t="shared" si="31"/>
        <v>4.204301075268817</v>
      </c>
      <c r="N418" s="2">
        <v>0.90100000000000002</v>
      </c>
      <c r="O418" s="95">
        <f t="shared" si="29"/>
        <v>186</v>
      </c>
      <c r="P418" s="12">
        <f t="shared" si="32"/>
        <v>3.1265984654731458</v>
      </c>
      <c r="Q418" s="104" t="s">
        <v>1015</v>
      </c>
      <c r="R418" s="2"/>
      <c r="S418" s="2"/>
      <c r="T418" s="2"/>
      <c r="U418" s="2"/>
      <c r="V418" s="109">
        <v>0.41319444444444442</v>
      </c>
      <c r="W418" s="110">
        <v>0.5708333333333333</v>
      </c>
      <c r="X418" s="115">
        <f t="shared" si="33"/>
        <v>0.15763888888888888</v>
      </c>
    </row>
    <row r="419" spans="1:24" x14ac:dyDescent="0.3">
      <c r="A419" s="63" t="s">
        <v>3197</v>
      </c>
      <c r="B419" s="94" t="s">
        <v>1022</v>
      </c>
      <c r="C419" s="2" t="s">
        <v>1</v>
      </c>
      <c r="D419" s="2">
        <v>48</v>
      </c>
      <c r="E419" s="9">
        <v>26065</v>
      </c>
      <c r="F419" s="10">
        <v>43718.577418981484</v>
      </c>
      <c r="G419" s="95" t="s">
        <v>4</v>
      </c>
      <c r="H419" s="2">
        <v>731</v>
      </c>
      <c r="I419" s="11">
        <f t="shared" si="30"/>
        <v>6.5267857142857144</v>
      </c>
      <c r="J419" s="2">
        <v>1.0740000000000001</v>
      </c>
      <c r="K419" s="2">
        <v>112</v>
      </c>
      <c r="L419" s="94">
        <v>323</v>
      </c>
      <c r="M419" s="11">
        <f t="shared" si="31"/>
        <v>2.8839285714285716</v>
      </c>
      <c r="N419" s="2">
        <v>0.498</v>
      </c>
      <c r="O419" s="95">
        <f t="shared" si="29"/>
        <v>112</v>
      </c>
      <c r="P419" s="12">
        <f t="shared" si="32"/>
        <v>2.263157894736842</v>
      </c>
      <c r="Q419" s="104" t="s">
        <v>962</v>
      </c>
      <c r="R419" s="2"/>
      <c r="S419" s="2"/>
      <c r="T419" s="2"/>
      <c r="U419" s="2"/>
      <c r="V419" s="109">
        <v>0.42708333333333331</v>
      </c>
      <c r="W419" s="110">
        <v>0.5805555555555556</v>
      </c>
      <c r="X419" s="115">
        <f t="shared" si="33"/>
        <v>0.15347222222222229</v>
      </c>
    </row>
    <row r="420" spans="1:24" x14ac:dyDescent="0.3">
      <c r="A420" s="63" t="s">
        <v>3198</v>
      </c>
      <c r="B420" s="94" t="s">
        <v>118</v>
      </c>
      <c r="C420" s="2" t="s">
        <v>1</v>
      </c>
      <c r="D420" s="2">
        <v>40</v>
      </c>
      <c r="E420" s="9">
        <v>29047</v>
      </c>
      <c r="F420" s="10">
        <v>43718.58792824074</v>
      </c>
      <c r="G420" s="95" t="s">
        <v>4</v>
      </c>
      <c r="H420" s="2">
        <v>876</v>
      </c>
      <c r="I420" s="11">
        <f t="shared" si="30"/>
        <v>8.76</v>
      </c>
      <c r="J420" s="2">
        <v>0.68300000000000005</v>
      </c>
      <c r="K420" s="2">
        <v>100</v>
      </c>
      <c r="L420" s="94">
        <v>215</v>
      </c>
      <c r="M420" s="11">
        <f t="shared" si="31"/>
        <v>2.15</v>
      </c>
      <c r="N420" s="2">
        <v>0.47899999999999998</v>
      </c>
      <c r="O420" s="95">
        <f t="shared" si="29"/>
        <v>100</v>
      </c>
      <c r="P420" s="12">
        <f t="shared" si="32"/>
        <v>4.0744186046511626</v>
      </c>
      <c r="Q420" s="104" t="s">
        <v>975</v>
      </c>
      <c r="R420" s="2"/>
      <c r="S420" s="2"/>
      <c r="T420" s="2"/>
      <c r="U420" s="2"/>
      <c r="V420" s="109">
        <v>0.43402777777777773</v>
      </c>
      <c r="W420" s="110">
        <v>0.60416666666666663</v>
      </c>
      <c r="X420" s="115">
        <f t="shared" si="33"/>
        <v>0.1701388888888889</v>
      </c>
    </row>
    <row r="421" spans="1:24" x14ac:dyDescent="0.3">
      <c r="A421" s="63" t="s">
        <v>3199</v>
      </c>
      <c r="B421" s="94" t="s">
        <v>1023</v>
      </c>
      <c r="C421" s="2" t="s">
        <v>1</v>
      </c>
      <c r="D421" s="2">
        <v>47</v>
      </c>
      <c r="E421" s="9">
        <v>26347</v>
      </c>
      <c r="F421" s="10">
        <v>43718.611122685186</v>
      </c>
      <c r="G421" s="95" t="s">
        <v>4</v>
      </c>
      <c r="H421" s="2">
        <v>1280</v>
      </c>
      <c r="I421" s="11">
        <f t="shared" si="30"/>
        <v>9.1428571428571423</v>
      </c>
      <c r="J421" s="2">
        <v>1.1850000000000001</v>
      </c>
      <c r="K421" s="2">
        <v>140</v>
      </c>
      <c r="L421" s="94">
        <v>449</v>
      </c>
      <c r="M421" s="11">
        <f t="shared" si="31"/>
        <v>3.2071428571428573</v>
      </c>
      <c r="N421" s="2">
        <v>0.72499999999999998</v>
      </c>
      <c r="O421" s="95">
        <f t="shared" si="29"/>
        <v>140</v>
      </c>
      <c r="P421" s="12">
        <f t="shared" si="32"/>
        <v>2.8507795100222713</v>
      </c>
      <c r="Q421" s="104" t="s">
        <v>1024</v>
      </c>
      <c r="R421" s="2"/>
      <c r="S421" s="2"/>
      <c r="T421" s="2"/>
      <c r="U421" s="2"/>
      <c r="V421" s="109">
        <v>0.45833333333333331</v>
      </c>
      <c r="W421" s="110">
        <v>0.61458333333333337</v>
      </c>
      <c r="X421" s="115">
        <f t="shared" si="33"/>
        <v>0.15625000000000006</v>
      </c>
    </row>
    <row r="422" spans="1:24" x14ac:dyDescent="0.3">
      <c r="A422" s="63" t="s">
        <v>3200</v>
      </c>
      <c r="B422" s="94" t="s">
        <v>1025</v>
      </c>
      <c r="C422" s="2" t="s">
        <v>6</v>
      </c>
      <c r="D422" s="2">
        <v>62</v>
      </c>
      <c r="E422" s="9">
        <v>20725</v>
      </c>
      <c r="F422" s="10">
        <v>43718.622916666667</v>
      </c>
      <c r="G422" s="95" t="s">
        <v>4</v>
      </c>
      <c r="H422" s="2">
        <v>955</v>
      </c>
      <c r="I422" s="11">
        <f t="shared" si="30"/>
        <v>7.2348484848484844</v>
      </c>
      <c r="J422" s="2">
        <v>0.70799999999999996</v>
      </c>
      <c r="K422" s="2">
        <v>132</v>
      </c>
      <c r="L422" s="94">
        <v>570</v>
      </c>
      <c r="M422" s="11">
        <f t="shared" si="31"/>
        <v>4.3181818181818183</v>
      </c>
      <c r="N422" s="2">
        <v>0.66900000000000004</v>
      </c>
      <c r="O422" s="95">
        <f t="shared" si="29"/>
        <v>132</v>
      </c>
      <c r="P422" s="12">
        <f t="shared" si="32"/>
        <v>1.6754385964912279</v>
      </c>
      <c r="Q422" s="104" t="s">
        <v>975</v>
      </c>
      <c r="R422" s="2"/>
      <c r="S422" s="2"/>
      <c r="T422" s="2"/>
      <c r="U422" s="2"/>
      <c r="V422" s="109">
        <v>0.4548611111111111</v>
      </c>
      <c r="W422" s="110">
        <v>0.62916666666666665</v>
      </c>
      <c r="X422" s="115">
        <f t="shared" si="33"/>
        <v>0.17430555555555555</v>
      </c>
    </row>
    <row r="423" spans="1:24" x14ac:dyDescent="0.3">
      <c r="A423" s="63" t="s">
        <v>3201</v>
      </c>
      <c r="B423" s="94" t="s">
        <v>241</v>
      </c>
      <c r="C423" s="2" t="s">
        <v>1</v>
      </c>
      <c r="D423" s="2">
        <v>60</v>
      </c>
      <c r="E423" s="9">
        <v>21496</v>
      </c>
      <c r="F423" s="10">
        <v>43718.637233796297</v>
      </c>
      <c r="G423" s="95" t="s">
        <v>4</v>
      </c>
      <c r="H423" s="2">
        <v>1489</v>
      </c>
      <c r="I423" s="11">
        <f t="shared" si="30"/>
        <v>11.817460317460318</v>
      </c>
      <c r="J423" s="2">
        <v>1.0760000000000001</v>
      </c>
      <c r="K423" s="2">
        <v>126</v>
      </c>
      <c r="L423" s="94">
        <v>454</v>
      </c>
      <c r="M423" s="11">
        <f t="shared" si="31"/>
        <v>3.6031746031746033</v>
      </c>
      <c r="N423" s="2">
        <v>0.67</v>
      </c>
      <c r="O423" s="95">
        <f t="shared" si="29"/>
        <v>126</v>
      </c>
      <c r="P423" s="12">
        <f t="shared" si="32"/>
        <v>3.2797356828193833</v>
      </c>
      <c r="Q423" s="104" t="s">
        <v>1026</v>
      </c>
      <c r="R423" s="2"/>
      <c r="S423" s="2"/>
      <c r="T423" s="2"/>
      <c r="U423" s="2"/>
      <c r="V423" s="109">
        <v>0.49513888888888885</v>
      </c>
      <c r="W423" s="110">
        <v>0.65347222222222223</v>
      </c>
      <c r="X423" s="115">
        <f t="shared" si="33"/>
        <v>0.15833333333333338</v>
      </c>
    </row>
    <row r="424" spans="1:24" x14ac:dyDescent="0.3">
      <c r="A424" s="63" t="s">
        <v>3202</v>
      </c>
      <c r="B424" s="94" t="s">
        <v>1027</v>
      </c>
      <c r="C424" s="2" t="s">
        <v>1</v>
      </c>
      <c r="D424" s="2">
        <v>63</v>
      </c>
      <c r="E424" s="9">
        <v>20591</v>
      </c>
      <c r="F424" s="10">
        <v>43718.663425925923</v>
      </c>
      <c r="G424" s="95" t="s">
        <v>22</v>
      </c>
      <c r="H424" s="2">
        <v>2086</v>
      </c>
      <c r="I424" s="11">
        <f t="shared" si="30"/>
        <v>14.9</v>
      </c>
      <c r="J424" s="2">
        <v>1.579</v>
      </c>
      <c r="K424" s="2">
        <v>140</v>
      </c>
      <c r="L424" s="94">
        <v>372</v>
      </c>
      <c r="M424" s="11">
        <f t="shared" si="31"/>
        <v>2.657142857142857</v>
      </c>
      <c r="N424" s="2">
        <v>0.58499999999999996</v>
      </c>
      <c r="O424" s="95">
        <f t="shared" si="29"/>
        <v>140</v>
      </c>
      <c r="P424" s="12">
        <f t="shared" si="32"/>
        <v>5.6075268817204309</v>
      </c>
      <c r="Q424" s="104" t="s">
        <v>997</v>
      </c>
      <c r="R424" s="2"/>
      <c r="S424" s="2"/>
      <c r="T424" s="2"/>
      <c r="U424" s="2"/>
      <c r="V424" s="109">
        <v>0.49791666666666662</v>
      </c>
      <c r="W424" s="110">
        <v>0.67499999999999993</v>
      </c>
      <c r="X424" s="115">
        <f t="shared" si="33"/>
        <v>0.17708333333333331</v>
      </c>
    </row>
    <row r="425" spans="1:24" x14ac:dyDescent="0.3">
      <c r="A425" s="63" t="s">
        <v>3203</v>
      </c>
      <c r="B425" s="94" t="s">
        <v>534</v>
      </c>
      <c r="C425" s="2" t="s">
        <v>1</v>
      </c>
      <c r="D425" s="2">
        <v>51</v>
      </c>
      <c r="E425" s="9">
        <v>24904</v>
      </c>
      <c r="F425" s="10">
        <v>43718.691886574074</v>
      </c>
      <c r="G425" s="95" t="s">
        <v>4</v>
      </c>
      <c r="H425" s="2">
        <v>1687</v>
      </c>
      <c r="I425" s="11">
        <f t="shared" si="30"/>
        <v>16.702970297029704</v>
      </c>
      <c r="J425" s="2">
        <v>1.841</v>
      </c>
      <c r="K425" s="2">
        <v>101</v>
      </c>
      <c r="L425" s="94">
        <v>361</v>
      </c>
      <c r="M425" s="11">
        <f t="shared" si="31"/>
        <v>3.5742574257425743</v>
      </c>
      <c r="N425" s="2">
        <v>0.74</v>
      </c>
      <c r="O425" s="95">
        <f t="shared" si="29"/>
        <v>101</v>
      </c>
      <c r="P425" s="12">
        <f t="shared" si="32"/>
        <v>4.6731301939058172</v>
      </c>
      <c r="Q425" s="104" t="s">
        <v>1026</v>
      </c>
      <c r="R425" s="2"/>
      <c r="S425" s="2"/>
      <c r="T425" s="2"/>
      <c r="U425" s="2"/>
      <c r="V425" s="109">
        <v>0.53263888888888888</v>
      </c>
      <c r="W425" s="110">
        <v>0.70486111111111116</v>
      </c>
      <c r="X425" s="115">
        <f t="shared" si="33"/>
        <v>0.17222222222222228</v>
      </c>
    </row>
    <row r="426" spans="1:24" x14ac:dyDescent="0.3">
      <c r="A426" s="63" t="s">
        <v>3204</v>
      </c>
      <c r="B426" s="94" t="s">
        <v>1028</v>
      </c>
      <c r="C426" s="2" t="s">
        <v>6</v>
      </c>
      <c r="D426" s="2">
        <v>70</v>
      </c>
      <c r="E426" s="9">
        <v>17877</v>
      </c>
      <c r="F426" s="10">
        <v>43719.579756944448</v>
      </c>
      <c r="G426" s="95" t="s">
        <v>4</v>
      </c>
      <c r="H426" s="2">
        <v>848</v>
      </c>
      <c r="I426" s="11">
        <f t="shared" si="30"/>
        <v>6.7839999999999998</v>
      </c>
      <c r="J426" s="2">
        <v>0.69099999999999995</v>
      </c>
      <c r="K426" s="2">
        <v>125</v>
      </c>
      <c r="L426" s="94">
        <v>602</v>
      </c>
      <c r="M426" s="11">
        <f t="shared" si="31"/>
        <v>4.8159999999999998</v>
      </c>
      <c r="N426" s="2">
        <v>0.65200000000000002</v>
      </c>
      <c r="O426" s="95">
        <f t="shared" si="29"/>
        <v>125</v>
      </c>
      <c r="P426" s="12">
        <f t="shared" si="32"/>
        <v>1.4086378737541527</v>
      </c>
      <c r="Q426" s="104" t="s">
        <v>997</v>
      </c>
      <c r="R426" s="2" t="s">
        <v>1029</v>
      </c>
      <c r="S426" s="2"/>
      <c r="T426" s="2"/>
      <c r="U426" s="2"/>
      <c r="V426" s="109">
        <v>0.41388888888888892</v>
      </c>
      <c r="W426" s="110">
        <v>0.60416666666666663</v>
      </c>
      <c r="X426" s="115">
        <f t="shared" si="33"/>
        <v>0.19027777777777771</v>
      </c>
    </row>
    <row r="427" spans="1:24" x14ac:dyDescent="0.3">
      <c r="A427" s="63" t="s">
        <v>3205</v>
      </c>
      <c r="B427" s="94" t="s">
        <v>7</v>
      </c>
      <c r="C427" s="2" t="s">
        <v>1</v>
      </c>
      <c r="D427" s="2">
        <v>50</v>
      </c>
      <c r="E427" s="9">
        <v>25301</v>
      </c>
      <c r="F427" s="10">
        <v>43719.601736111108</v>
      </c>
      <c r="G427" s="95" t="s">
        <v>4</v>
      </c>
      <c r="H427" s="2">
        <v>682</v>
      </c>
      <c r="I427" s="11">
        <f t="shared" si="30"/>
        <v>6.6862745098039218</v>
      </c>
      <c r="J427" s="2">
        <v>0.95399999999999996</v>
      </c>
      <c r="K427" s="2">
        <v>102</v>
      </c>
      <c r="L427" s="94">
        <v>192</v>
      </c>
      <c r="M427" s="11">
        <f t="shared" si="31"/>
        <v>1.8823529411764706</v>
      </c>
      <c r="N427" s="2">
        <v>0.55000000000000004</v>
      </c>
      <c r="O427" s="95">
        <f t="shared" si="29"/>
        <v>102</v>
      </c>
      <c r="P427" s="12">
        <f t="shared" si="32"/>
        <v>3.5520833333333335</v>
      </c>
      <c r="Q427" s="104" t="s">
        <v>960</v>
      </c>
      <c r="R427" s="2"/>
      <c r="S427" s="2"/>
      <c r="T427" s="2"/>
      <c r="U427" s="2"/>
      <c r="V427" s="109">
        <v>0.44513888888888892</v>
      </c>
      <c r="W427" s="110">
        <v>0.61805555555555558</v>
      </c>
      <c r="X427" s="115">
        <f t="shared" si="33"/>
        <v>0.17291666666666666</v>
      </c>
    </row>
    <row r="428" spans="1:24" x14ac:dyDescent="0.3">
      <c r="A428" s="63" t="s">
        <v>3206</v>
      </c>
      <c r="B428" s="94" t="s">
        <v>1030</v>
      </c>
      <c r="C428" s="2" t="s">
        <v>6</v>
      </c>
      <c r="D428" s="2">
        <v>63</v>
      </c>
      <c r="E428" s="9">
        <v>20633</v>
      </c>
      <c r="F428" s="10">
        <v>43719.613298611112</v>
      </c>
      <c r="G428" s="95" t="s">
        <v>4</v>
      </c>
      <c r="H428" s="2">
        <v>923</v>
      </c>
      <c r="I428" s="11">
        <f t="shared" si="30"/>
        <v>5.4294117647058826</v>
      </c>
      <c r="J428" s="2">
        <v>0.752</v>
      </c>
      <c r="K428" s="2">
        <v>170</v>
      </c>
      <c r="L428" s="94">
        <v>419</v>
      </c>
      <c r="M428" s="11">
        <f t="shared" si="31"/>
        <v>2.4647058823529413</v>
      </c>
      <c r="N428" s="2">
        <v>0.52300000000000002</v>
      </c>
      <c r="O428" s="95">
        <f t="shared" si="29"/>
        <v>170</v>
      </c>
      <c r="P428" s="12">
        <f t="shared" si="32"/>
        <v>2.2028639618138426</v>
      </c>
      <c r="Q428" s="104" t="s">
        <v>962</v>
      </c>
      <c r="R428" s="2"/>
      <c r="S428" s="2"/>
      <c r="T428" s="2"/>
      <c r="U428" s="2"/>
      <c r="V428" s="109">
        <v>0.44236111111111115</v>
      </c>
      <c r="W428" s="110">
        <v>0.63194444444444442</v>
      </c>
      <c r="X428" s="115">
        <f t="shared" si="33"/>
        <v>0.18958333333333327</v>
      </c>
    </row>
    <row r="429" spans="1:24" x14ac:dyDescent="0.3">
      <c r="A429" s="63" t="s">
        <v>3207</v>
      </c>
      <c r="B429" s="94" t="s">
        <v>1031</v>
      </c>
      <c r="C429" s="2" t="s">
        <v>1</v>
      </c>
      <c r="D429" s="2">
        <v>57</v>
      </c>
      <c r="E429" s="9">
        <v>22880</v>
      </c>
      <c r="F429" s="10">
        <v>43719.647326388891</v>
      </c>
      <c r="G429" s="95" t="s">
        <v>4</v>
      </c>
      <c r="H429" s="2">
        <v>2106</v>
      </c>
      <c r="I429" s="11">
        <f t="shared" si="30"/>
        <v>13.675324675324676</v>
      </c>
      <c r="J429" s="2">
        <v>1.3380000000000001</v>
      </c>
      <c r="K429" s="2">
        <v>154</v>
      </c>
      <c r="L429" s="94">
        <v>457</v>
      </c>
      <c r="M429" s="11">
        <f t="shared" si="31"/>
        <v>2.9675324675324677</v>
      </c>
      <c r="N429" s="2">
        <v>0.49099999999999999</v>
      </c>
      <c r="O429" s="95">
        <f t="shared" si="29"/>
        <v>154</v>
      </c>
      <c r="P429" s="12">
        <f t="shared" si="32"/>
        <v>4.608315098468271</v>
      </c>
      <c r="Q429" s="104" t="s">
        <v>962</v>
      </c>
      <c r="R429" s="2"/>
      <c r="S429" s="2"/>
      <c r="T429" s="2"/>
      <c r="U429" s="2"/>
      <c r="V429" s="109">
        <v>0.48958333333333331</v>
      </c>
      <c r="W429" s="110">
        <v>0.65277777777777779</v>
      </c>
      <c r="X429" s="115">
        <f t="shared" si="33"/>
        <v>0.16319444444444448</v>
      </c>
    </row>
    <row r="430" spans="1:24" x14ac:dyDescent="0.3">
      <c r="A430" s="63" t="s">
        <v>3208</v>
      </c>
      <c r="B430" s="94" t="s">
        <v>1032</v>
      </c>
      <c r="C430" s="2" t="s">
        <v>1</v>
      </c>
      <c r="D430" s="2">
        <v>55</v>
      </c>
      <c r="E430" s="9">
        <v>23550</v>
      </c>
      <c r="F430" s="10">
        <v>43719.657777777778</v>
      </c>
      <c r="G430" s="95" t="s">
        <v>4</v>
      </c>
      <c r="H430" s="2">
        <v>1569</v>
      </c>
      <c r="I430" s="11">
        <f t="shared" si="30"/>
        <v>10.673469387755102</v>
      </c>
      <c r="J430" s="2">
        <v>1.008</v>
      </c>
      <c r="K430" s="2">
        <v>147</v>
      </c>
      <c r="L430" s="94">
        <v>331</v>
      </c>
      <c r="M430" s="11">
        <f t="shared" si="31"/>
        <v>2.2517006802721089</v>
      </c>
      <c r="N430" s="2">
        <v>0.54700000000000004</v>
      </c>
      <c r="O430" s="95">
        <f t="shared" ref="O430:O493" si="34">K430</f>
        <v>147</v>
      </c>
      <c r="P430" s="12">
        <f t="shared" si="32"/>
        <v>4.7401812688821749</v>
      </c>
      <c r="Q430" s="104" t="s">
        <v>1033</v>
      </c>
      <c r="R430" s="2"/>
      <c r="S430" s="2"/>
      <c r="T430" s="2"/>
      <c r="U430" s="2"/>
      <c r="V430" s="109">
        <v>0.49305555555555558</v>
      </c>
      <c r="W430" s="110">
        <v>0.65972222222222221</v>
      </c>
      <c r="X430" s="115">
        <f t="shared" si="33"/>
        <v>0.16666666666666663</v>
      </c>
    </row>
    <row r="431" spans="1:24" x14ac:dyDescent="0.3">
      <c r="A431" s="63" t="s">
        <v>3209</v>
      </c>
      <c r="B431" s="94" t="s">
        <v>1034</v>
      </c>
      <c r="C431" s="2" t="s">
        <v>1</v>
      </c>
      <c r="D431" s="2">
        <v>56</v>
      </c>
      <c r="E431" s="9">
        <v>22926</v>
      </c>
      <c r="F431" s="10">
        <v>43719.668842592589</v>
      </c>
      <c r="G431" s="95" t="s">
        <v>22</v>
      </c>
      <c r="H431" s="2">
        <v>1870</v>
      </c>
      <c r="I431" s="11">
        <f t="shared" si="30"/>
        <v>11.265060240963855</v>
      </c>
      <c r="J431" s="2">
        <v>1.212</v>
      </c>
      <c r="K431" s="2">
        <v>166</v>
      </c>
      <c r="L431" s="94">
        <v>534</v>
      </c>
      <c r="M431" s="11">
        <f t="shared" si="31"/>
        <v>3.2168674698795181</v>
      </c>
      <c r="N431" s="2">
        <v>0.50600000000000001</v>
      </c>
      <c r="O431" s="95">
        <f t="shared" si="34"/>
        <v>166</v>
      </c>
      <c r="P431" s="12">
        <f t="shared" si="32"/>
        <v>3.5018726591760299</v>
      </c>
      <c r="Q431" s="104" t="s">
        <v>1033</v>
      </c>
      <c r="R431" s="2" t="s">
        <v>1035</v>
      </c>
      <c r="S431" s="2"/>
      <c r="T431" s="2"/>
      <c r="U431" s="2"/>
      <c r="V431" s="109">
        <v>0.49652777777777773</v>
      </c>
      <c r="W431" s="110">
        <v>0.67361111111111116</v>
      </c>
      <c r="X431" s="115">
        <f t="shared" si="33"/>
        <v>0.17708333333333343</v>
      </c>
    </row>
    <row r="432" spans="1:24" x14ac:dyDescent="0.3">
      <c r="A432" s="63" t="s">
        <v>3210</v>
      </c>
      <c r="B432" s="94" t="s">
        <v>1036</v>
      </c>
      <c r="C432" s="2" t="s">
        <v>6</v>
      </c>
      <c r="D432" s="2">
        <v>71</v>
      </c>
      <c r="E432" s="9">
        <v>17781</v>
      </c>
      <c r="F432" s="10">
        <v>43724.576388888891</v>
      </c>
      <c r="G432" s="95" t="s">
        <v>4</v>
      </c>
      <c r="H432" s="2">
        <v>2352</v>
      </c>
      <c r="I432" s="11">
        <f t="shared" si="30"/>
        <v>15.076923076923077</v>
      </c>
      <c r="J432" s="2">
        <v>1.1100000000000001</v>
      </c>
      <c r="K432" s="2">
        <v>156</v>
      </c>
      <c r="L432" s="94">
        <v>691</v>
      </c>
      <c r="M432" s="11">
        <f t="shared" si="31"/>
        <v>4.4294871794871797</v>
      </c>
      <c r="N432" s="2">
        <v>0.97099999999999997</v>
      </c>
      <c r="O432" s="95">
        <f t="shared" si="34"/>
        <v>156</v>
      </c>
      <c r="P432" s="12">
        <f t="shared" si="32"/>
        <v>3.4037626628075253</v>
      </c>
      <c r="Q432" s="104" t="s">
        <v>1037</v>
      </c>
      <c r="R432" s="2"/>
      <c r="S432" s="2"/>
      <c r="T432" s="2"/>
      <c r="U432" s="2"/>
      <c r="V432" s="109">
        <v>0.41250000000000003</v>
      </c>
      <c r="W432" s="110">
        <v>0.58333333333333337</v>
      </c>
      <c r="X432" s="115">
        <f t="shared" si="33"/>
        <v>0.17083333333333334</v>
      </c>
    </row>
    <row r="433" spans="1:24" x14ac:dyDescent="0.3">
      <c r="A433" s="63" t="s">
        <v>3211</v>
      </c>
      <c r="B433" s="94" t="s">
        <v>1038</v>
      </c>
      <c r="C433" s="2" t="s">
        <v>6</v>
      </c>
      <c r="D433" s="2">
        <v>52</v>
      </c>
      <c r="E433" s="9">
        <v>24508</v>
      </c>
      <c r="F433" s="10">
        <v>43724.589907407404</v>
      </c>
      <c r="G433" s="95" t="s">
        <v>4</v>
      </c>
      <c r="H433" s="2">
        <v>1911</v>
      </c>
      <c r="I433" s="11">
        <f t="shared" si="30"/>
        <v>9.4137931034482758</v>
      </c>
      <c r="J433" s="2">
        <v>1.1879999999999999</v>
      </c>
      <c r="K433" s="2">
        <v>203</v>
      </c>
      <c r="L433" s="94">
        <v>620</v>
      </c>
      <c r="M433" s="11">
        <f t="shared" si="31"/>
        <v>3.0541871921182264</v>
      </c>
      <c r="N433" s="2">
        <v>0.72599999999999998</v>
      </c>
      <c r="O433" s="95">
        <f t="shared" si="34"/>
        <v>203</v>
      </c>
      <c r="P433" s="12">
        <f t="shared" si="32"/>
        <v>3.0822580645161293</v>
      </c>
      <c r="Q433" s="104" t="s">
        <v>1039</v>
      </c>
      <c r="R433" s="2"/>
      <c r="S433" s="2"/>
      <c r="T433" s="2"/>
      <c r="U433" s="2"/>
      <c r="V433" s="109">
        <v>0.41666666666666669</v>
      </c>
      <c r="W433" s="110">
        <v>0.59722222222222221</v>
      </c>
      <c r="X433" s="115">
        <f t="shared" si="33"/>
        <v>0.18055555555555552</v>
      </c>
    </row>
    <row r="434" spans="1:24" x14ac:dyDescent="0.3">
      <c r="A434" s="63" t="s">
        <v>3212</v>
      </c>
      <c r="B434" s="94" t="s">
        <v>1040</v>
      </c>
      <c r="C434" s="2" t="s">
        <v>1</v>
      </c>
      <c r="D434" s="2">
        <v>41</v>
      </c>
      <c r="E434" s="9">
        <v>28646</v>
      </c>
      <c r="F434" s="10">
        <v>43724.602511574078</v>
      </c>
      <c r="G434" s="95" t="s">
        <v>4</v>
      </c>
      <c r="H434" s="2">
        <v>1234</v>
      </c>
      <c r="I434" s="11">
        <f t="shared" si="30"/>
        <v>12.34</v>
      </c>
      <c r="J434" s="2">
        <v>1.0660000000000001</v>
      </c>
      <c r="K434" s="2">
        <v>100</v>
      </c>
      <c r="L434" s="94">
        <v>330</v>
      </c>
      <c r="M434" s="11">
        <f t="shared" si="31"/>
        <v>3.3</v>
      </c>
      <c r="N434" s="2">
        <v>0.52200000000000002</v>
      </c>
      <c r="O434" s="95">
        <f t="shared" si="34"/>
        <v>100</v>
      </c>
      <c r="P434" s="12">
        <f t="shared" si="32"/>
        <v>3.7393939393939397</v>
      </c>
      <c r="Q434" s="104" t="s">
        <v>730</v>
      </c>
      <c r="R434" s="2"/>
      <c r="S434" s="2"/>
      <c r="T434" s="2"/>
      <c r="U434" s="2"/>
      <c r="V434" s="109">
        <v>0.4513888888888889</v>
      </c>
      <c r="W434" s="110">
        <v>0.61111111111111105</v>
      </c>
      <c r="X434" s="115">
        <f t="shared" si="33"/>
        <v>0.15972222222222215</v>
      </c>
    </row>
    <row r="435" spans="1:24" x14ac:dyDescent="0.3">
      <c r="A435" s="63" t="s">
        <v>3213</v>
      </c>
      <c r="B435" s="94" t="s">
        <v>1041</v>
      </c>
      <c r="C435" s="2" t="s">
        <v>6</v>
      </c>
      <c r="D435" s="2">
        <v>49</v>
      </c>
      <c r="E435" s="9">
        <v>25609</v>
      </c>
      <c r="F435" s="10">
        <v>43724.61923611111</v>
      </c>
      <c r="G435" s="95" t="s">
        <v>4</v>
      </c>
      <c r="H435" s="2">
        <v>1051</v>
      </c>
      <c r="I435" s="11">
        <f t="shared" si="30"/>
        <v>6.2559523809523814</v>
      </c>
      <c r="J435" s="2">
        <v>0.81200000000000006</v>
      </c>
      <c r="K435" s="2">
        <v>168</v>
      </c>
      <c r="L435" s="94">
        <v>431</v>
      </c>
      <c r="M435" s="11">
        <f t="shared" si="31"/>
        <v>2.5654761904761907</v>
      </c>
      <c r="N435" s="2">
        <v>0.497</v>
      </c>
      <c r="O435" s="95">
        <f t="shared" si="34"/>
        <v>168</v>
      </c>
      <c r="P435" s="12">
        <f t="shared" si="32"/>
        <v>2.4385150812064964</v>
      </c>
      <c r="Q435" s="104" t="s">
        <v>962</v>
      </c>
      <c r="R435" s="2"/>
      <c r="S435" s="2"/>
      <c r="T435" s="2"/>
      <c r="U435" s="2"/>
      <c r="V435" s="109">
        <v>0.48125000000000001</v>
      </c>
      <c r="W435" s="110">
        <v>0.625</v>
      </c>
      <c r="X435" s="115">
        <f t="shared" si="33"/>
        <v>0.14374999999999999</v>
      </c>
    </row>
    <row r="436" spans="1:24" x14ac:dyDescent="0.3">
      <c r="A436" s="63" t="s">
        <v>3214</v>
      </c>
      <c r="B436" s="94" t="s">
        <v>1042</v>
      </c>
      <c r="C436" s="2" t="s">
        <v>1</v>
      </c>
      <c r="D436" s="2">
        <v>45</v>
      </c>
      <c r="E436" s="9">
        <v>27135</v>
      </c>
      <c r="F436" s="10">
        <v>43724.637187499997</v>
      </c>
      <c r="G436" s="95" t="s">
        <v>4</v>
      </c>
      <c r="H436" s="2">
        <v>1594</v>
      </c>
      <c r="I436" s="11">
        <f t="shared" si="30"/>
        <v>12.752000000000001</v>
      </c>
      <c r="J436" s="2">
        <v>1.3779999999999999</v>
      </c>
      <c r="K436" s="2">
        <v>125</v>
      </c>
      <c r="L436" s="94">
        <v>334</v>
      </c>
      <c r="M436" s="11">
        <f t="shared" si="31"/>
        <v>2.6720000000000002</v>
      </c>
      <c r="N436" s="2">
        <v>0.504</v>
      </c>
      <c r="O436" s="95">
        <f t="shared" si="34"/>
        <v>125</v>
      </c>
      <c r="P436" s="12">
        <f t="shared" si="32"/>
        <v>4.772455089820359</v>
      </c>
      <c r="Q436" s="104" t="s">
        <v>1039</v>
      </c>
      <c r="R436" s="2"/>
      <c r="S436" s="2"/>
      <c r="T436" s="2"/>
      <c r="U436" s="2"/>
      <c r="V436" s="109">
        <v>0.48055555555555557</v>
      </c>
      <c r="W436" s="110">
        <v>0.63888888888888895</v>
      </c>
      <c r="X436" s="115">
        <f t="shared" si="33"/>
        <v>0.15833333333333338</v>
      </c>
    </row>
    <row r="437" spans="1:24" x14ac:dyDescent="0.3">
      <c r="A437" s="63" t="s">
        <v>3215</v>
      </c>
      <c r="B437" s="94" t="s">
        <v>1043</v>
      </c>
      <c r="C437" s="2" t="s">
        <v>1</v>
      </c>
      <c r="D437" s="2">
        <v>41</v>
      </c>
      <c r="E437" s="9">
        <v>28738</v>
      </c>
      <c r="F437" s="10">
        <v>43724.649108796293</v>
      </c>
      <c r="G437" s="95" t="s">
        <v>22</v>
      </c>
      <c r="H437" s="2">
        <v>1410</v>
      </c>
      <c r="I437" s="11">
        <f t="shared" si="30"/>
        <v>7.833333333333333</v>
      </c>
      <c r="J437" s="2">
        <v>1.165</v>
      </c>
      <c r="K437" s="2">
        <v>180</v>
      </c>
      <c r="L437" s="94">
        <v>445</v>
      </c>
      <c r="M437" s="11">
        <f t="shared" si="31"/>
        <v>2.4722222222222223</v>
      </c>
      <c r="N437" s="2">
        <v>0.70499999999999996</v>
      </c>
      <c r="O437" s="95">
        <f t="shared" si="34"/>
        <v>180</v>
      </c>
      <c r="P437" s="12">
        <f t="shared" si="32"/>
        <v>3.1685393258426964</v>
      </c>
      <c r="Q437" s="104" t="s">
        <v>730</v>
      </c>
      <c r="R437" s="2"/>
      <c r="S437" s="2"/>
      <c r="T437" s="2"/>
      <c r="U437" s="2"/>
      <c r="V437" s="109">
        <v>0.48819444444444443</v>
      </c>
      <c r="W437" s="110">
        <v>0.64583333333333337</v>
      </c>
      <c r="X437" s="115">
        <f t="shared" si="33"/>
        <v>0.15763888888888894</v>
      </c>
    </row>
    <row r="438" spans="1:24" x14ac:dyDescent="0.3">
      <c r="A438" s="63" t="s">
        <v>3216</v>
      </c>
      <c r="B438" s="94" t="s">
        <v>1044</v>
      </c>
      <c r="C438" s="2" t="s">
        <v>1</v>
      </c>
      <c r="D438" s="2">
        <v>77</v>
      </c>
      <c r="E438" s="9">
        <v>15522</v>
      </c>
      <c r="F438" s="10">
        <v>43724.668229166666</v>
      </c>
      <c r="G438" s="95" t="s">
        <v>22</v>
      </c>
      <c r="H438" s="2">
        <v>1945</v>
      </c>
      <c r="I438" s="11">
        <f t="shared" si="30"/>
        <v>14.301470588235293</v>
      </c>
      <c r="J438" s="2">
        <v>1.4259999999999999</v>
      </c>
      <c r="K438" s="2">
        <v>136</v>
      </c>
      <c r="L438" s="94">
        <v>430</v>
      </c>
      <c r="M438" s="11">
        <f t="shared" si="31"/>
        <v>3.1617647058823528</v>
      </c>
      <c r="N438" s="2">
        <v>0.59899999999999998</v>
      </c>
      <c r="O438" s="95">
        <f t="shared" si="34"/>
        <v>136</v>
      </c>
      <c r="P438" s="12">
        <f t="shared" si="32"/>
        <v>4.5232558139534884</v>
      </c>
      <c r="Q438" s="104" t="s">
        <v>964</v>
      </c>
      <c r="R438" s="2"/>
      <c r="S438" s="2"/>
      <c r="T438" s="2"/>
      <c r="U438" s="2"/>
      <c r="V438" s="109">
        <v>0.49791666666666662</v>
      </c>
      <c r="W438" s="110">
        <v>0.68055555555555547</v>
      </c>
      <c r="X438" s="115">
        <f t="shared" si="33"/>
        <v>0.18263888888888885</v>
      </c>
    </row>
    <row r="439" spans="1:24" x14ac:dyDescent="0.3">
      <c r="A439" s="63" t="s">
        <v>3217</v>
      </c>
      <c r="B439" s="94" t="s">
        <v>1045</v>
      </c>
      <c r="C439" s="2" t="s">
        <v>1</v>
      </c>
      <c r="D439" s="2">
        <v>80</v>
      </c>
      <c r="E439" s="9">
        <v>14270</v>
      </c>
      <c r="F439" s="10">
        <v>43724.694884259261</v>
      </c>
      <c r="G439" s="95" t="s">
        <v>4</v>
      </c>
      <c r="H439" s="2">
        <v>2353</v>
      </c>
      <c r="I439" s="11">
        <f t="shared" si="30"/>
        <v>15.686666666666667</v>
      </c>
      <c r="J439" s="2">
        <v>1.5640000000000001</v>
      </c>
      <c r="K439" s="2">
        <v>150</v>
      </c>
      <c r="L439" s="94">
        <v>780</v>
      </c>
      <c r="M439" s="11">
        <f t="shared" si="31"/>
        <v>5.2</v>
      </c>
      <c r="N439" s="2">
        <v>0.95499999999999996</v>
      </c>
      <c r="O439" s="95">
        <f t="shared" si="34"/>
        <v>150</v>
      </c>
      <c r="P439" s="12">
        <f t="shared" si="32"/>
        <v>3.0166666666666666</v>
      </c>
      <c r="Q439" s="104" t="s">
        <v>1037</v>
      </c>
      <c r="R439" s="2"/>
      <c r="S439" s="2"/>
      <c r="T439" s="2"/>
      <c r="U439" s="2"/>
      <c r="V439" s="109">
        <v>0.53125</v>
      </c>
      <c r="W439" s="110">
        <v>0.70138888888888884</v>
      </c>
      <c r="X439" s="115">
        <f t="shared" si="33"/>
        <v>0.17013888888888884</v>
      </c>
    </row>
    <row r="440" spans="1:24" x14ac:dyDescent="0.3">
      <c r="A440" s="63" t="s">
        <v>3218</v>
      </c>
      <c r="B440" s="94" t="s">
        <v>1046</v>
      </c>
      <c r="C440" s="2" t="s">
        <v>1</v>
      </c>
      <c r="D440" s="2">
        <v>31</v>
      </c>
      <c r="E440" s="9">
        <v>32314</v>
      </c>
      <c r="F440" s="10">
        <v>43724.709560185183</v>
      </c>
      <c r="G440" s="95" t="s">
        <v>4</v>
      </c>
      <c r="H440" s="2">
        <v>1122</v>
      </c>
      <c r="I440" s="11">
        <f t="shared" si="30"/>
        <v>8.0142857142857142</v>
      </c>
      <c r="J440" s="2">
        <v>0.96699999999999997</v>
      </c>
      <c r="K440" s="2">
        <v>140</v>
      </c>
      <c r="L440" s="94">
        <v>298</v>
      </c>
      <c r="M440" s="11">
        <f t="shared" si="31"/>
        <v>2.1285714285714286</v>
      </c>
      <c r="N440" s="2">
        <v>0.44600000000000001</v>
      </c>
      <c r="O440" s="95">
        <f t="shared" si="34"/>
        <v>140</v>
      </c>
      <c r="P440" s="12">
        <f t="shared" si="32"/>
        <v>3.7651006711409396</v>
      </c>
      <c r="Q440" s="104" t="s">
        <v>962</v>
      </c>
      <c r="R440" s="2"/>
      <c r="S440" s="2"/>
      <c r="T440" s="2"/>
      <c r="U440" s="2"/>
      <c r="V440" s="109">
        <v>0.5131944444444444</v>
      </c>
      <c r="W440" s="110">
        <v>0.72222222222222221</v>
      </c>
      <c r="X440" s="115">
        <f t="shared" si="33"/>
        <v>0.20902777777777781</v>
      </c>
    </row>
    <row r="441" spans="1:24" x14ac:dyDescent="0.3">
      <c r="A441" s="63" t="s">
        <v>3219</v>
      </c>
      <c r="B441" s="94" t="s">
        <v>1047</v>
      </c>
      <c r="C441" s="2" t="s">
        <v>6</v>
      </c>
      <c r="D441" s="2">
        <v>17</v>
      </c>
      <c r="E441" s="9">
        <v>37510</v>
      </c>
      <c r="F441" s="10">
        <v>43725.535381944443</v>
      </c>
      <c r="G441" s="95" t="s">
        <v>4</v>
      </c>
      <c r="H441" s="2">
        <v>1511</v>
      </c>
      <c r="I441" s="11">
        <f t="shared" si="30"/>
        <v>8.1236559139784941</v>
      </c>
      <c r="J441" s="2">
        <v>0.93</v>
      </c>
      <c r="K441" s="2">
        <v>186</v>
      </c>
      <c r="L441" s="94">
        <v>526</v>
      </c>
      <c r="M441" s="11">
        <f t="shared" si="31"/>
        <v>2.827956989247312</v>
      </c>
      <c r="N441" s="2">
        <v>0.65100000000000002</v>
      </c>
      <c r="O441" s="95">
        <f t="shared" si="34"/>
        <v>186</v>
      </c>
      <c r="P441" s="12">
        <f t="shared" si="32"/>
        <v>2.8726235741444865</v>
      </c>
      <c r="Q441" s="104" t="s">
        <v>1048</v>
      </c>
      <c r="R441" s="2" t="s">
        <v>1049</v>
      </c>
      <c r="S441" s="2"/>
      <c r="T441" s="2"/>
      <c r="U441" s="2"/>
      <c r="V441" s="109">
        <v>0.4145833333333333</v>
      </c>
      <c r="W441" s="110">
        <v>0.54166666666666663</v>
      </c>
      <c r="X441" s="115">
        <f t="shared" si="33"/>
        <v>0.12708333333333333</v>
      </c>
    </row>
    <row r="442" spans="1:24" x14ac:dyDescent="0.3">
      <c r="A442" s="63" t="s">
        <v>3220</v>
      </c>
      <c r="B442" s="94" t="s">
        <v>1050</v>
      </c>
      <c r="C442" s="2" t="s">
        <v>6</v>
      </c>
      <c r="D442" s="2">
        <v>37</v>
      </c>
      <c r="E442" s="9">
        <v>29851</v>
      </c>
      <c r="F442" s="10">
        <v>43725.555983796294</v>
      </c>
      <c r="G442" s="95" t="s">
        <v>4</v>
      </c>
      <c r="H442" s="2">
        <v>1280</v>
      </c>
      <c r="I442" s="11">
        <f t="shared" si="30"/>
        <v>8.2051282051282044</v>
      </c>
      <c r="J442" s="2">
        <v>0.86299999999999999</v>
      </c>
      <c r="K442" s="2">
        <v>156</v>
      </c>
      <c r="L442" s="94">
        <v>469</v>
      </c>
      <c r="M442" s="11">
        <f t="shared" si="31"/>
        <v>3.0064102564102564</v>
      </c>
      <c r="N442" s="2">
        <v>0.64800000000000002</v>
      </c>
      <c r="O442" s="95">
        <f t="shared" si="34"/>
        <v>156</v>
      </c>
      <c r="P442" s="12">
        <f t="shared" si="32"/>
        <v>2.7292110874200426</v>
      </c>
      <c r="Q442" s="104" t="s">
        <v>1051</v>
      </c>
      <c r="R442" s="2"/>
      <c r="S442" s="2"/>
      <c r="T442" s="2"/>
      <c r="U442" s="2"/>
      <c r="V442" s="109">
        <v>0.40625</v>
      </c>
      <c r="W442" s="110">
        <v>0.5625</v>
      </c>
      <c r="X442" s="115">
        <f t="shared" si="33"/>
        <v>0.15625</v>
      </c>
    </row>
    <row r="443" spans="1:24" x14ac:dyDescent="0.3">
      <c r="A443" s="63" t="s">
        <v>3221</v>
      </c>
      <c r="B443" s="94" t="s">
        <v>1052</v>
      </c>
      <c r="C443" s="2" t="s">
        <v>1</v>
      </c>
      <c r="D443" s="2">
        <v>61</v>
      </c>
      <c r="E443" s="9">
        <v>21179</v>
      </c>
      <c r="F443" s="10">
        <v>43725.569780092592</v>
      </c>
      <c r="G443" s="95" t="s">
        <v>4</v>
      </c>
      <c r="H443" s="2">
        <v>1746</v>
      </c>
      <c r="I443" s="11">
        <f t="shared" si="30"/>
        <v>12.471428571428572</v>
      </c>
      <c r="J443" s="2">
        <v>1.411</v>
      </c>
      <c r="K443" s="2">
        <v>140</v>
      </c>
      <c r="L443" s="94">
        <v>426</v>
      </c>
      <c r="M443" s="11">
        <f t="shared" si="31"/>
        <v>3.0428571428571427</v>
      </c>
      <c r="N443" s="2">
        <v>0.69799999999999995</v>
      </c>
      <c r="O443" s="95">
        <f t="shared" si="34"/>
        <v>140</v>
      </c>
      <c r="P443" s="12">
        <f t="shared" si="32"/>
        <v>4.098591549295775</v>
      </c>
      <c r="Q443" s="104" t="s">
        <v>1053</v>
      </c>
      <c r="R443" s="2" t="s">
        <v>1054</v>
      </c>
      <c r="S443" s="2"/>
      <c r="T443" s="2"/>
      <c r="U443" s="2"/>
      <c r="V443" s="109">
        <v>0.42708333333333331</v>
      </c>
      <c r="W443" s="110">
        <v>0.57638888888888895</v>
      </c>
      <c r="X443" s="115">
        <f t="shared" si="33"/>
        <v>0.14930555555555564</v>
      </c>
    </row>
    <row r="444" spans="1:24" x14ac:dyDescent="0.3">
      <c r="A444" s="63" t="s">
        <v>3222</v>
      </c>
      <c r="B444" s="94" t="s">
        <v>1055</v>
      </c>
      <c r="C444" s="2" t="s">
        <v>1</v>
      </c>
      <c r="D444" s="2">
        <v>46</v>
      </c>
      <c r="E444" s="9">
        <v>26665</v>
      </c>
      <c r="F444" s="10">
        <v>43725.610081018516</v>
      </c>
      <c r="G444" s="95" t="s">
        <v>4</v>
      </c>
      <c r="H444" s="2">
        <v>2094</v>
      </c>
      <c r="I444" s="11">
        <f t="shared" si="30"/>
        <v>10.90625</v>
      </c>
      <c r="J444" s="2">
        <v>1.014</v>
      </c>
      <c r="K444" s="2">
        <v>192</v>
      </c>
      <c r="L444" s="94">
        <v>788</v>
      </c>
      <c r="M444" s="11">
        <f t="shared" si="31"/>
        <v>4.104166666666667</v>
      </c>
      <c r="N444" s="2">
        <v>0.79900000000000004</v>
      </c>
      <c r="O444" s="95">
        <f t="shared" si="34"/>
        <v>192</v>
      </c>
      <c r="P444" s="12">
        <f t="shared" si="32"/>
        <v>2.6573604060913705</v>
      </c>
      <c r="Q444" s="104" t="s">
        <v>962</v>
      </c>
      <c r="R444" s="2"/>
      <c r="S444" s="2"/>
      <c r="T444" s="2"/>
      <c r="U444" s="2"/>
      <c r="V444" s="109">
        <v>0.45694444444444443</v>
      </c>
      <c r="W444" s="110">
        <v>0.61805555555555558</v>
      </c>
      <c r="X444" s="115">
        <f t="shared" si="33"/>
        <v>0.16111111111111115</v>
      </c>
    </row>
    <row r="445" spans="1:24" x14ac:dyDescent="0.3">
      <c r="A445" s="63" t="s">
        <v>3223</v>
      </c>
      <c r="B445" s="94" t="s">
        <v>1056</v>
      </c>
      <c r="C445" s="2" t="s">
        <v>6</v>
      </c>
      <c r="D445" s="2">
        <v>24</v>
      </c>
      <c r="E445" s="9">
        <v>34933</v>
      </c>
      <c r="F445" s="10">
        <v>43725.627233796295</v>
      </c>
      <c r="G445" s="95" t="s">
        <v>4</v>
      </c>
      <c r="H445" s="2">
        <v>805</v>
      </c>
      <c r="I445" s="11">
        <f t="shared" si="30"/>
        <v>5.833333333333333</v>
      </c>
      <c r="J445" s="2">
        <v>0.7</v>
      </c>
      <c r="K445" s="2">
        <v>138</v>
      </c>
      <c r="L445" s="94">
        <v>272</v>
      </c>
      <c r="M445" s="11">
        <f t="shared" si="31"/>
        <v>1.9710144927536233</v>
      </c>
      <c r="N445" s="2">
        <v>0.29499999999999998</v>
      </c>
      <c r="O445" s="95">
        <f t="shared" si="34"/>
        <v>138</v>
      </c>
      <c r="P445" s="12">
        <f t="shared" si="32"/>
        <v>2.9595588235294117</v>
      </c>
      <c r="Q445" s="104" t="s">
        <v>964</v>
      </c>
      <c r="R445" s="2"/>
      <c r="S445" s="2"/>
      <c r="T445" s="2"/>
      <c r="U445" s="2"/>
      <c r="V445" s="109">
        <v>0.47361111111111115</v>
      </c>
      <c r="W445" s="110">
        <v>0.63194444444444442</v>
      </c>
      <c r="X445" s="115">
        <f t="shared" si="33"/>
        <v>0.15833333333333327</v>
      </c>
    </row>
    <row r="446" spans="1:24" x14ac:dyDescent="0.3">
      <c r="A446" s="63" t="s">
        <v>3224</v>
      </c>
      <c r="B446" s="94" t="s">
        <v>115</v>
      </c>
      <c r="C446" s="2" t="s">
        <v>1</v>
      </c>
      <c r="D446" s="2">
        <v>56</v>
      </c>
      <c r="E446" s="9">
        <v>23034</v>
      </c>
      <c r="F446" s="10">
        <v>43725.640243055554</v>
      </c>
      <c r="G446" s="95" t="s">
        <v>4</v>
      </c>
      <c r="H446" s="2">
        <v>2369</v>
      </c>
      <c r="I446" s="11">
        <f t="shared" si="30"/>
        <v>21.151785714285715</v>
      </c>
      <c r="J446" s="2">
        <v>2.548</v>
      </c>
      <c r="K446" s="2">
        <v>112</v>
      </c>
      <c r="L446" s="94">
        <v>564</v>
      </c>
      <c r="M446" s="11">
        <f t="shared" si="31"/>
        <v>5.0357142857142856</v>
      </c>
      <c r="N446" s="2">
        <v>0.70899999999999996</v>
      </c>
      <c r="O446" s="95">
        <f t="shared" si="34"/>
        <v>112</v>
      </c>
      <c r="P446" s="12">
        <f t="shared" si="32"/>
        <v>4.2003546099290787</v>
      </c>
      <c r="Q446" s="104" t="s">
        <v>1037</v>
      </c>
      <c r="R446" s="2"/>
      <c r="S446" s="2"/>
      <c r="T446" s="2"/>
      <c r="U446" s="2"/>
      <c r="V446" s="109">
        <v>0.50138888888888888</v>
      </c>
      <c r="W446" s="110">
        <v>0.64583333333333337</v>
      </c>
      <c r="X446" s="115">
        <f t="shared" si="33"/>
        <v>0.14444444444444449</v>
      </c>
    </row>
    <row r="447" spans="1:24" x14ac:dyDescent="0.3">
      <c r="A447" s="63" t="s">
        <v>3225</v>
      </c>
      <c r="B447" s="94" t="s">
        <v>1057</v>
      </c>
      <c r="C447" s="2" t="s">
        <v>1</v>
      </c>
      <c r="D447" s="2">
        <v>65</v>
      </c>
      <c r="E447" s="9">
        <v>19737</v>
      </c>
      <c r="F447" s="10">
        <v>43725.651805555557</v>
      </c>
      <c r="G447" s="95" t="s">
        <v>22</v>
      </c>
      <c r="H447" s="2">
        <v>1729</v>
      </c>
      <c r="I447" s="11">
        <f t="shared" si="30"/>
        <v>12.006944444444445</v>
      </c>
      <c r="J447" s="2">
        <v>1.254</v>
      </c>
      <c r="K447" s="2">
        <v>144</v>
      </c>
      <c r="L447" s="94">
        <v>292</v>
      </c>
      <c r="M447" s="11">
        <f t="shared" si="31"/>
        <v>2.0277777777777777</v>
      </c>
      <c r="N447" s="2">
        <v>0.61399999999999999</v>
      </c>
      <c r="O447" s="95">
        <f t="shared" si="34"/>
        <v>144</v>
      </c>
      <c r="P447" s="12">
        <f t="shared" si="32"/>
        <v>5.9212328767123292</v>
      </c>
      <c r="Q447" s="104" t="s">
        <v>962</v>
      </c>
      <c r="R447" s="2"/>
      <c r="S447" s="2"/>
      <c r="T447" s="2"/>
      <c r="U447" s="2"/>
      <c r="V447" s="109">
        <v>0.49861111111111112</v>
      </c>
      <c r="W447" s="110">
        <v>0.66666666666666663</v>
      </c>
      <c r="X447" s="115">
        <f t="shared" si="33"/>
        <v>0.16805555555555551</v>
      </c>
    </row>
    <row r="448" spans="1:24" x14ac:dyDescent="0.3">
      <c r="A448" s="63" t="s">
        <v>3226</v>
      </c>
      <c r="B448" s="94" t="s">
        <v>1058</v>
      </c>
      <c r="C448" s="2" t="s">
        <v>1</v>
      </c>
      <c r="D448" s="2">
        <v>48</v>
      </c>
      <c r="E448" s="9">
        <v>26181</v>
      </c>
      <c r="F448" s="10">
        <v>43725.697997685187</v>
      </c>
      <c r="G448" s="95" t="s">
        <v>4</v>
      </c>
      <c r="H448" s="2">
        <v>1804</v>
      </c>
      <c r="I448" s="11">
        <f t="shared" si="30"/>
        <v>11.564102564102564</v>
      </c>
      <c r="J448" s="2">
        <v>1.2350000000000001</v>
      </c>
      <c r="K448" s="2">
        <v>156</v>
      </c>
      <c r="L448" s="94">
        <v>421</v>
      </c>
      <c r="M448" s="11">
        <f t="shared" si="31"/>
        <v>2.6987179487179489</v>
      </c>
      <c r="N448" s="2">
        <v>0.59499999999999997</v>
      </c>
      <c r="O448" s="95">
        <f t="shared" si="34"/>
        <v>156</v>
      </c>
      <c r="P448" s="12">
        <f t="shared" si="32"/>
        <v>4.2850356294536818</v>
      </c>
      <c r="Q448" s="104" t="s">
        <v>1039</v>
      </c>
      <c r="R448" s="2"/>
      <c r="S448" s="2"/>
      <c r="T448" s="2"/>
      <c r="U448" s="2"/>
      <c r="V448" s="109">
        <v>0.53402777777777777</v>
      </c>
      <c r="W448" s="110">
        <v>0.70624999999999993</v>
      </c>
      <c r="X448" s="115">
        <f t="shared" si="33"/>
        <v>0.17222222222222217</v>
      </c>
    </row>
    <row r="449" spans="1:24" x14ac:dyDescent="0.3">
      <c r="A449" s="63" t="s">
        <v>3227</v>
      </c>
      <c r="B449" s="94" t="s">
        <v>1059</v>
      </c>
      <c r="C449" s="2" t="s">
        <v>1</v>
      </c>
      <c r="D449" s="2">
        <v>50</v>
      </c>
      <c r="E449" s="9">
        <v>25359</v>
      </c>
      <c r="F449" s="10">
        <v>43725.714016203703</v>
      </c>
      <c r="G449" s="95" t="s">
        <v>4</v>
      </c>
      <c r="H449" s="2">
        <v>1688</v>
      </c>
      <c r="I449" s="11">
        <f t="shared" si="30"/>
        <v>10.890322580645162</v>
      </c>
      <c r="J449" s="2">
        <v>0.88</v>
      </c>
      <c r="K449" s="2">
        <v>155</v>
      </c>
      <c r="L449" s="94">
        <v>310</v>
      </c>
      <c r="M449" s="11">
        <f t="shared" si="31"/>
        <v>2</v>
      </c>
      <c r="N449" s="2">
        <v>0.41099999999999998</v>
      </c>
      <c r="O449" s="95">
        <f t="shared" si="34"/>
        <v>155</v>
      </c>
      <c r="P449" s="12">
        <f t="shared" si="32"/>
        <v>5.4451612903225808</v>
      </c>
      <c r="Q449" s="104" t="s">
        <v>1051</v>
      </c>
      <c r="R449" s="2"/>
      <c r="S449" s="2"/>
      <c r="T449" s="2"/>
      <c r="U449" s="2"/>
      <c r="V449" s="109">
        <v>0.54166666666666663</v>
      </c>
      <c r="W449" s="110">
        <v>0.71805555555555556</v>
      </c>
      <c r="X449" s="115">
        <f t="shared" si="33"/>
        <v>0.17638888888888893</v>
      </c>
    </row>
    <row r="450" spans="1:24" x14ac:dyDescent="0.3">
      <c r="A450" s="63" t="s">
        <v>3228</v>
      </c>
      <c r="B450" s="94" t="s">
        <v>1060</v>
      </c>
      <c r="C450" s="2" t="s">
        <v>1</v>
      </c>
      <c r="D450" s="2">
        <v>54</v>
      </c>
      <c r="E450" s="9">
        <v>23815</v>
      </c>
      <c r="F450" s="10">
        <v>43726.61010416667</v>
      </c>
      <c r="G450" s="95" t="s">
        <v>4</v>
      </c>
      <c r="H450" s="2">
        <v>1466</v>
      </c>
      <c r="I450" s="11">
        <f t="shared" si="30"/>
        <v>13.089285714285714</v>
      </c>
      <c r="J450" s="2">
        <v>1.758</v>
      </c>
      <c r="K450" s="2">
        <v>112</v>
      </c>
      <c r="L450" s="94">
        <v>377</v>
      </c>
      <c r="M450" s="11">
        <f t="shared" si="31"/>
        <v>3.3660714285714284</v>
      </c>
      <c r="N450" s="2">
        <v>0.71</v>
      </c>
      <c r="O450" s="95">
        <f t="shared" si="34"/>
        <v>112</v>
      </c>
      <c r="P450" s="12">
        <f t="shared" si="32"/>
        <v>3.8885941644562334</v>
      </c>
      <c r="Q450" s="104" t="s">
        <v>1037</v>
      </c>
      <c r="R450" s="2"/>
      <c r="S450" s="2"/>
      <c r="T450" s="2"/>
      <c r="U450" s="2"/>
      <c r="V450" s="109">
        <v>0.4694444444444445</v>
      </c>
      <c r="W450" s="110">
        <v>0.61319444444444449</v>
      </c>
      <c r="X450" s="115">
        <f t="shared" si="33"/>
        <v>0.14374999999999999</v>
      </c>
    </row>
    <row r="451" spans="1:24" x14ac:dyDescent="0.3">
      <c r="A451" s="63" t="s">
        <v>3229</v>
      </c>
      <c r="B451" s="94" t="s">
        <v>1061</v>
      </c>
      <c r="C451" s="2" t="s">
        <v>1</v>
      </c>
      <c r="D451" s="2">
        <v>54</v>
      </c>
      <c r="E451" s="9">
        <v>23741</v>
      </c>
      <c r="F451" s="10">
        <v>43726.62</v>
      </c>
      <c r="G451" s="95" t="s">
        <v>4</v>
      </c>
      <c r="H451" s="2">
        <v>2051</v>
      </c>
      <c r="I451" s="11">
        <f t="shared" ref="I451:I514" si="35">H451/K451</f>
        <v>13.673333333333334</v>
      </c>
      <c r="J451" s="2">
        <v>1.179</v>
      </c>
      <c r="K451" s="2">
        <v>150</v>
      </c>
      <c r="L451" s="94">
        <v>418</v>
      </c>
      <c r="M451" s="11">
        <f t="shared" ref="M451:M514" si="36">L451/O451</f>
        <v>2.7866666666666666</v>
      </c>
      <c r="N451" s="2">
        <v>0.56299999999999994</v>
      </c>
      <c r="O451" s="95">
        <f t="shared" si="34"/>
        <v>150</v>
      </c>
      <c r="P451" s="12">
        <f t="shared" ref="P451:P514" si="37">I451/M451</f>
        <v>4.9066985645933014</v>
      </c>
      <c r="Q451" s="104" t="s">
        <v>962</v>
      </c>
      <c r="R451" s="2"/>
      <c r="S451" s="2"/>
      <c r="T451" s="2"/>
      <c r="U451" s="2"/>
      <c r="V451" s="109">
        <v>0.45</v>
      </c>
      <c r="W451" s="110">
        <v>0.62361111111111112</v>
      </c>
      <c r="X451" s="115">
        <f t="shared" ref="X451:X514" si="38">IF(AND(W451&lt;&gt;0,V451&lt;&gt;0),W451-V451,"No Data")</f>
        <v>0.1736111111111111</v>
      </c>
    </row>
    <row r="452" spans="1:24" x14ac:dyDescent="0.3">
      <c r="A452" s="63" t="s">
        <v>3230</v>
      </c>
      <c r="B452" s="94" t="s">
        <v>1062</v>
      </c>
      <c r="C452" s="2" t="s">
        <v>1</v>
      </c>
      <c r="D452" s="2">
        <v>47</v>
      </c>
      <c r="E452" s="9">
        <v>26469</v>
      </c>
      <c r="F452" s="10">
        <v>43726.630162037036</v>
      </c>
      <c r="G452" s="95" t="s">
        <v>4</v>
      </c>
      <c r="H452" s="2">
        <v>1430</v>
      </c>
      <c r="I452" s="11">
        <f t="shared" si="35"/>
        <v>14.3</v>
      </c>
      <c r="J452" s="2">
        <v>1.4179999999999999</v>
      </c>
      <c r="K452" s="2">
        <v>100</v>
      </c>
      <c r="L452" s="94">
        <v>408</v>
      </c>
      <c r="M452" s="11">
        <f t="shared" si="36"/>
        <v>4.08</v>
      </c>
      <c r="N452" s="2">
        <v>0.66200000000000003</v>
      </c>
      <c r="O452" s="95">
        <f t="shared" si="34"/>
        <v>100</v>
      </c>
      <c r="P452" s="12">
        <f t="shared" si="37"/>
        <v>3.5049019607843137</v>
      </c>
      <c r="Q452" s="104" t="s">
        <v>1037</v>
      </c>
      <c r="R452" s="2"/>
      <c r="S452" s="2"/>
      <c r="T452" s="2"/>
      <c r="U452" s="2"/>
      <c r="V452" s="109">
        <v>0.4770833333333333</v>
      </c>
      <c r="W452" s="110">
        <v>0.63750000000000007</v>
      </c>
      <c r="X452" s="115">
        <f t="shared" si="38"/>
        <v>0.16041666666666676</v>
      </c>
    </row>
    <row r="453" spans="1:24" x14ac:dyDescent="0.3">
      <c r="A453" s="63" t="s">
        <v>3231</v>
      </c>
      <c r="B453" s="94" t="s">
        <v>1063</v>
      </c>
      <c r="C453" s="2" t="s">
        <v>1</v>
      </c>
      <c r="D453" s="2">
        <v>69</v>
      </c>
      <c r="E453" s="9">
        <v>18334</v>
      </c>
      <c r="F453" s="10">
        <v>43726.650243055556</v>
      </c>
      <c r="G453" s="95" t="s">
        <v>22</v>
      </c>
      <c r="H453" s="2">
        <v>3098</v>
      </c>
      <c r="I453" s="11">
        <f t="shared" si="35"/>
        <v>17.702857142857145</v>
      </c>
      <c r="J453" s="2">
        <v>1.327</v>
      </c>
      <c r="K453" s="2">
        <v>175</v>
      </c>
      <c r="L453" s="94">
        <v>638</v>
      </c>
      <c r="M453" s="11">
        <f t="shared" si="36"/>
        <v>3.6457142857142859</v>
      </c>
      <c r="N453" s="2">
        <v>0.67800000000000005</v>
      </c>
      <c r="O453" s="95">
        <f t="shared" si="34"/>
        <v>175</v>
      </c>
      <c r="P453" s="12">
        <f t="shared" si="37"/>
        <v>4.8557993730407523</v>
      </c>
      <c r="Q453" s="104" t="s">
        <v>1064</v>
      </c>
      <c r="R453" s="2"/>
      <c r="S453" s="2"/>
      <c r="T453" s="2"/>
      <c r="U453" s="2"/>
      <c r="V453" s="109">
        <v>0.49652777777777773</v>
      </c>
      <c r="W453" s="110">
        <v>0.65277777777777779</v>
      </c>
      <c r="X453" s="115">
        <f t="shared" si="38"/>
        <v>0.15625000000000006</v>
      </c>
    </row>
    <row r="454" spans="1:24" x14ac:dyDescent="0.3">
      <c r="A454" s="63" t="s">
        <v>3232</v>
      </c>
      <c r="B454" s="94" t="s">
        <v>1065</v>
      </c>
      <c r="C454" s="2" t="s">
        <v>1</v>
      </c>
      <c r="D454" s="2">
        <v>59</v>
      </c>
      <c r="E454" s="9">
        <v>22145</v>
      </c>
      <c r="F454" s="10">
        <v>43727.529965277776</v>
      </c>
      <c r="G454" s="95" t="s">
        <v>4</v>
      </c>
      <c r="H454" s="2">
        <v>3244</v>
      </c>
      <c r="I454" s="11">
        <f t="shared" si="35"/>
        <v>22.372413793103448</v>
      </c>
      <c r="J454" s="2">
        <v>4.7839999999999998</v>
      </c>
      <c r="K454" s="2">
        <v>145</v>
      </c>
      <c r="L454" s="94">
        <v>731</v>
      </c>
      <c r="M454" s="11">
        <f t="shared" si="36"/>
        <v>5.0413793103448272</v>
      </c>
      <c r="N454" s="2">
        <v>2.6030000000000002</v>
      </c>
      <c r="O454" s="95">
        <f t="shared" si="34"/>
        <v>145</v>
      </c>
      <c r="P454" s="12">
        <f t="shared" si="37"/>
        <v>4.4377564979480164</v>
      </c>
      <c r="Q454" s="104" t="s">
        <v>1037</v>
      </c>
      <c r="R454" s="2"/>
      <c r="S454" s="2"/>
      <c r="T454" s="2"/>
      <c r="U454" s="2"/>
      <c r="V454" s="109">
        <v>0.4201388888888889</v>
      </c>
      <c r="W454" s="110">
        <v>0.56180555555555556</v>
      </c>
      <c r="X454" s="115">
        <f t="shared" si="38"/>
        <v>0.14166666666666666</v>
      </c>
    </row>
    <row r="455" spans="1:24" x14ac:dyDescent="0.3">
      <c r="A455" s="63" t="s">
        <v>3233</v>
      </c>
      <c r="B455" s="94" t="s">
        <v>1066</v>
      </c>
      <c r="C455" s="2" t="s">
        <v>1</v>
      </c>
      <c r="D455" s="2">
        <v>47</v>
      </c>
      <c r="E455" s="9">
        <v>26288</v>
      </c>
      <c r="F455" s="10">
        <v>43727.569085648145</v>
      </c>
      <c r="G455" s="95" t="s">
        <v>4</v>
      </c>
      <c r="H455" s="2">
        <v>2039</v>
      </c>
      <c r="I455" s="11">
        <f t="shared" si="35"/>
        <v>11.081521739130435</v>
      </c>
      <c r="J455" s="2">
        <v>1.1060000000000001</v>
      </c>
      <c r="K455" s="2">
        <v>184</v>
      </c>
      <c r="L455" s="94">
        <v>512</v>
      </c>
      <c r="M455" s="11">
        <f t="shared" si="36"/>
        <v>2.7826086956521738</v>
      </c>
      <c r="N455" s="2">
        <v>0.59699999999999998</v>
      </c>
      <c r="O455" s="95">
        <f t="shared" si="34"/>
        <v>184</v>
      </c>
      <c r="P455" s="12">
        <f t="shared" si="37"/>
        <v>3.9824218750000004</v>
      </c>
      <c r="Q455" s="104" t="s">
        <v>1064</v>
      </c>
      <c r="R455" s="2"/>
      <c r="S455" s="2"/>
      <c r="T455" s="2"/>
      <c r="U455" s="2"/>
      <c r="V455" s="109">
        <v>0.42708333333333331</v>
      </c>
      <c r="W455" s="110">
        <v>0.57222222222222219</v>
      </c>
      <c r="X455" s="115">
        <f t="shared" si="38"/>
        <v>0.14513888888888887</v>
      </c>
    </row>
    <row r="456" spans="1:24" x14ac:dyDescent="0.3">
      <c r="A456" s="63" t="s">
        <v>3234</v>
      </c>
      <c r="B456" s="94" t="s">
        <v>1067</v>
      </c>
      <c r="C456" s="2" t="s">
        <v>1</v>
      </c>
      <c r="D456" s="2">
        <v>59</v>
      </c>
      <c r="E456" s="9">
        <v>21952</v>
      </c>
      <c r="F456" s="10">
        <v>43727.579988425925</v>
      </c>
      <c r="G456" s="95" t="s">
        <v>4</v>
      </c>
      <c r="H456" s="2">
        <v>2677</v>
      </c>
      <c r="I456" s="11">
        <f t="shared" si="35"/>
        <v>12.932367149758454</v>
      </c>
      <c r="J456" s="2">
        <v>1.2170000000000001</v>
      </c>
      <c r="K456" s="2">
        <v>207</v>
      </c>
      <c r="L456" s="94">
        <v>550</v>
      </c>
      <c r="M456" s="11">
        <f t="shared" si="36"/>
        <v>2.6570048309178742</v>
      </c>
      <c r="N456" s="2">
        <v>0.56899999999999995</v>
      </c>
      <c r="O456" s="95">
        <f t="shared" si="34"/>
        <v>207</v>
      </c>
      <c r="P456" s="12">
        <f t="shared" si="37"/>
        <v>4.8672727272727272</v>
      </c>
      <c r="Q456" s="104" t="s">
        <v>1037</v>
      </c>
      <c r="R456" s="2"/>
      <c r="S456" s="2"/>
      <c r="T456" s="2"/>
      <c r="U456" s="2"/>
      <c r="V456" s="109">
        <v>0.44097222222222227</v>
      </c>
      <c r="W456" s="110">
        <v>0.59027777777777779</v>
      </c>
      <c r="X456" s="115">
        <f t="shared" si="38"/>
        <v>0.14930555555555552</v>
      </c>
    </row>
    <row r="457" spans="1:24" x14ac:dyDescent="0.3">
      <c r="A457" s="63" t="s">
        <v>3235</v>
      </c>
      <c r="B457" s="94" t="s">
        <v>1068</v>
      </c>
      <c r="C457" s="2" t="s">
        <v>6</v>
      </c>
      <c r="D457" s="2">
        <v>80</v>
      </c>
      <c r="E457" s="9">
        <v>14159</v>
      </c>
      <c r="F457" s="10">
        <v>43727.597291666665</v>
      </c>
      <c r="G457" s="95" t="s">
        <v>4</v>
      </c>
      <c r="H457" s="2">
        <v>3223</v>
      </c>
      <c r="I457" s="11">
        <f t="shared" si="35"/>
        <v>19.895061728395063</v>
      </c>
      <c r="J457" s="2">
        <v>1.86</v>
      </c>
      <c r="K457" s="2">
        <v>162</v>
      </c>
      <c r="L457" s="94">
        <v>1001</v>
      </c>
      <c r="M457" s="11">
        <f t="shared" si="36"/>
        <v>6.1790123456790127</v>
      </c>
      <c r="N457" s="2">
        <v>0.69499999999999995</v>
      </c>
      <c r="O457" s="95">
        <f t="shared" si="34"/>
        <v>162</v>
      </c>
      <c r="P457" s="12">
        <f t="shared" si="37"/>
        <v>3.2197802197802199</v>
      </c>
      <c r="Q457" s="104" t="s">
        <v>966</v>
      </c>
      <c r="R457" s="2"/>
      <c r="S457" s="2"/>
      <c r="T457" s="2"/>
      <c r="U457" s="2"/>
      <c r="V457" s="109">
        <v>0.46249999999999997</v>
      </c>
      <c r="W457" s="110">
        <v>0.60069444444444442</v>
      </c>
      <c r="X457" s="115">
        <f t="shared" si="38"/>
        <v>0.13819444444444445</v>
      </c>
    </row>
    <row r="458" spans="1:24" x14ac:dyDescent="0.3">
      <c r="A458" s="63" t="s">
        <v>3236</v>
      </c>
      <c r="B458" s="94" t="s">
        <v>1069</v>
      </c>
      <c r="C458" s="2" t="s">
        <v>1</v>
      </c>
      <c r="D458" s="2">
        <v>64</v>
      </c>
      <c r="E458" s="9">
        <v>20319</v>
      </c>
      <c r="F458" s="10">
        <v>43727.608263888891</v>
      </c>
      <c r="G458" s="95" t="s">
        <v>4</v>
      </c>
      <c r="H458" s="2">
        <v>2970</v>
      </c>
      <c r="I458" s="11">
        <f t="shared" si="35"/>
        <v>19.8</v>
      </c>
      <c r="J458" s="2">
        <v>1.671</v>
      </c>
      <c r="K458" s="2">
        <v>150</v>
      </c>
      <c r="L458" s="94">
        <v>545</v>
      </c>
      <c r="M458" s="11">
        <f t="shared" si="36"/>
        <v>3.6333333333333333</v>
      </c>
      <c r="N458" s="2">
        <v>0.69899999999999995</v>
      </c>
      <c r="O458" s="95">
        <f t="shared" si="34"/>
        <v>150</v>
      </c>
      <c r="P458" s="12">
        <f t="shared" si="37"/>
        <v>5.4495412844036704</v>
      </c>
      <c r="Q458" s="104" t="s">
        <v>962</v>
      </c>
      <c r="R458" s="2"/>
      <c r="S458" s="2"/>
      <c r="T458" s="2"/>
      <c r="U458" s="2"/>
      <c r="V458" s="109">
        <v>0.47500000000000003</v>
      </c>
      <c r="W458" s="110">
        <v>0.6166666666666667</v>
      </c>
      <c r="X458" s="115">
        <f t="shared" si="38"/>
        <v>0.14166666666666666</v>
      </c>
    </row>
    <row r="459" spans="1:24" x14ac:dyDescent="0.3">
      <c r="A459" s="63" t="s">
        <v>3237</v>
      </c>
      <c r="B459" s="94" t="s">
        <v>1070</v>
      </c>
      <c r="C459" s="2" t="s">
        <v>1</v>
      </c>
      <c r="D459" s="2">
        <v>51</v>
      </c>
      <c r="E459" s="9">
        <v>24883</v>
      </c>
      <c r="F459" s="10">
        <v>43727.623495370368</v>
      </c>
      <c r="G459" s="95" t="s">
        <v>4</v>
      </c>
      <c r="H459" s="2">
        <v>1637</v>
      </c>
      <c r="I459" s="11">
        <f t="shared" si="35"/>
        <v>14.112068965517242</v>
      </c>
      <c r="J459" s="2">
        <v>1.7330000000000001</v>
      </c>
      <c r="K459" s="2">
        <v>116</v>
      </c>
      <c r="L459" s="94">
        <v>286</v>
      </c>
      <c r="M459" s="11">
        <f t="shared" si="36"/>
        <v>2.4655172413793105</v>
      </c>
      <c r="N459" s="2">
        <v>0.53500000000000003</v>
      </c>
      <c r="O459" s="95">
        <f t="shared" si="34"/>
        <v>116</v>
      </c>
      <c r="P459" s="12">
        <f t="shared" si="37"/>
        <v>5.7237762237762233</v>
      </c>
      <c r="Q459" s="104" t="s">
        <v>1053</v>
      </c>
      <c r="R459" s="2"/>
      <c r="S459" s="2"/>
      <c r="T459" s="2"/>
      <c r="U459" s="2"/>
      <c r="V459" s="109">
        <v>0.47638888888888892</v>
      </c>
      <c r="W459" s="110">
        <v>0.62708333333333333</v>
      </c>
      <c r="X459" s="115">
        <f t="shared" si="38"/>
        <v>0.15069444444444441</v>
      </c>
    </row>
    <row r="460" spans="1:24" x14ac:dyDescent="0.3">
      <c r="A460" s="63" t="s">
        <v>3238</v>
      </c>
      <c r="B460" s="94" t="s">
        <v>1071</v>
      </c>
      <c r="C460" s="2" t="s">
        <v>1</v>
      </c>
      <c r="D460" s="2">
        <v>48</v>
      </c>
      <c r="E460" s="9">
        <v>25899</v>
      </c>
      <c r="F460" s="10">
        <v>43727.640324074076</v>
      </c>
      <c r="G460" s="95" t="s">
        <v>22</v>
      </c>
      <c r="H460" s="2">
        <v>1658</v>
      </c>
      <c r="I460" s="11">
        <f t="shared" si="35"/>
        <v>10.628205128205128</v>
      </c>
      <c r="J460" s="2">
        <v>1.03</v>
      </c>
      <c r="K460" s="2">
        <v>156</v>
      </c>
      <c r="L460" s="94">
        <v>450</v>
      </c>
      <c r="M460" s="11">
        <f t="shared" si="36"/>
        <v>2.8846153846153846</v>
      </c>
      <c r="N460" s="2">
        <v>0.39300000000000002</v>
      </c>
      <c r="O460" s="95">
        <f t="shared" si="34"/>
        <v>156</v>
      </c>
      <c r="P460" s="12">
        <f t="shared" si="37"/>
        <v>3.6844444444444444</v>
      </c>
      <c r="Q460" s="104" t="s">
        <v>1072</v>
      </c>
      <c r="R460" s="2"/>
      <c r="S460" s="2"/>
      <c r="T460" s="2"/>
      <c r="U460" s="2"/>
      <c r="V460" s="109">
        <v>0.5</v>
      </c>
      <c r="W460" s="110">
        <v>0.65347222222222223</v>
      </c>
      <c r="X460" s="115">
        <f t="shared" si="38"/>
        <v>0.15347222222222223</v>
      </c>
    </row>
    <row r="461" spans="1:24" x14ac:dyDescent="0.3">
      <c r="A461" s="63" t="s">
        <v>3239</v>
      </c>
      <c r="B461" s="94" t="s">
        <v>1073</v>
      </c>
      <c r="C461" s="2" t="s">
        <v>1</v>
      </c>
      <c r="D461" s="2">
        <v>24</v>
      </c>
      <c r="E461" s="9">
        <v>34750</v>
      </c>
      <c r="F461" s="10">
        <v>43728.570636574077</v>
      </c>
      <c r="G461" s="95" t="s">
        <v>4</v>
      </c>
      <c r="H461" s="2">
        <v>770</v>
      </c>
      <c r="I461" s="11">
        <f t="shared" si="35"/>
        <v>5.0326797385620914</v>
      </c>
      <c r="J461" s="2">
        <v>0.86199999999999999</v>
      </c>
      <c r="K461" s="2">
        <v>153</v>
      </c>
      <c r="L461" s="94">
        <v>288</v>
      </c>
      <c r="M461" s="11">
        <f t="shared" si="36"/>
        <v>1.8823529411764706</v>
      </c>
      <c r="N461" s="2">
        <v>0.443</v>
      </c>
      <c r="O461" s="95">
        <f t="shared" si="34"/>
        <v>153</v>
      </c>
      <c r="P461" s="12">
        <f t="shared" si="37"/>
        <v>2.6736111111111112</v>
      </c>
      <c r="Q461" s="104" t="s">
        <v>1037</v>
      </c>
      <c r="R461" s="2" t="s">
        <v>1074</v>
      </c>
      <c r="S461" s="2"/>
      <c r="T461" s="2"/>
      <c r="U461" s="2"/>
      <c r="V461" s="109">
        <v>0.44861111111111113</v>
      </c>
      <c r="W461" s="110">
        <v>0.59166666666666667</v>
      </c>
      <c r="X461" s="115">
        <f t="shared" si="38"/>
        <v>0.14305555555555555</v>
      </c>
    </row>
    <row r="462" spans="1:24" x14ac:dyDescent="0.3">
      <c r="A462" s="63" t="s">
        <v>3240</v>
      </c>
      <c r="B462" s="94" t="s">
        <v>1075</v>
      </c>
      <c r="C462" s="2" t="s">
        <v>6</v>
      </c>
      <c r="D462" s="2">
        <v>51</v>
      </c>
      <c r="E462" s="9">
        <v>24854</v>
      </c>
      <c r="F462" s="10">
        <v>43728.602997685186</v>
      </c>
      <c r="G462" s="95" t="s">
        <v>4</v>
      </c>
      <c r="H462" s="2">
        <v>1769</v>
      </c>
      <c r="I462" s="11">
        <f t="shared" si="35"/>
        <v>12.818840579710145</v>
      </c>
      <c r="J462" s="2">
        <v>1.41</v>
      </c>
      <c r="K462" s="2">
        <v>138</v>
      </c>
      <c r="L462" s="94">
        <v>798</v>
      </c>
      <c r="M462" s="11">
        <f t="shared" si="36"/>
        <v>5.7826086956521738</v>
      </c>
      <c r="N462" s="2">
        <v>0.69099999999999995</v>
      </c>
      <c r="O462" s="95">
        <f t="shared" si="34"/>
        <v>138</v>
      </c>
      <c r="P462" s="12">
        <f t="shared" si="37"/>
        <v>2.2167919799498748</v>
      </c>
      <c r="Q462" s="104" t="s">
        <v>1039</v>
      </c>
      <c r="R462" s="2"/>
      <c r="S462" s="2"/>
      <c r="T462" s="2"/>
      <c r="U462" s="2"/>
      <c r="V462" s="109">
        <v>0.47083333333333338</v>
      </c>
      <c r="W462" s="110">
        <v>0.61527777777777781</v>
      </c>
      <c r="X462" s="115">
        <f t="shared" si="38"/>
        <v>0.14444444444444443</v>
      </c>
    </row>
    <row r="463" spans="1:24" x14ac:dyDescent="0.3">
      <c r="A463" s="63" t="s">
        <v>3241</v>
      </c>
      <c r="B463" s="94" t="s">
        <v>1076</v>
      </c>
      <c r="C463" s="2" t="s">
        <v>1</v>
      </c>
      <c r="D463" s="2">
        <v>46</v>
      </c>
      <c r="E463" s="9">
        <v>26894</v>
      </c>
      <c r="F463" s="10">
        <v>43728.623611111114</v>
      </c>
      <c r="G463" s="95" t="s">
        <v>4</v>
      </c>
      <c r="H463" s="2">
        <v>1352</v>
      </c>
      <c r="I463" s="11">
        <f t="shared" si="35"/>
        <v>8.6666666666666661</v>
      </c>
      <c r="J463" s="2">
        <v>0.94599999999999995</v>
      </c>
      <c r="K463" s="2">
        <v>156</v>
      </c>
      <c r="L463" s="94">
        <v>398</v>
      </c>
      <c r="M463" s="11">
        <f t="shared" si="36"/>
        <v>2.5512820512820511</v>
      </c>
      <c r="N463" s="2">
        <v>0.54800000000000004</v>
      </c>
      <c r="O463" s="95">
        <f t="shared" si="34"/>
        <v>156</v>
      </c>
      <c r="P463" s="12">
        <f t="shared" si="37"/>
        <v>3.3969849246231156</v>
      </c>
      <c r="Q463" s="104" t="s">
        <v>1072</v>
      </c>
      <c r="R463" s="2"/>
      <c r="S463" s="2"/>
      <c r="T463" s="2"/>
      <c r="U463" s="2"/>
      <c r="V463" s="109">
        <v>0.48680555555555555</v>
      </c>
      <c r="W463" s="110">
        <v>0.62777777777777777</v>
      </c>
      <c r="X463" s="115">
        <f t="shared" si="38"/>
        <v>0.14097222222222222</v>
      </c>
    </row>
    <row r="464" spans="1:24" x14ac:dyDescent="0.3">
      <c r="A464" s="63" t="s">
        <v>3242</v>
      </c>
      <c r="B464" s="94" t="s">
        <v>1077</v>
      </c>
      <c r="C464" s="2" t="s">
        <v>6</v>
      </c>
      <c r="D464" s="2">
        <v>51</v>
      </c>
      <c r="E464" s="9">
        <v>24798</v>
      </c>
      <c r="F464" s="10">
        <v>43728.634826388887</v>
      </c>
      <c r="G464" s="95" t="s">
        <v>4</v>
      </c>
      <c r="H464" s="2">
        <v>1346</v>
      </c>
      <c r="I464" s="11">
        <f t="shared" si="35"/>
        <v>8.9733333333333327</v>
      </c>
      <c r="J464" s="2">
        <v>0.81100000000000005</v>
      </c>
      <c r="K464" s="2">
        <v>150</v>
      </c>
      <c r="L464" s="94">
        <v>814</v>
      </c>
      <c r="M464" s="11">
        <f t="shared" si="36"/>
        <v>5.4266666666666667</v>
      </c>
      <c r="N464" s="2">
        <v>0.84599999999999997</v>
      </c>
      <c r="O464" s="95">
        <f t="shared" si="34"/>
        <v>150</v>
      </c>
      <c r="P464" s="12">
        <f t="shared" si="37"/>
        <v>1.6535626535626535</v>
      </c>
      <c r="Q464" s="104" t="s">
        <v>1037</v>
      </c>
      <c r="R464" s="2"/>
      <c r="S464" s="2"/>
      <c r="T464" s="2"/>
      <c r="U464" s="2"/>
      <c r="V464" s="109">
        <v>0.5083333333333333</v>
      </c>
      <c r="W464" s="110">
        <v>0.65277777777777779</v>
      </c>
      <c r="X464" s="115">
        <f t="shared" si="38"/>
        <v>0.14444444444444449</v>
      </c>
    </row>
    <row r="465" spans="1:24" x14ac:dyDescent="0.3">
      <c r="A465" s="63" t="s">
        <v>3243</v>
      </c>
      <c r="B465" s="94" t="s">
        <v>1078</v>
      </c>
      <c r="C465" s="2" t="s">
        <v>1</v>
      </c>
      <c r="D465" s="2">
        <v>64</v>
      </c>
      <c r="E465" s="9">
        <v>20095</v>
      </c>
      <c r="F465" s="10">
        <v>43731.582361111112</v>
      </c>
      <c r="G465" s="95" t="s">
        <v>4</v>
      </c>
      <c r="H465" s="2">
        <v>2542</v>
      </c>
      <c r="I465" s="11">
        <f t="shared" si="35"/>
        <v>14.952941176470588</v>
      </c>
      <c r="J465" s="2">
        <v>1.258</v>
      </c>
      <c r="K465" s="2">
        <v>170</v>
      </c>
      <c r="L465" s="94">
        <v>375</v>
      </c>
      <c r="M465" s="11">
        <f t="shared" si="36"/>
        <v>2.2058823529411766</v>
      </c>
      <c r="N465" s="2">
        <v>0.497</v>
      </c>
      <c r="O465" s="95">
        <f t="shared" si="34"/>
        <v>170</v>
      </c>
      <c r="P465" s="12">
        <f t="shared" si="37"/>
        <v>6.7786666666666662</v>
      </c>
      <c r="Q465" s="104" t="s">
        <v>1064</v>
      </c>
      <c r="R465" s="2"/>
      <c r="S465" s="2"/>
      <c r="T465" s="2"/>
      <c r="U465" s="2"/>
      <c r="V465" s="109">
        <v>0.41875000000000001</v>
      </c>
      <c r="W465" s="110">
        <v>0.5854166666666667</v>
      </c>
      <c r="X465" s="115">
        <f t="shared" si="38"/>
        <v>0.16666666666666669</v>
      </c>
    </row>
    <row r="466" spans="1:24" x14ac:dyDescent="0.3">
      <c r="A466" s="63" t="s">
        <v>3244</v>
      </c>
      <c r="B466" s="94" t="s">
        <v>1079</v>
      </c>
      <c r="C466" s="2" t="s">
        <v>1</v>
      </c>
      <c r="D466" s="2">
        <v>63</v>
      </c>
      <c r="E466" s="9">
        <v>20613</v>
      </c>
      <c r="F466" s="10">
        <v>43731.592812499999</v>
      </c>
      <c r="G466" s="95" t="s">
        <v>4</v>
      </c>
      <c r="H466" s="2">
        <v>2483</v>
      </c>
      <c r="I466" s="11">
        <f t="shared" si="35"/>
        <v>10.986725663716815</v>
      </c>
      <c r="J466" s="2">
        <v>1.5009999999999999</v>
      </c>
      <c r="K466" s="2">
        <v>226</v>
      </c>
      <c r="L466" s="94">
        <v>628</v>
      </c>
      <c r="M466" s="11">
        <f t="shared" si="36"/>
        <v>2.7787610619469025</v>
      </c>
      <c r="N466" s="2">
        <v>0.52900000000000003</v>
      </c>
      <c r="O466" s="95">
        <f t="shared" si="34"/>
        <v>226</v>
      </c>
      <c r="P466" s="12">
        <f t="shared" si="37"/>
        <v>3.9538216560509558</v>
      </c>
      <c r="Q466" s="104" t="s">
        <v>1053</v>
      </c>
      <c r="R466" s="2"/>
      <c r="S466" s="2"/>
      <c r="T466" s="2"/>
      <c r="U466" s="2"/>
      <c r="V466" s="109">
        <v>0.43402777777777773</v>
      </c>
      <c r="W466" s="110">
        <v>0.59722222222222221</v>
      </c>
      <c r="X466" s="115">
        <f t="shared" si="38"/>
        <v>0.16319444444444448</v>
      </c>
    </row>
    <row r="467" spans="1:24" x14ac:dyDescent="0.3">
      <c r="A467" s="63" t="s">
        <v>3245</v>
      </c>
      <c r="B467" s="94" t="s">
        <v>1080</v>
      </c>
      <c r="C467" s="2" t="s">
        <v>1</v>
      </c>
      <c r="D467" s="2">
        <v>59</v>
      </c>
      <c r="E467" s="9">
        <v>21979</v>
      </c>
      <c r="F467" s="10">
        <v>43731.602418981478</v>
      </c>
      <c r="G467" s="95" t="s">
        <v>4</v>
      </c>
      <c r="H467" s="2">
        <v>2441</v>
      </c>
      <c r="I467" s="11">
        <f t="shared" si="35"/>
        <v>14.793939393939393</v>
      </c>
      <c r="J467" s="2">
        <v>2.2509999999999999</v>
      </c>
      <c r="K467" s="2">
        <v>165</v>
      </c>
      <c r="L467" s="94">
        <v>488</v>
      </c>
      <c r="M467" s="11">
        <f t="shared" si="36"/>
        <v>2.9575757575757575</v>
      </c>
      <c r="N467" s="2">
        <v>0.53400000000000003</v>
      </c>
      <c r="O467" s="95">
        <f t="shared" si="34"/>
        <v>165</v>
      </c>
      <c r="P467" s="12">
        <f t="shared" si="37"/>
        <v>5.0020491803278686</v>
      </c>
      <c r="Q467" s="104" t="s">
        <v>1064</v>
      </c>
      <c r="R467" s="2"/>
      <c r="S467" s="2"/>
      <c r="T467" s="2"/>
      <c r="U467" s="2"/>
      <c r="V467" s="109">
        <v>0.45208333333333334</v>
      </c>
      <c r="W467" s="110">
        <v>0.61111111111111105</v>
      </c>
      <c r="X467" s="115">
        <f t="shared" si="38"/>
        <v>0.15902777777777771</v>
      </c>
    </row>
    <row r="468" spans="1:24" x14ac:dyDescent="0.3">
      <c r="A468" s="63" t="s">
        <v>3246</v>
      </c>
      <c r="B468" s="94" t="s">
        <v>1081</v>
      </c>
      <c r="C468" s="2" t="s">
        <v>1</v>
      </c>
      <c r="D468" s="2">
        <v>51</v>
      </c>
      <c r="E468" s="9">
        <v>24747</v>
      </c>
      <c r="F468" s="10">
        <v>43731.620486111111</v>
      </c>
      <c r="G468" s="95" t="s">
        <v>4</v>
      </c>
      <c r="H468" s="2">
        <v>2711</v>
      </c>
      <c r="I468" s="11">
        <f t="shared" si="35"/>
        <v>20.694656488549619</v>
      </c>
      <c r="J468" s="2">
        <v>2.9169999999999998</v>
      </c>
      <c r="K468" s="2">
        <v>131</v>
      </c>
      <c r="L468" s="94">
        <v>456</v>
      </c>
      <c r="M468" s="11">
        <f t="shared" si="36"/>
        <v>3.4809160305343512</v>
      </c>
      <c r="N468" s="2">
        <v>0.67200000000000004</v>
      </c>
      <c r="O468" s="95">
        <f t="shared" si="34"/>
        <v>131</v>
      </c>
      <c r="P468" s="12">
        <f t="shared" si="37"/>
        <v>5.9451754385964914</v>
      </c>
      <c r="Q468" s="104" t="s">
        <v>1082</v>
      </c>
      <c r="R468" s="2"/>
      <c r="S468" s="2"/>
      <c r="T468" s="2"/>
      <c r="U468" s="2"/>
      <c r="V468" s="109">
        <v>0.46111111111111108</v>
      </c>
      <c r="W468" s="110">
        <v>0.625</v>
      </c>
      <c r="X468" s="115">
        <f t="shared" si="38"/>
        <v>0.16388888888888892</v>
      </c>
    </row>
    <row r="469" spans="1:24" x14ac:dyDescent="0.3">
      <c r="A469" s="63" t="s">
        <v>3247</v>
      </c>
      <c r="B469" s="94" t="s">
        <v>1083</v>
      </c>
      <c r="C469" s="2" t="s">
        <v>1</v>
      </c>
      <c r="D469" s="2">
        <v>51</v>
      </c>
      <c r="E469" s="9">
        <v>25014</v>
      </c>
      <c r="F469" s="10">
        <v>43731.632534722223</v>
      </c>
      <c r="G469" s="95" t="s">
        <v>4</v>
      </c>
      <c r="H469" s="2">
        <v>1152</v>
      </c>
      <c r="I469" s="11">
        <f t="shared" si="35"/>
        <v>9</v>
      </c>
      <c r="J469" s="2">
        <v>1.3280000000000001</v>
      </c>
      <c r="K469" s="2">
        <v>128</v>
      </c>
      <c r="L469" s="94">
        <v>365</v>
      </c>
      <c r="M469" s="11">
        <f t="shared" si="36"/>
        <v>2.8515625</v>
      </c>
      <c r="N469" s="2">
        <v>0.61599999999999999</v>
      </c>
      <c r="O469" s="95">
        <f t="shared" si="34"/>
        <v>128</v>
      </c>
      <c r="P469" s="12">
        <f t="shared" si="37"/>
        <v>3.1561643835616437</v>
      </c>
      <c r="Q469" s="104" t="s">
        <v>1064</v>
      </c>
      <c r="R469" s="2"/>
      <c r="S469" s="2"/>
      <c r="T469" s="2"/>
      <c r="U469" s="2"/>
      <c r="V469" s="109">
        <v>0.4777777777777778</v>
      </c>
      <c r="W469" s="110">
        <v>0.63888888888888895</v>
      </c>
      <c r="X469" s="115">
        <f t="shared" si="38"/>
        <v>0.16111111111111115</v>
      </c>
    </row>
    <row r="470" spans="1:24" x14ac:dyDescent="0.3">
      <c r="A470" s="63" t="s">
        <v>3248</v>
      </c>
      <c r="B470" s="94" t="s">
        <v>1084</v>
      </c>
      <c r="C470" s="2" t="s">
        <v>1</v>
      </c>
      <c r="D470" s="2">
        <v>47</v>
      </c>
      <c r="E470" s="9">
        <v>26529</v>
      </c>
      <c r="F470" s="10">
        <v>43731.646145833336</v>
      </c>
      <c r="G470" s="95" t="s">
        <v>22</v>
      </c>
      <c r="H470" s="2">
        <v>1584</v>
      </c>
      <c r="I470" s="11">
        <f t="shared" si="35"/>
        <v>9.8385093167701871</v>
      </c>
      <c r="J470" s="2">
        <v>1.2190000000000001</v>
      </c>
      <c r="K470" s="2">
        <v>161</v>
      </c>
      <c r="L470" s="94">
        <v>394</v>
      </c>
      <c r="M470" s="11">
        <f t="shared" si="36"/>
        <v>2.4472049689440993</v>
      </c>
      <c r="N470" s="2">
        <v>0.55800000000000005</v>
      </c>
      <c r="O470" s="95">
        <f t="shared" si="34"/>
        <v>161</v>
      </c>
      <c r="P470" s="12">
        <f t="shared" si="37"/>
        <v>4.0203045685279193</v>
      </c>
      <c r="Q470" s="104" t="s">
        <v>1039</v>
      </c>
      <c r="R470" s="2"/>
      <c r="S470" s="2"/>
      <c r="T470" s="2"/>
      <c r="U470" s="2"/>
      <c r="V470" s="109">
        <v>0.47430555555555554</v>
      </c>
      <c r="W470" s="110">
        <v>0.65277777777777779</v>
      </c>
      <c r="X470" s="115">
        <f t="shared" si="38"/>
        <v>0.17847222222222225</v>
      </c>
    </row>
    <row r="471" spans="1:24" x14ac:dyDescent="0.3">
      <c r="A471" s="63" t="s">
        <v>3249</v>
      </c>
      <c r="B471" s="94" t="s">
        <v>1085</v>
      </c>
      <c r="C471" s="2" t="s">
        <v>6</v>
      </c>
      <c r="D471" s="2">
        <v>60</v>
      </c>
      <c r="E471" s="9">
        <v>21752</v>
      </c>
      <c r="F471" s="10">
        <v>43731.668379629627</v>
      </c>
      <c r="G471" s="95" t="s">
        <v>22</v>
      </c>
      <c r="H471" s="2">
        <v>2281</v>
      </c>
      <c r="I471" s="11">
        <f t="shared" si="35"/>
        <v>14.167701863354038</v>
      </c>
      <c r="J471" s="2">
        <v>1.0740000000000001</v>
      </c>
      <c r="K471" s="2">
        <v>161</v>
      </c>
      <c r="L471" s="94">
        <v>462</v>
      </c>
      <c r="M471" s="11">
        <f t="shared" si="36"/>
        <v>2.8695652173913042</v>
      </c>
      <c r="N471" s="2">
        <v>0.57199999999999995</v>
      </c>
      <c r="O471" s="95">
        <f t="shared" si="34"/>
        <v>161</v>
      </c>
      <c r="P471" s="12">
        <f t="shared" si="37"/>
        <v>4.9372294372294379</v>
      </c>
      <c r="Q471" s="104" t="s">
        <v>730</v>
      </c>
      <c r="R471" s="2"/>
      <c r="S471" s="2"/>
      <c r="T471" s="2"/>
      <c r="U471" s="2"/>
      <c r="V471" s="109">
        <v>0.48958333333333331</v>
      </c>
      <c r="W471" s="110">
        <v>0.68055555555555547</v>
      </c>
      <c r="X471" s="115">
        <f t="shared" si="38"/>
        <v>0.19097222222222215</v>
      </c>
    </row>
    <row r="472" spans="1:24" x14ac:dyDescent="0.3">
      <c r="A472" s="63" t="s">
        <v>3250</v>
      </c>
      <c r="B472" s="94" t="s">
        <v>1086</v>
      </c>
      <c r="C472" s="2" t="s">
        <v>1</v>
      </c>
      <c r="D472" s="2">
        <v>76</v>
      </c>
      <c r="E472" s="9">
        <v>15802</v>
      </c>
      <c r="F472" s="10">
        <v>43732.531041666669</v>
      </c>
      <c r="G472" s="95" t="s">
        <v>4</v>
      </c>
      <c r="H472" s="2">
        <v>2334</v>
      </c>
      <c r="I472" s="11">
        <f t="shared" si="35"/>
        <v>21.218181818181819</v>
      </c>
      <c r="J472" s="2">
        <v>1.35</v>
      </c>
      <c r="K472" s="2">
        <v>110</v>
      </c>
      <c r="L472" s="94">
        <v>666</v>
      </c>
      <c r="M472" s="11">
        <f t="shared" si="36"/>
        <v>6.0545454545454547</v>
      </c>
      <c r="N472" s="2">
        <v>1.012</v>
      </c>
      <c r="O472" s="95">
        <f t="shared" si="34"/>
        <v>110</v>
      </c>
      <c r="P472" s="12">
        <f t="shared" si="37"/>
        <v>3.5045045045045047</v>
      </c>
      <c r="Q472" s="104" t="s">
        <v>1037</v>
      </c>
      <c r="R472" s="2"/>
      <c r="S472" s="2"/>
      <c r="T472" s="2"/>
      <c r="U472" s="2"/>
      <c r="V472" s="109">
        <v>0.39930555555555558</v>
      </c>
      <c r="W472" s="110">
        <v>0.53680555555555554</v>
      </c>
      <c r="X472" s="115">
        <f t="shared" si="38"/>
        <v>0.13749999999999996</v>
      </c>
    </row>
    <row r="473" spans="1:24" x14ac:dyDescent="0.3">
      <c r="A473" s="63" t="s">
        <v>3251</v>
      </c>
      <c r="B473" s="94" t="s">
        <v>1087</v>
      </c>
      <c r="C473" s="2" t="s">
        <v>1</v>
      </c>
      <c r="D473" s="2">
        <v>57</v>
      </c>
      <c r="E473" s="9">
        <v>22909</v>
      </c>
      <c r="F473" s="10">
        <v>43732.580752314818</v>
      </c>
      <c r="G473" s="95" t="s">
        <v>4</v>
      </c>
      <c r="H473" s="2">
        <v>1328</v>
      </c>
      <c r="I473" s="11">
        <f t="shared" si="35"/>
        <v>12.647619047619047</v>
      </c>
      <c r="J473" s="2">
        <v>1.056</v>
      </c>
      <c r="K473" s="2">
        <v>105</v>
      </c>
      <c r="L473" s="94">
        <v>512</v>
      </c>
      <c r="M473" s="11">
        <f t="shared" si="36"/>
        <v>4.8761904761904766</v>
      </c>
      <c r="N473" s="2">
        <v>0.61499999999999999</v>
      </c>
      <c r="O473" s="95">
        <f t="shared" si="34"/>
        <v>105</v>
      </c>
      <c r="P473" s="12">
        <f t="shared" si="37"/>
        <v>2.5937499999999996</v>
      </c>
      <c r="Q473" s="104" t="s">
        <v>1064</v>
      </c>
      <c r="R473" s="2"/>
      <c r="S473" s="2"/>
      <c r="T473" s="2"/>
      <c r="U473" s="2"/>
      <c r="V473" s="109">
        <v>0.43958333333333338</v>
      </c>
      <c r="W473" s="110">
        <v>0.58611111111111114</v>
      </c>
      <c r="X473" s="115">
        <f t="shared" si="38"/>
        <v>0.14652777777777776</v>
      </c>
    </row>
    <row r="474" spans="1:24" x14ac:dyDescent="0.3">
      <c r="A474" s="63" t="s">
        <v>3252</v>
      </c>
      <c r="B474" s="94" t="s">
        <v>1088</v>
      </c>
      <c r="C474" s="2" t="s">
        <v>1</v>
      </c>
      <c r="D474" s="2">
        <v>52</v>
      </c>
      <c r="E474" s="9">
        <v>24487</v>
      </c>
      <c r="F474" s="10">
        <v>43732.593078703707</v>
      </c>
      <c r="G474" s="95" t="s">
        <v>4</v>
      </c>
      <c r="H474" s="2">
        <v>1776</v>
      </c>
      <c r="I474" s="11">
        <f t="shared" si="35"/>
        <v>14.095238095238095</v>
      </c>
      <c r="J474" s="2">
        <v>1.3819999999999999</v>
      </c>
      <c r="K474" s="2">
        <v>126</v>
      </c>
      <c r="L474" s="94">
        <v>331</v>
      </c>
      <c r="M474" s="11">
        <f t="shared" si="36"/>
        <v>2.626984126984127</v>
      </c>
      <c r="N474" s="2">
        <v>0.56200000000000006</v>
      </c>
      <c r="O474" s="95">
        <f t="shared" si="34"/>
        <v>126</v>
      </c>
      <c r="P474" s="12">
        <f t="shared" si="37"/>
        <v>5.3655589123867067</v>
      </c>
      <c r="Q474" s="104" t="s">
        <v>1053</v>
      </c>
      <c r="R474" s="2"/>
      <c r="S474" s="2"/>
      <c r="T474" s="2"/>
      <c r="U474" s="2"/>
      <c r="V474" s="109">
        <v>0.44722222222222219</v>
      </c>
      <c r="W474" s="110">
        <v>0.59791666666666665</v>
      </c>
      <c r="X474" s="115">
        <f t="shared" si="38"/>
        <v>0.15069444444444446</v>
      </c>
    </row>
    <row r="475" spans="1:24" x14ac:dyDescent="0.3">
      <c r="A475" s="63" t="s">
        <v>3253</v>
      </c>
      <c r="B475" s="94" t="s">
        <v>629</v>
      </c>
      <c r="C475" s="2" t="s">
        <v>1</v>
      </c>
      <c r="D475" s="2">
        <v>64</v>
      </c>
      <c r="E475" s="9">
        <v>20289</v>
      </c>
      <c r="F475" s="10">
        <v>43732.605555555558</v>
      </c>
      <c r="G475" s="95" t="s">
        <v>4</v>
      </c>
      <c r="H475" s="2">
        <v>2177</v>
      </c>
      <c r="I475" s="11">
        <f t="shared" si="35"/>
        <v>14.04516129032258</v>
      </c>
      <c r="J475" s="2">
        <v>1.4159999999999999</v>
      </c>
      <c r="K475" s="2">
        <v>155</v>
      </c>
      <c r="L475" s="94">
        <v>388</v>
      </c>
      <c r="M475" s="11">
        <f t="shared" si="36"/>
        <v>2.5032258064516131</v>
      </c>
      <c r="N475" s="2">
        <v>0.57399999999999995</v>
      </c>
      <c r="O475" s="95">
        <f t="shared" si="34"/>
        <v>155</v>
      </c>
      <c r="P475" s="12">
        <f t="shared" si="37"/>
        <v>5.6108247422680408</v>
      </c>
      <c r="Q475" s="104" t="s">
        <v>1064</v>
      </c>
      <c r="R475" s="2"/>
      <c r="S475" s="2"/>
      <c r="T475" s="2"/>
      <c r="U475" s="2"/>
      <c r="V475" s="109">
        <v>0.45347222222222222</v>
      </c>
      <c r="W475" s="110">
        <v>0.60972222222222217</v>
      </c>
      <c r="X475" s="115">
        <f t="shared" si="38"/>
        <v>0.15624999999999994</v>
      </c>
    </row>
    <row r="476" spans="1:24" x14ac:dyDescent="0.3">
      <c r="A476" s="63" t="s">
        <v>3254</v>
      </c>
      <c r="B476" s="94" t="s">
        <v>1089</v>
      </c>
      <c r="C476" s="2" t="s">
        <v>6</v>
      </c>
      <c r="D476" s="2">
        <v>57</v>
      </c>
      <c r="E476" s="9">
        <v>22723</v>
      </c>
      <c r="F476" s="10">
        <v>43732.616331018522</v>
      </c>
      <c r="G476" s="95" t="s">
        <v>4</v>
      </c>
      <c r="H476" s="2">
        <v>1717</v>
      </c>
      <c r="I476" s="11">
        <f t="shared" si="35"/>
        <v>8.1761904761904756</v>
      </c>
      <c r="J476" s="2">
        <v>0.91900000000000004</v>
      </c>
      <c r="K476" s="2">
        <v>210</v>
      </c>
      <c r="L476" s="94">
        <v>502</v>
      </c>
      <c r="M476" s="11">
        <f t="shared" si="36"/>
        <v>2.3904761904761904</v>
      </c>
      <c r="N476" s="2">
        <v>0.59499999999999997</v>
      </c>
      <c r="O476" s="95">
        <f t="shared" si="34"/>
        <v>210</v>
      </c>
      <c r="P476" s="12">
        <f t="shared" si="37"/>
        <v>3.4203187250996012</v>
      </c>
      <c r="Q476" s="104" t="s">
        <v>1053</v>
      </c>
      <c r="R476" s="2"/>
      <c r="S476" s="2"/>
      <c r="T476" s="2"/>
      <c r="U476" s="2"/>
      <c r="V476" s="109">
        <v>0.47916666666666669</v>
      </c>
      <c r="W476" s="110">
        <v>0.62152777777777779</v>
      </c>
      <c r="X476" s="115">
        <f t="shared" si="38"/>
        <v>0.1423611111111111</v>
      </c>
    </row>
    <row r="477" spans="1:24" x14ac:dyDescent="0.3">
      <c r="A477" s="63" t="s">
        <v>3255</v>
      </c>
      <c r="B477" s="94" t="s">
        <v>1090</v>
      </c>
      <c r="C477" s="2" t="s">
        <v>1</v>
      </c>
      <c r="D477" s="2">
        <v>62</v>
      </c>
      <c r="E477" s="9">
        <v>20991</v>
      </c>
      <c r="F477" s="10">
        <v>43732.63208333333</v>
      </c>
      <c r="G477" s="95" t="s">
        <v>22</v>
      </c>
      <c r="H477" s="2">
        <v>3223</v>
      </c>
      <c r="I477" s="11">
        <f t="shared" si="35"/>
        <v>17.905555555555555</v>
      </c>
      <c r="J477" s="2">
        <v>1.57</v>
      </c>
      <c r="K477" s="2">
        <v>180</v>
      </c>
      <c r="L477" s="94">
        <v>495</v>
      </c>
      <c r="M477" s="11">
        <f t="shared" si="36"/>
        <v>2.75</v>
      </c>
      <c r="N477" s="2">
        <v>0.78300000000000003</v>
      </c>
      <c r="O477" s="95">
        <f t="shared" si="34"/>
        <v>180</v>
      </c>
      <c r="P477" s="12">
        <f t="shared" si="37"/>
        <v>6.5111111111111111</v>
      </c>
      <c r="Q477" s="104" t="s">
        <v>1064</v>
      </c>
      <c r="R477" s="2"/>
      <c r="S477" s="2"/>
      <c r="T477" s="2"/>
      <c r="U477" s="2"/>
      <c r="V477" s="109">
        <v>0.4826388888888889</v>
      </c>
      <c r="W477" s="110">
        <v>0.64236111111111105</v>
      </c>
      <c r="X477" s="115">
        <f t="shared" si="38"/>
        <v>0.15972222222222215</v>
      </c>
    </row>
    <row r="478" spans="1:24" x14ac:dyDescent="0.3">
      <c r="A478" s="63" t="s">
        <v>3256</v>
      </c>
      <c r="B478" s="94" t="s">
        <v>1091</v>
      </c>
      <c r="C478" s="2" t="s">
        <v>1</v>
      </c>
      <c r="D478" s="2">
        <v>58</v>
      </c>
      <c r="E478" s="9">
        <v>22505</v>
      </c>
      <c r="F478" s="10">
        <v>43732.660162037035</v>
      </c>
      <c r="G478" s="95" t="s">
        <v>22</v>
      </c>
      <c r="H478" s="2">
        <v>2353</v>
      </c>
      <c r="I478" s="11">
        <f t="shared" si="35"/>
        <v>16.340277777777779</v>
      </c>
      <c r="J478" s="2">
        <v>1.9179999999999999</v>
      </c>
      <c r="K478" s="2">
        <v>144</v>
      </c>
      <c r="L478" s="94">
        <v>477</v>
      </c>
      <c r="M478" s="11">
        <f t="shared" si="36"/>
        <v>3.3125</v>
      </c>
      <c r="N478" s="2">
        <v>0.59699999999999998</v>
      </c>
      <c r="O478" s="95">
        <f t="shared" si="34"/>
        <v>144</v>
      </c>
      <c r="P478" s="12">
        <f t="shared" si="37"/>
        <v>4.9329140461215939</v>
      </c>
      <c r="Q478" s="104" t="s">
        <v>1037</v>
      </c>
      <c r="R478" s="2"/>
      <c r="S478" s="2"/>
      <c r="T478" s="2"/>
      <c r="U478" s="2"/>
      <c r="V478" s="109">
        <v>0.49861111111111112</v>
      </c>
      <c r="W478" s="110">
        <v>0.68055555555555547</v>
      </c>
      <c r="X478" s="115">
        <f t="shared" si="38"/>
        <v>0.18194444444444435</v>
      </c>
    </row>
    <row r="479" spans="1:24" x14ac:dyDescent="0.3">
      <c r="A479" s="63" t="s">
        <v>3257</v>
      </c>
      <c r="B479" s="94" t="s">
        <v>1092</v>
      </c>
      <c r="C479" s="2" t="s">
        <v>6</v>
      </c>
      <c r="D479" s="2">
        <v>35</v>
      </c>
      <c r="E479" s="9">
        <v>30670</v>
      </c>
      <c r="F479" s="10">
        <v>43732.695775462962</v>
      </c>
      <c r="G479" s="95" t="s">
        <v>4</v>
      </c>
      <c r="H479" s="2">
        <v>1580</v>
      </c>
      <c r="I479" s="11">
        <f t="shared" si="35"/>
        <v>7.5598086124401913</v>
      </c>
      <c r="J479" s="2">
        <v>1.155</v>
      </c>
      <c r="K479" s="2">
        <v>209</v>
      </c>
      <c r="L479" s="94">
        <v>487</v>
      </c>
      <c r="M479" s="11">
        <f t="shared" si="36"/>
        <v>2.3301435406698565</v>
      </c>
      <c r="N479" s="2">
        <v>0.54700000000000004</v>
      </c>
      <c r="O479" s="95">
        <f t="shared" si="34"/>
        <v>209</v>
      </c>
      <c r="P479" s="12">
        <f t="shared" si="37"/>
        <v>3.2443531827515399</v>
      </c>
      <c r="Q479" s="104" t="s">
        <v>966</v>
      </c>
      <c r="R479" s="2"/>
      <c r="S479" s="2"/>
      <c r="T479" s="2"/>
      <c r="U479" s="2"/>
      <c r="V479" s="109">
        <v>0.50347222222222221</v>
      </c>
      <c r="W479" s="110">
        <v>0.70277777777777783</v>
      </c>
      <c r="X479" s="115">
        <f t="shared" si="38"/>
        <v>0.19930555555555562</v>
      </c>
    </row>
    <row r="480" spans="1:24" x14ac:dyDescent="0.3">
      <c r="A480" s="63" t="s">
        <v>3258</v>
      </c>
      <c r="B480" s="94" t="s">
        <v>1093</v>
      </c>
      <c r="C480" s="2" t="s">
        <v>1</v>
      </c>
      <c r="D480" s="2">
        <v>44</v>
      </c>
      <c r="E480" s="9">
        <v>27432</v>
      </c>
      <c r="F480" s="10">
        <v>43732.714745370373</v>
      </c>
      <c r="G480" s="95" t="s">
        <v>4</v>
      </c>
      <c r="H480" s="2">
        <v>1156</v>
      </c>
      <c r="I480" s="11">
        <f t="shared" si="35"/>
        <v>9.32258064516129</v>
      </c>
      <c r="J480" s="2">
        <v>1.31</v>
      </c>
      <c r="K480" s="2">
        <v>124</v>
      </c>
      <c r="L480" s="94">
        <v>261</v>
      </c>
      <c r="M480" s="11">
        <f t="shared" si="36"/>
        <v>2.1048387096774195</v>
      </c>
      <c r="N480" s="2">
        <v>0.52300000000000002</v>
      </c>
      <c r="O480" s="95">
        <f t="shared" si="34"/>
        <v>124</v>
      </c>
      <c r="P480" s="12">
        <f t="shared" si="37"/>
        <v>4.4291187739463593</v>
      </c>
      <c r="Q480" s="104" t="s">
        <v>1037</v>
      </c>
      <c r="R480" s="2"/>
      <c r="S480" s="2"/>
      <c r="T480" s="2"/>
      <c r="U480" s="2"/>
      <c r="V480" s="109">
        <v>0.53541666666666665</v>
      </c>
      <c r="W480" s="110">
        <v>0.71805555555555556</v>
      </c>
      <c r="X480" s="115">
        <f t="shared" si="38"/>
        <v>0.18263888888888891</v>
      </c>
    </row>
    <row r="481" spans="1:24" x14ac:dyDescent="0.3">
      <c r="A481" s="63" t="s">
        <v>3259</v>
      </c>
      <c r="B481" s="94" t="s">
        <v>1094</v>
      </c>
      <c r="C481" s="2" t="s">
        <v>1</v>
      </c>
      <c r="D481" s="2">
        <v>43</v>
      </c>
      <c r="E481" s="9">
        <v>27828</v>
      </c>
      <c r="F481" s="10">
        <v>43733.606481481482</v>
      </c>
      <c r="G481" s="95" t="s">
        <v>4</v>
      </c>
      <c r="H481" s="2">
        <v>1274</v>
      </c>
      <c r="I481" s="11">
        <f t="shared" si="35"/>
        <v>7.583333333333333</v>
      </c>
      <c r="J481" s="2">
        <v>1.113</v>
      </c>
      <c r="K481" s="2">
        <v>168</v>
      </c>
      <c r="L481" s="94">
        <v>258</v>
      </c>
      <c r="M481" s="11">
        <f t="shared" si="36"/>
        <v>1.5357142857142858</v>
      </c>
      <c r="N481" s="2">
        <v>0.5</v>
      </c>
      <c r="O481" s="95">
        <f t="shared" si="34"/>
        <v>168</v>
      </c>
      <c r="P481" s="12">
        <f t="shared" si="37"/>
        <v>4.9379844961240309</v>
      </c>
      <c r="Q481" s="104" t="s">
        <v>962</v>
      </c>
      <c r="R481" s="2"/>
      <c r="S481" s="2"/>
      <c r="T481" s="2"/>
      <c r="U481" s="2"/>
      <c r="V481" s="109">
        <v>0.45555555555555555</v>
      </c>
      <c r="W481" s="110">
        <v>0.62291666666666667</v>
      </c>
      <c r="X481" s="115">
        <f t="shared" si="38"/>
        <v>0.16736111111111113</v>
      </c>
    </row>
    <row r="482" spans="1:24" x14ac:dyDescent="0.3">
      <c r="A482" s="63" t="s">
        <v>3260</v>
      </c>
      <c r="B482" s="94" t="s">
        <v>1095</v>
      </c>
      <c r="C482" s="2" t="s">
        <v>1</v>
      </c>
      <c r="D482" s="2">
        <v>53</v>
      </c>
      <c r="E482" s="9">
        <v>24127</v>
      </c>
      <c r="F482" s="10">
        <v>43733.630474537036</v>
      </c>
      <c r="G482" s="95" t="s">
        <v>4</v>
      </c>
      <c r="H482" s="2">
        <v>955</v>
      </c>
      <c r="I482" s="11">
        <f t="shared" si="35"/>
        <v>9.5500000000000007</v>
      </c>
      <c r="J482" s="2">
        <v>0.96799999999999997</v>
      </c>
      <c r="K482" s="2">
        <v>100</v>
      </c>
      <c r="L482" s="94">
        <v>216</v>
      </c>
      <c r="M482" s="11">
        <f t="shared" si="36"/>
        <v>2.16</v>
      </c>
      <c r="N482" s="2">
        <v>0.50700000000000001</v>
      </c>
      <c r="O482" s="95">
        <f t="shared" si="34"/>
        <v>100</v>
      </c>
      <c r="P482" s="12">
        <f t="shared" si="37"/>
        <v>4.4212962962962967</v>
      </c>
      <c r="Q482" s="104" t="s">
        <v>1037</v>
      </c>
      <c r="R482" s="2"/>
      <c r="S482" s="2"/>
      <c r="T482" s="2"/>
      <c r="U482" s="2"/>
      <c r="V482" s="109">
        <v>0.46527777777777773</v>
      </c>
      <c r="W482" s="110">
        <v>0.63402777777777775</v>
      </c>
      <c r="X482" s="115">
        <f t="shared" si="38"/>
        <v>0.16875000000000001</v>
      </c>
    </row>
    <row r="483" spans="1:24" x14ac:dyDescent="0.3">
      <c r="A483" s="63" t="s">
        <v>3261</v>
      </c>
      <c r="B483" s="94" t="s">
        <v>1096</v>
      </c>
      <c r="C483" s="2" t="s">
        <v>1</v>
      </c>
      <c r="D483" s="2">
        <v>53</v>
      </c>
      <c r="E483" s="9">
        <v>24194</v>
      </c>
      <c r="F483" s="10">
        <v>43733.641215277778</v>
      </c>
      <c r="G483" s="95" t="s">
        <v>4</v>
      </c>
      <c r="H483" s="2">
        <v>2048</v>
      </c>
      <c r="I483" s="11">
        <f t="shared" si="35"/>
        <v>16.384</v>
      </c>
      <c r="J483" s="2">
        <v>2.2389999999999999</v>
      </c>
      <c r="K483" s="2">
        <v>125</v>
      </c>
      <c r="L483" s="94">
        <v>426</v>
      </c>
      <c r="M483" s="11">
        <f t="shared" si="36"/>
        <v>3.4079999999999999</v>
      </c>
      <c r="N483" s="2">
        <v>0.55500000000000005</v>
      </c>
      <c r="O483" s="95">
        <f t="shared" si="34"/>
        <v>125</v>
      </c>
      <c r="P483" s="12">
        <f t="shared" si="37"/>
        <v>4.807511737089202</v>
      </c>
      <c r="Q483" s="104" t="s">
        <v>1048</v>
      </c>
      <c r="R483" s="2"/>
      <c r="S483" s="2"/>
      <c r="T483" s="2"/>
      <c r="U483" s="2"/>
      <c r="V483" s="109">
        <v>0.50208333333333333</v>
      </c>
      <c r="W483" s="110">
        <v>0.64930555555555558</v>
      </c>
      <c r="X483" s="115">
        <f t="shared" si="38"/>
        <v>0.14722222222222225</v>
      </c>
    </row>
    <row r="484" spans="1:24" x14ac:dyDescent="0.3">
      <c r="A484" s="63" t="s">
        <v>3262</v>
      </c>
      <c r="B484" s="94" t="s">
        <v>1097</v>
      </c>
      <c r="C484" s="2" t="s">
        <v>1</v>
      </c>
      <c r="D484" s="2">
        <v>56</v>
      </c>
      <c r="E484" s="9">
        <v>23240</v>
      </c>
      <c r="F484" s="10">
        <v>43733.655474537038</v>
      </c>
      <c r="G484" s="95" t="s">
        <v>4</v>
      </c>
      <c r="H484" s="2">
        <v>1871</v>
      </c>
      <c r="I484" s="11">
        <f t="shared" si="35"/>
        <v>14.174242424242424</v>
      </c>
      <c r="J484" s="2">
        <v>0.878</v>
      </c>
      <c r="K484" s="2">
        <v>132</v>
      </c>
      <c r="L484" s="94">
        <v>322</v>
      </c>
      <c r="M484" s="11">
        <f t="shared" si="36"/>
        <v>2.4393939393939394</v>
      </c>
      <c r="N484" s="2">
        <v>0.52800000000000002</v>
      </c>
      <c r="O484" s="95">
        <f t="shared" si="34"/>
        <v>132</v>
      </c>
      <c r="P484" s="12">
        <f t="shared" si="37"/>
        <v>5.8105590062111796</v>
      </c>
      <c r="Q484" s="104" t="s">
        <v>1064</v>
      </c>
      <c r="R484" s="2"/>
      <c r="S484" s="2"/>
      <c r="T484" s="2"/>
      <c r="U484" s="2"/>
      <c r="V484" s="109">
        <v>0.48958333333333331</v>
      </c>
      <c r="W484" s="110">
        <v>0.65902777777777777</v>
      </c>
      <c r="X484" s="115">
        <f t="shared" si="38"/>
        <v>0.16944444444444445</v>
      </c>
    </row>
    <row r="485" spans="1:24" x14ac:dyDescent="0.3">
      <c r="A485" s="63" t="s">
        <v>3263</v>
      </c>
      <c r="B485" s="94" t="s">
        <v>1098</v>
      </c>
      <c r="C485" s="2" t="s">
        <v>1</v>
      </c>
      <c r="D485" s="2">
        <v>42</v>
      </c>
      <c r="E485" s="9">
        <v>28200</v>
      </c>
      <c r="F485" s="10">
        <v>43733.669409722221</v>
      </c>
      <c r="G485" s="95" t="s">
        <v>22</v>
      </c>
      <c r="H485" s="2">
        <v>1180</v>
      </c>
      <c r="I485" s="11">
        <f t="shared" si="35"/>
        <v>8.7407407407407405</v>
      </c>
      <c r="J485" s="2">
        <v>1.333</v>
      </c>
      <c r="K485" s="2">
        <v>135</v>
      </c>
      <c r="L485" s="94">
        <v>297</v>
      </c>
      <c r="M485" s="11">
        <f t="shared" si="36"/>
        <v>2.2000000000000002</v>
      </c>
      <c r="N485" s="2">
        <v>0.47</v>
      </c>
      <c r="O485" s="95">
        <f t="shared" si="34"/>
        <v>135</v>
      </c>
      <c r="P485" s="12">
        <f t="shared" si="37"/>
        <v>3.9730639730639727</v>
      </c>
      <c r="Q485" s="104" t="s">
        <v>1037</v>
      </c>
      <c r="R485" s="2"/>
      <c r="S485" s="2"/>
      <c r="T485" s="2"/>
      <c r="U485" s="2"/>
      <c r="V485" s="109">
        <v>0.47638888888888892</v>
      </c>
      <c r="W485" s="110">
        <v>0.68055555555555547</v>
      </c>
      <c r="X485" s="115">
        <f t="shared" si="38"/>
        <v>0.20416666666666655</v>
      </c>
    </row>
    <row r="486" spans="1:24" x14ac:dyDescent="0.3">
      <c r="A486" s="63" t="s">
        <v>3264</v>
      </c>
      <c r="B486" s="94" t="s">
        <v>1099</v>
      </c>
      <c r="C486" s="2" t="s">
        <v>1</v>
      </c>
      <c r="D486" s="2">
        <v>77</v>
      </c>
      <c r="E486" s="9">
        <v>15607</v>
      </c>
      <c r="F486" s="10">
        <v>43734.518761574072</v>
      </c>
      <c r="G486" s="95" t="s">
        <v>4</v>
      </c>
      <c r="H486" s="2">
        <v>2934</v>
      </c>
      <c r="I486" s="11">
        <f t="shared" si="35"/>
        <v>23.472000000000001</v>
      </c>
      <c r="J486" s="2">
        <v>1.702</v>
      </c>
      <c r="K486" s="2">
        <v>125</v>
      </c>
      <c r="L486" s="94">
        <v>937</v>
      </c>
      <c r="M486" s="11">
        <f t="shared" si="36"/>
        <v>7.4960000000000004</v>
      </c>
      <c r="N486" s="2">
        <v>0.84799999999999998</v>
      </c>
      <c r="O486" s="95">
        <f t="shared" si="34"/>
        <v>125</v>
      </c>
      <c r="P486" s="12">
        <f t="shared" si="37"/>
        <v>3.1312700106723588</v>
      </c>
      <c r="Q486" s="104" t="s">
        <v>966</v>
      </c>
      <c r="R486" s="2"/>
      <c r="S486" s="2"/>
      <c r="T486" s="2"/>
      <c r="U486" s="2"/>
      <c r="V486" s="109">
        <v>0.3888888888888889</v>
      </c>
      <c r="W486" s="110">
        <v>0.5229166666666667</v>
      </c>
      <c r="X486" s="115">
        <f t="shared" si="38"/>
        <v>0.1340277777777778</v>
      </c>
    </row>
    <row r="487" spans="1:24" x14ac:dyDescent="0.3">
      <c r="A487" s="63" t="s">
        <v>3265</v>
      </c>
      <c r="B487" s="94" t="s">
        <v>1100</v>
      </c>
      <c r="C487" s="2" t="s">
        <v>1</v>
      </c>
      <c r="D487" s="2">
        <v>45</v>
      </c>
      <c r="E487" s="9">
        <v>27135</v>
      </c>
      <c r="F487" s="10">
        <v>43734.530914351853</v>
      </c>
      <c r="G487" s="95" t="s">
        <v>4</v>
      </c>
      <c r="H487" s="2">
        <v>1499</v>
      </c>
      <c r="I487" s="11">
        <f t="shared" si="35"/>
        <v>13.383928571428571</v>
      </c>
      <c r="J487" s="2">
        <v>1.2470000000000001</v>
      </c>
      <c r="K487" s="2">
        <v>112</v>
      </c>
      <c r="L487" s="94">
        <v>398</v>
      </c>
      <c r="M487" s="11">
        <f t="shared" si="36"/>
        <v>3.5535714285714284</v>
      </c>
      <c r="N487" s="2">
        <v>0.84699999999999998</v>
      </c>
      <c r="O487" s="95">
        <f t="shared" si="34"/>
        <v>112</v>
      </c>
      <c r="P487" s="12">
        <f t="shared" si="37"/>
        <v>3.7663316582914574</v>
      </c>
      <c r="Q487" s="104" t="s">
        <v>1053</v>
      </c>
      <c r="R487" s="2"/>
      <c r="S487" s="2"/>
      <c r="T487" s="2"/>
      <c r="U487" s="2"/>
      <c r="V487" s="109">
        <v>0.39305555555555555</v>
      </c>
      <c r="W487" s="110">
        <v>0.53472222222222221</v>
      </c>
      <c r="X487" s="115">
        <f t="shared" si="38"/>
        <v>0.14166666666666666</v>
      </c>
    </row>
    <row r="488" spans="1:24" x14ac:dyDescent="0.3">
      <c r="A488" s="63" t="s">
        <v>3266</v>
      </c>
      <c r="B488" s="94" t="s">
        <v>1101</v>
      </c>
      <c r="C488" s="2" t="s">
        <v>6</v>
      </c>
      <c r="D488" s="2">
        <v>67</v>
      </c>
      <c r="E488" s="9">
        <v>19089</v>
      </c>
      <c r="F488" s="10">
        <v>43734.54146990741</v>
      </c>
      <c r="G488" s="95" t="s">
        <v>4</v>
      </c>
      <c r="H488" s="2">
        <v>2381</v>
      </c>
      <c r="I488" s="11">
        <f t="shared" si="35"/>
        <v>17.007142857142856</v>
      </c>
      <c r="J488" s="2">
        <v>1.2490000000000001</v>
      </c>
      <c r="K488" s="2">
        <v>140</v>
      </c>
      <c r="L488" s="94">
        <v>636</v>
      </c>
      <c r="M488" s="11">
        <f t="shared" si="36"/>
        <v>4.5428571428571427</v>
      </c>
      <c r="N488" s="2">
        <v>0.65</v>
      </c>
      <c r="O488" s="95">
        <f t="shared" si="34"/>
        <v>140</v>
      </c>
      <c r="P488" s="12">
        <f t="shared" si="37"/>
        <v>3.7437106918238992</v>
      </c>
      <c r="Q488" s="104" t="s">
        <v>962</v>
      </c>
      <c r="R488" s="2"/>
      <c r="S488" s="2"/>
      <c r="T488" s="2"/>
      <c r="U488" s="2"/>
      <c r="V488" s="109">
        <v>0.39583333333333331</v>
      </c>
      <c r="W488" s="110">
        <v>0.54513888888888895</v>
      </c>
      <c r="X488" s="115">
        <f t="shared" si="38"/>
        <v>0.14930555555555564</v>
      </c>
    </row>
    <row r="489" spans="1:24" x14ac:dyDescent="0.3">
      <c r="A489" s="63" t="s">
        <v>3267</v>
      </c>
      <c r="B489" s="94" t="s">
        <v>1102</v>
      </c>
      <c r="C489" s="2" t="s">
        <v>1</v>
      </c>
      <c r="D489" s="2">
        <v>61</v>
      </c>
      <c r="E489" s="9">
        <v>21101</v>
      </c>
      <c r="F489" s="10">
        <v>43734.552997685183</v>
      </c>
      <c r="G489" s="95" t="s">
        <v>4</v>
      </c>
      <c r="H489" s="2">
        <v>2200</v>
      </c>
      <c r="I489" s="11">
        <f t="shared" si="35"/>
        <v>17.322834645669293</v>
      </c>
      <c r="J489" s="2">
        <v>2.1779999999999999</v>
      </c>
      <c r="K489" s="2">
        <v>127</v>
      </c>
      <c r="L489" s="94">
        <v>450</v>
      </c>
      <c r="M489" s="11">
        <f t="shared" si="36"/>
        <v>3.5433070866141732</v>
      </c>
      <c r="N489" s="2">
        <v>0.74299999999999999</v>
      </c>
      <c r="O489" s="95">
        <f t="shared" si="34"/>
        <v>127</v>
      </c>
      <c r="P489" s="12">
        <f t="shared" si="37"/>
        <v>4.8888888888888893</v>
      </c>
      <c r="Q489" s="104" t="s">
        <v>1037</v>
      </c>
      <c r="R489" s="2"/>
      <c r="S489" s="2"/>
      <c r="T489" s="2"/>
      <c r="U489" s="2"/>
      <c r="V489" s="109">
        <v>0.39930555555555558</v>
      </c>
      <c r="W489" s="110">
        <v>0.55694444444444446</v>
      </c>
      <c r="X489" s="115">
        <f t="shared" si="38"/>
        <v>0.15763888888888888</v>
      </c>
    </row>
    <row r="490" spans="1:24" x14ac:dyDescent="0.3">
      <c r="A490" s="63" t="s">
        <v>3268</v>
      </c>
      <c r="B490" s="94" t="s">
        <v>1103</v>
      </c>
      <c r="C490" s="2" t="s">
        <v>1</v>
      </c>
      <c r="D490" s="2">
        <v>51</v>
      </c>
      <c r="E490" s="9">
        <v>24899</v>
      </c>
      <c r="F490" s="10">
        <v>43734.563437500001</v>
      </c>
      <c r="G490" s="95" t="s">
        <v>4</v>
      </c>
      <c r="H490" s="2">
        <v>2148</v>
      </c>
      <c r="I490" s="11">
        <f t="shared" si="35"/>
        <v>15.342857142857143</v>
      </c>
      <c r="J490" s="2">
        <v>1.3720000000000001</v>
      </c>
      <c r="K490" s="2">
        <v>140</v>
      </c>
      <c r="L490" s="94">
        <v>482</v>
      </c>
      <c r="M490" s="11">
        <f t="shared" si="36"/>
        <v>3.4428571428571431</v>
      </c>
      <c r="N490" s="2">
        <v>0.499</v>
      </c>
      <c r="O490" s="95">
        <f t="shared" si="34"/>
        <v>140</v>
      </c>
      <c r="P490" s="12">
        <f t="shared" si="37"/>
        <v>4.4564315352697097</v>
      </c>
      <c r="Q490" s="104" t="s">
        <v>1048</v>
      </c>
      <c r="R490" s="2"/>
      <c r="S490" s="2"/>
      <c r="T490" s="2"/>
      <c r="U490" s="2"/>
      <c r="V490" s="109">
        <v>0.4145833333333333</v>
      </c>
      <c r="W490" s="110">
        <v>0.5756944444444444</v>
      </c>
      <c r="X490" s="115">
        <f t="shared" si="38"/>
        <v>0.16111111111111109</v>
      </c>
    </row>
    <row r="491" spans="1:24" x14ac:dyDescent="0.3">
      <c r="A491" s="63" t="s">
        <v>3269</v>
      </c>
      <c r="B491" s="94" t="s">
        <v>1104</v>
      </c>
      <c r="C491" s="2" t="s">
        <v>6</v>
      </c>
      <c r="D491" s="2">
        <v>26</v>
      </c>
      <c r="E491" s="9">
        <v>34082</v>
      </c>
      <c r="F491" s="10">
        <v>43734.582569444443</v>
      </c>
      <c r="G491" s="95" t="s">
        <v>4</v>
      </c>
      <c r="H491" s="2">
        <v>520</v>
      </c>
      <c r="I491" s="11">
        <f t="shared" si="35"/>
        <v>4.9523809523809526</v>
      </c>
      <c r="J491" s="2">
        <v>0.65600000000000003</v>
      </c>
      <c r="K491" s="2">
        <v>105</v>
      </c>
      <c r="L491" s="94">
        <v>213</v>
      </c>
      <c r="M491" s="11">
        <f t="shared" si="36"/>
        <v>2.0285714285714285</v>
      </c>
      <c r="N491" s="2">
        <v>0.40300000000000002</v>
      </c>
      <c r="O491" s="95">
        <f t="shared" si="34"/>
        <v>105</v>
      </c>
      <c r="P491" s="12">
        <f t="shared" si="37"/>
        <v>2.4413145539906105</v>
      </c>
      <c r="Q491" s="104" t="s">
        <v>1064</v>
      </c>
      <c r="R491" s="2"/>
      <c r="S491" s="2"/>
      <c r="T491" s="2"/>
      <c r="U491" s="2"/>
      <c r="V491" s="109">
        <v>0.43263888888888885</v>
      </c>
      <c r="W491" s="110">
        <v>0.59236111111111112</v>
      </c>
      <c r="X491" s="115">
        <f t="shared" si="38"/>
        <v>0.15972222222222227</v>
      </c>
    </row>
    <row r="492" spans="1:24" x14ac:dyDescent="0.3">
      <c r="A492" s="63" t="s">
        <v>3270</v>
      </c>
      <c r="B492" s="94" t="s">
        <v>1105</v>
      </c>
      <c r="C492" s="2" t="s">
        <v>1</v>
      </c>
      <c r="D492" s="2">
        <v>57</v>
      </c>
      <c r="E492" s="9">
        <v>22886</v>
      </c>
      <c r="F492" s="10">
        <v>43734.600949074076</v>
      </c>
      <c r="G492" s="95" t="s">
        <v>4</v>
      </c>
      <c r="H492" s="2">
        <v>1785</v>
      </c>
      <c r="I492" s="11">
        <f t="shared" si="35"/>
        <v>15.387931034482758</v>
      </c>
      <c r="J492" s="2">
        <v>1.2430000000000001</v>
      </c>
      <c r="K492" s="2">
        <v>116</v>
      </c>
      <c r="L492" s="94">
        <v>499</v>
      </c>
      <c r="M492" s="11">
        <f t="shared" si="36"/>
        <v>4.3017241379310347</v>
      </c>
      <c r="N492" s="2">
        <v>0.59299999999999997</v>
      </c>
      <c r="O492" s="95">
        <f t="shared" si="34"/>
        <v>116</v>
      </c>
      <c r="P492" s="12">
        <f t="shared" si="37"/>
        <v>3.5771543086172342</v>
      </c>
      <c r="Q492" s="104" t="s">
        <v>1037</v>
      </c>
      <c r="R492" s="2"/>
      <c r="S492" s="2"/>
      <c r="T492" s="2"/>
      <c r="U492" s="2"/>
      <c r="V492" s="109">
        <v>0.45416666666666666</v>
      </c>
      <c r="W492" s="110">
        <v>0.60902777777777783</v>
      </c>
      <c r="X492" s="115">
        <f t="shared" si="38"/>
        <v>0.15486111111111117</v>
      </c>
    </row>
    <row r="493" spans="1:24" x14ac:dyDescent="0.3">
      <c r="A493" s="63" t="s">
        <v>3271</v>
      </c>
      <c r="B493" s="94" t="s">
        <v>1106</v>
      </c>
      <c r="C493" s="2" t="s">
        <v>1</v>
      </c>
      <c r="D493" s="2">
        <v>46</v>
      </c>
      <c r="E493" s="9">
        <v>26717</v>
      </c>
      <c r="F493" s="10">
        <v>43734.616886574076</v>
      </c>
      <c r="G493" s="95" t="s">
        <v>4</v>
      </c>
      <c r="H493" s="2">
        <v>1408</v>
      </c>
      <c r="I493" s="11">
        <f t="shared" si="35"/>
        <v>13.803921568627452</v>
      </c>
      <c r="J493" s="2">
        <v>2.5369999999999999</v>
      </c>
      <c r="K493" s="2">
        <v>102</v>
      </c>
      <c r="L493" s="94">
        <v>282</v>
      </c>
      <c r="M493" s="11">
        <f t="shared" si="36"/>
        <v>2.7647058823529411</v>
      </c>
      <c r="N493" s="2">
        <v>0.61599999999999999</v>
      </c>
      <c r="O493" s="95">
        <f t="shared" si="34"/>
        <v>102</v>
      </c>
      <c r="P493" s="12">
        <f t="shared" si="37"/>
        <v>4.9929078014184398</v>
      </c>
      <c r="Q493" s="104" t="s">
        <v>966</v>
      </c>
      <c r="R493" s="2"/>
      <c r="S493" s="2"/>
      <c r="T493" s="2"/>
      <c r="U493" s="2"/>
      <c r="V493" s="109">
        <v>0.45833333333333331</v>
      </c>
      <c r="W493" s="110">
        <v>0.61944444444444446</v>
      </c>
      <c r="X493" s="115">
        <f t="shared" si="38"/>
        <v>0.16111111111111115</v>
      </c>
    </row>
    <row r="494" spans="1:24" x14ac:dyDescent="0.3">
      <c r="A494" s="63" t="s">
        <v>3272</v>
      </c>
      <c r="B494" s="94" t="s">
        <v>1107</v>
      </c>
      <c r="C494" s="2" t="s">
        <v>6</v>
      </c>
      <c r="D494" s="2">
        <v>57</v>
      </c>
      <c r="E494" s="9">
        <v>22898</v>
      </c>
      <c r="F494" s="10">
        <v>43734.629363425927</v>
      </c>
      <c r="G494" s="95" t="s">
        <v>22</v>
      </c>
      <c r="H494" s="2">
        <v>1487</v>
      </c>
      <c r="I494" s="11">
        <f t="shared" si="35"/>
        <v>9.5935483870967744</v>
      </c>
      <c r="J494" s="2">
        <v>0.97799999999999998</v>
      </c>
      <c r="K494" s="2">
        <v>155</v>
      </c>
      <c r="L494" s="94">
        <v>452</v>
      </c>
      <c r="M494" s="11">
        <f t="shared" si="36"/>
        <v>2.9161290322580644</v>
      </c>
      <c r="N494" s="2">
        <v>0.50900000000000001</v>
      </c>
      <c r="O494" s="95">
        <f t="shared" ref="O494:O557" si="39">K494</f>
        <v>155</v>
      </c>
      <c r="P494" s="12">
        <f t="shared" si="37"/>
        <v>3.2898230088495577</v>
      </c>
      <c r="Q494" s="104" t="s">
        <v>962</v>
      </c>
      <c r="R494" s="2"/>
      <c r="S494" s="2"/>
      <c r="T494" s="2"/>
      <c r="U494" s="2"/>
      <c r="V494" s="109">
        <v>0.47152777777777777</v>
      </c>
      <c r="W494" s="110">
        <v>0.63888888888888895</v>
      </c>
      <c r="X494" s="115">
        <f t="shared" si="38"/>
        <v>0.16736111111111118</v>
      </c>
    </row>
    <row r="495" spans="1:24" x14ac:dyDescent="0.3">
      <c r="A495" s="63" t="s">
        <v>3273</v>
      </c>
      <c r="B495" s="94" t="s">
        <v>1108</v>
      </c>
      <c r="C495" s="2" t="s">
        <v>6</v>
      </c>
      <c r="D495" s="2">
        <v>53</v>
      </c>
      <c r="E495" s="9">
        <v>24166</v>
      </c>
      <c r="F495" s="10">
        <v>43734.65556712963</v>
      </c>
      <c r="G495" s="95" t="s">
        <v>4</v>
      </c>
      <c r="H495" s="2">
        <v>2530</v>
      </c>
      <c r="I495" s="11">
        <f t="shared" si="35"/>
        <v>11.396396396396396</v>
      </c>
      <c r="J495" s="2">
        <v>1.875</v>
      </c>
      <c r="K495" s="2">
        <v>222</v>
      </c>
      <c r="L495" s="94">
        <v>371</v>
      </c>
      <c r="M495" s="11">
        <f t="shared" si="36"/>
        <v>1.6711711711711712</v>
      </c>
      <c r="N495" s="2">
        <v>0.53400000000000003</v>
      </c>
      <c r="O495" s="95">
        <f t="shared" si="39"/>
        <v>222</v>
      </c>
      <c r="P495" s="12">
        <f t="shared" si="37"/>
        <v>6.8194070080862526</v>
      </c>
      <c r="Q495" s="104" t="s">
        <v>1037</v>
      </c>
      <c r="R495" s="2"/>
      <c r="S495" s="2"/>
      <c r="T495" s="2"/>
      <c r="U495" s="2"/>
      <c r="V495" s="109">
        <v>0.51388888888888895</v>
      </c>
      <c r="W495" s="110">
        <v>0.68055555555555547</v>
      </c>
      <c r="X495" s="115">
        <f t="shared" si="38"/>
        <v>0.16666666666666652</v>
      </c>
    </row>
    <row r="496" spans="1:24" x14ac:dyDescent="0.3">
      <c r="A496" s="63" t="s">
        <v>3274</v>
      </c>
      <c r="B496" s="94" t="s">
        <v>1109</v>
      </c>
      <c r="C496" s="2" t="s">
        <v>1</v>
      </c>
      <c r="D496" s="2">
        <v>44</v>
      </c>
      <c r="E496" s="9">
        <v>27446</v>
      </c>
      <c r="F496" s="10">
        <v>43734.6874537037</v>
      </c>
      <c r="G496" s="95" t="s">
        <v>4</v>
      </c>
      <c r="H496" s="2">
        <v>1415</v>
      </c>
      <c r="I496" s="11">
        <f t="shared" si="35"/>
        <v>9.129032258064516</v>
      </c>
      <c r="J496" s="2">
        <v>0.95799999999999996</v>
      </c>
      <c r="K496" s="2">
        <v>155</v>
      </c>
      <c r="L496" s="94">
        <v>415</v>
      </c>
      <c r="M496" s="11">
        <f t="shared" si="36"/>
        <v>2.6774193548387095</v>
      </c>
      <c r="N496" s="2">
        <v>0.50900000000000001</v>
      </c>
      <c r="O496" s="95">
        <f t="shared" si="39"/>
        <v>155</v>
      </c>
      <c r="P496" s="12">
        <f t="shared" si="37"/>
        <v>3.4096385542168677</v>
      </c>
      <c r="Q496" s="104" t="s">
        <v>1072</v>
      </c>
      <c r="R496" s="2"/>
      <c r="S496" s="2"/>
      <c r="T496" s="2"/>
      <c r="U496" s="2"/>
      <c r="V496" s="109">
        <v>0.53472222222222221</v>
      </c>
      <c r="W496" s="110">
        <v>0.70833333333333337</v>
      </c>
      <c r="X496" s="115">
        <f t="shared" si="38"/>
        <v>0.17361111111111116</v>
      </c>
    </row>
    <row r="497" spans="1:24" x14ac:dyDescent="0.3">
      <c r="A497" s="63" t="s">
        <v>3275</v>
      </c>
      <c r="B497" s="94" t="s">
        <v>1110</v>
      </c>
      <c r="C497" s="2" t="s">
        <v>1</v>
      </c>
      <c r="D497" s="2">
        <v>68</v>
      </c>
      <c r="E497" s="9">
        <v>18753</v>
      </c>
      <c r="F497" s="10">
        <v>43734.710925925923</v>
      </c>
      <c r="G497" s="95" t="s">
        <v>4</v>
      </c>
      <c r="H497" s="2">
        <v>1901</v>
      </c>
      <c r="I497" s="11">
        <f t="shared" si="35"/>
        <v>14.081481481481481</v>
      </c>
      <c r="J497" s="2">
        <v>2.13</v>
      </c>
      <c r="K497" s="2">
        <v>135</v>
      </c>
      <c r="L497" s="94">
        <v>289</v>
      </c>
      <c r="M497" s="11">
        <f t="shared" si="36"/>
        <v>2.1407407407407408</v>
      </c>
      <c r="N497" s="2">
        <v>0.38900000000000001</v>
      </c>
      <c r="O497" s="95">
        <f t="shared" si="39"/>
        <v>135</v>
      </c>
      <c r="P497" s="12">
        <f t="shared" si="37"/>
        <v>6.5778546712802761</v>
      </c>
      <c r="Q497" s="104" t="s">
        <v>1053</v>
      </c>
      <c r="R497" s="2"/>
      <c r="S497" s="2"/>
      <c r="T497" s="2"/>
      <c r="U497" s="2"/>
      <c r="V497" s="109">
        <v>0.5395833333333333</v>
      </c>
      <c r="W497" s="110">
        <v>0.71527777777777779</v>
      </c>
      <c r="X497" s="115">
        <f t="shared" si="38"/>
        <v>0.17569444444444449</v>
      </c>
    </row>
    <row r="498" spans="1:24" x14ac:dyDescent="0.3">
      <c r="A498" s="64" t="s">
        <v>3276</v>
      </c>
      <c r="B498" s="94" t="s">
        <v>1320</v>
      </c>
      <c r="C498" s="2" t="s">
        <v>6</v>
      </c>
      <c r="D498" s="2">
        <v>39</v>
      </c>
      <c r="E498" s="9">
        <v>29489</v>
      </c>
      <c r="F498" s="10">
        <v>43735.428159722222</v>
      </c>
      <c r="G498" s="95" t="s">
        <v>71</v>
      </c>
      <c r="H498" s="2">
        <v>1517</v>
      </c>
      <c r="I498" s="11">
        <f t="shared" si="35"/>
        <v>7.4362745098039218</v>
      </c>
      <c r="J498" s="2">
        <v>0.84299999999999997</v>
      </c>
      <c r="K498" s="2">
        <v>204</v>
      </c>
      <c r="L498" s="94">
        <v>448</v>
      </c>
      <c r="M498" s="11">
        <f t="shared" si="36"/>
        <v>2.1960784313725492</v>
      </c>
      <c r="N498" s="2">
        <v>0.434</v>
      </c>
      <c r="O498" s="95">
        <f t="shared" si="39"/>
        <v>204</v>
      </c>
      <c r="P498" s="12">
        <f t="shared" si="37"/>
        <v>3.386160714285714</v>
      </c>
      <c r="Q498" s="104" t="s">
        <v>729</v>
      </c>
      <c r="V498" s="109">
        <v>0.43611111111111112</v>
      </c>
      <c r="W498" s="110">
        <v>0.59583333333333333</v>
      </c>
      <c r="X498" s="115">
        <f t="shared" si="38"/>
        <v>0.15972222222222221</v>
      </c>
    </row>
    <row r="499" spans="1:24" x14ac:dyDescent="0.3">
      <c r="A499" s="64" t="s">
        <v>3277</v>
      </c>
      <c r="B499" s="94" t="s">
        <v>161</v>
      </c>
      <c r="C499" s="2" t="s">
        <v>1</v>
      </c>
      <c r="D499" s="2">
        <v>54</v>
      </c>
      <c r="E499" s="9">
        <v>23880</v>
      </c>
      <c r="F499" s="10">
        <v>43735.56931712963</v>
      </c>
      <c r="G499" s="95" t="s">
        <v>4</v>
      </c>
      <c r="H499" s="2">
        <v>1361</v>
      </c>
      <c r="I499" s="11">
        <f t="shared" si="35"/>
        <v>10.081481481481481</v>
      </c>
      <c r="J499" s="2">
        <v>0.97</v>
      </c>
      <c r="K499" s="2">
        <v>135</v>
      </c>
      <c r="L499" s="94">
        <v>249</v>
      </c>
      <c r="M499" s="11">
        <f t="shared" si="36"/>
        <v>1.8444444444444446</v>
      </c>
      <c r="N499" s="2">
        <v>0.38400000000000001</v>
      </c>
      <c r="O499" s="95">
        <f t="shared" si="39"/>
        <v>135</v>
      </c>
      <c r="P499" s="12">
        <f t="shared" si="37"/>
        <v>5.4658634538152606</v>
      </c>
      <c r="Q499" s="104" t="s">
        <v>729</v>
      </c>
      <c r="V499" s="109">
        <v>0.43124999999999997</v>
      </c>
      <c r="W499" s="110">
        <v>0.5854166666666667</v>
      </c>
      <c r="X499" s="115">
        <f t="shared" si="38"/>
        <v>0.15416666666666673</v>
      </c>
    </row>
    <row r="500" spans="1:24" x14ac:dyDescent="0.3">
      <c r="A500" s="64" t="s">
        <v>3278</v>
      </c>
      <c r="B500" s="94" t="s">
        <v>1330</v>
      </c>
      <c r="C500" s="2" t="s">
        <v>1</v>
      </c>
      <c r="D500" s="2">
        <v>62</v>
      </c>
      <c r="E500" s="9">
        <v>21057</v>
      </c>
      <c r="F500" s="10">
        <v>43735.608310185184</v>
      </c>
      <c r="G500" s="95" t="s">
        <v>4</v>
      </c>
      <c r="H500" s="2">
        <v>1770</v>
      </c>
      <c r="I500" s="11">
        <f t="shared" si="35"/>
        <v>10.925925925925926</v>
      </c>
      <c r="J500" s="2">
        <v>1.167</v>
      </c>
      <c r="K500" s="2">
        <v>162</v>
      </c>
      <c r="L500" s="94">
        <v>446</v>
      </c>
      <c r="M500" s="11">
        <f t="shared" si="36"/>
        <v>2.7530864197530862</v>
      </c>
      <c r="N500" s="2">
        <v>0.56899999999999995</v>
      </c>
      <c r="O500" s="95">
        <f t="shared" si="39"/>
        <v>162</v>
      </c>
      <c r="P500" s="12">
        <f t="shared" si="37"/>
        <v>3.9686098654708521</v>
      </c>
      <c r="Q500" s="104" t="s">
        <v>729</v>
      </c>
      <c r="V500" s="109">
        <v>0.4548611111111111</v>
      </c>
      <c r="W500" s="110">
        <v>0.61249999999999993</v>
      </c>
      <c r="X500" s="115">
        <f t="shared" si="38"/>
        <v>0.15763888888888883</v>
      </c>
    </row>
    <row r="501" spans="1:24" x14ac:dyDescent="0.3">
      <c r="A501" s="64" t="s">
        <v>3279</v>
      </c>
      <c r="B501" s="94" t="s">
        <v>1332</v>
      </c>
      <c r="C501" s="2" t="s">
        <v>6</v>
      </c>
      <c r="D501" s="2">
        <v>24</v>
      </c>
      <c r="E501" s="9">
        <v>34653</v>
      </c>
      <c r="F501" s="10">
        <v>43735.619895833333</v>
      </c>
      <c r="G501" s="95" t="s">
        <v>4</v>
      </c>
      <c r="H501" s="2">
        <v>624</v>
      </c>
      <c r="I501" s="11">
        <f t="shared" si="35"/>
        <v>5.032258064516129</v>
      </c>
      <c r="J501" s="2">
        <v>0.52500000000000002</v>
      </c>
      <c r="K501" s="2">
        <v>124</v>
      </c>
      <c r="L501" s="94">
        <v>193</v>
      </c>
      <c r="M501" s="11">
        <f t="shared" si="36"/>
        <v>1.5564516129032258</v>
      </c>
      <c r="N501" s="2">
        <v>0.499</v>
      </c>
      <c r="O501" s="95">
        <f t="shared" si="39"/>
        <v>124</v>
      </c>
      <c r="P501" s="12">
        <f t="shared" si="37"/>
        <v>3.233160621761658</v>
      </c>
      <c r="Q501" s="104" t="s">
        <v>729</v>
      </c>
      <c r="V501" s="109">
        <v>0.45833333333333331</v>
      </c>
      <c r="W501" s="110">
        <v>0.62361111111111112</v>
      </c>
      <c r="X501" s="115">
        <f t="shared" si="38"/>
        <v>0.1652777777777778</v>
      </c>
    </row>
    <row r="502" spans="1:24" x14ac:dyDescent="0.3">
      <c r="A502" s="64" t="s">
        <v>3280</v>
      </c>
      <c r="B502" s="94" t="s">
        <v>1336</v>
      </c>
      <c r="C502" s="2" t="s">
        <v>1</v>
      </c>
      <c r="D502" s="2">
        <v>71</v>
      </c>
      <c r="E502" s="9">
        <v>17544</v>
      </c>
      <c r="F502" s="10">
        <v>43735.632037037038</v>
      </c>
      <c r="G502" s="95" t="s">
        <v>4</v>
      </c>
      <c r="H502" s="2">
        <v>2084</v>
      </c>
      <c r="I502" s="11">
        <f t="shared" si="35"/>
        <v>14.992805755395683</v>
      </c>
      <c r="J502" s="2">
        <v>1.06</v>
      </c>
      <c r="K502" s="2">
        <v>139</v>
      </c>
      <c r="L502" s="94">
        <v>507</v>
      </c>
      <c r="M502" s="11">
        <f t="shared" si="36"/>
        <v>3.6474820143884892</v>
      </c>
      <c r="N502" s="2">
        <v>0.58799999999999997</v>
      </c>
      <c r="O502" s="95">
        <f t="shared" si="39"/>
        <v>139</v>
      </c>
      <c r="P502" s="12">
        <f t="shared" si="37"/>
        <v>4.1104536489151871</v>
      </c>
      <c r="Q502" s="104" t="s">
        <v>729</v>
      </c>
      <c r="V502" s="109">
        <v>0.47916666666666669</v>
      </c>
      <c r="W502" s="110">
        <v>0.64374999999999993</v>
      </c>
      <c r="X502" s="115">
        <f t="shared" si="38"/>
        <v>0.16458333333333325</v>
      </c>
    </row>
    <row r="503" spans="1:24" x14ac:dyDescent="0.3">
      <c r="A503" s="64" t="s">
        <v>3281</v>
      </c>
      <c r="B503" s="94" t="s">
        <v>1338</v>
      </c>
      <c r="C503" s="2" t="s">
        <v>1</v>
      </c>
      <c r="D503" s="2">
        <v>32</v>
      </c>
      <c r="E503" s="9">
        <v>31836</v>
      </c>
      <c r="F503" s="10">
        <v>43735.650879629633</v>
      </c>
      <c r="G503" s="95" t="s">
        <v>4</v>
      </c>
      <c r="H503" s="2">
        <v>979</v>
      </c>
      <c r="I503" s="11">
        <f t="shared" si="35"/>
        <v>5.7588235294117647</v>
      </c>
      <c r="J503" s="2">
        <v>0.84699999999999998</v>
      </c>
      <c r="K503" s="2">
        <v>170</v>
      </c>
      <c r="L503" s="94">
        <v>256</v>
      </c>
      <c r="M503" s="11">
        <f t="shared" si="36"/>
        <v>1.5058823529411764</v>
      </c>
      <c r="N503" s="2">
        <v>0.51300000000000001</v>
      </c>
      <c r="O503" s="95">
        <f t="shared" si="39"/>
        <v>170</v>
      </c>
      <c r="P503" s="12">
        <f t="shared" si="37"/>
        <v>3.82421875</v>
      </c>
      <c r="Q503" s="104" t="s">
        <v>729</v>
      </c>
      <c r="V503" s="109">
        <v>0.4916666666666667</v>
      </c>
      <c r="W503" s="110">
        <v>0.65625</v>
      </c>
      <c r="X503" s="115">
        <f t="shared" si="38"/>
        <v>0.1645833333333333</v>
      </c>
    </row>
    <row r="504" spans="1:24" x14ac:dyDescent="0.3">
      <c r="A504" s="64" t="s">
        <v>3282</v>
      </c>
      <c r="B504" s="94" t="s">
        <v>1343</v>
      </c>
      <c r="C504" s="2" t="s">
        <v>6</v>
      </c>
      <c r="D504" s="2">
        <v>60</v>
      </c>
      <c r="E504" s="9">
        <v>21590</v>
      </c>
      <c r="F504" s="10">
        <v>43735.676412037035</v>
      </c>
      <c r="G504" s="95" t="s">
        <v>4</v>
      </c>
      <c r="H504" s="2">
        <v>1194</v>
      </c>
      <c r="I504" s="11">
        <f t="shared" si="35"/>
        <v>7.96</v>
      </c>
      <c r="J504" s="2">
        <v>1.0089999999999999</v>
      </c>
      <c r="K504" s="2">
        <v>150</v>
      </c>
      <c r="L504" s="94">
        <v>291</v>
      </c>
      <c r="M504" s="11">
        <f t="shared" si="36"/>
        <v>1.94</v>
      </c>
      <c r="N504" s="2">
        <v>0.46700000000000003</v>
      </c>
      <c r="O504" s="95">
        <f t="shared" si="39"/>
        <v>150</v>
      </c>
      <c r="P504" s="12">
        <f t="shared" si="37"/>
        <v>4.1030927835051552</v>
      </c>
      <c r="Q504" s="104" t="s">
        <v>729</v>
      </c>
      <c r="V504" s="109">
        <v>0.50694444444444442</v>
      </c>
      <c r="W504" s="110">
        <v>0.67708333333333337</v>
      </c>
      <c r="X504" s="115">
        <f t="shared" si="38"/>
        <v>0.17013888888888895</v>
      </c>
    </row>
    <row r="505" spans="1:24" x14ac:dyDescent="0.3">
      <c r="A505" s="64" t="s">
        <v>3283</v>
      </c>
      <c r="B505" s="94" t="s">
        <v>1354</v>
      </c>
      <c r="C505" s="2" t="s">
        <v>1</v>
      </c>
      <c r="D505" s="2">
        <v>63</v>
      </c>
      <c r="E505" s="9">
        <v>20438</v>
      </c>
      <c r="F505" s="10">
        <v>43738.529710648145</v>
      </c>
      <c r="G505" s="95" t="s">
        <v>4</v>
      </c>
      <c r="H505" s="2">
        <v>2046</v>
      </c>
      <c r="I505" s="11">
        <f t="shared" si="35"/>
        <v>13.64</v>
      </c>
      <c r="J505" s="2">
        <v>1.327</v>
      </c>
      <c r="K505" s="2">
        <v>150</v>
      </c>
      <c r="L505" s="94">
        <v>556</v>
      </c>
      <c r="M505" s="11">
        <f t="shared" si="36"/>
        <v>3.7066666666666666</v>
      </c>
      <c r="N505" s="2">
        <v>0.78200000000000003</v>
      </c>
      <c r="O505" s="95">
        <f t="shared" si="39"/>
        <v>150</v>
      </c>
      <c r="P505" s="12">
        <f t="shared" si="37"/>
        <v>3.6798561151079139</v>
      </c>
      <c r="Q505" s="104" t="s">
        <v>729</v>
      </c>
      <c r="V505" s="109">
        <v>0.39305555555555555</v>
      </c>
      <c r="W505" s="110">
        <v>0.53749999999999998</v>
      </c>
      <c r="X505" s="115">
        <f t="shared" si="38"/>
        <v>0.14444444444444443</v>
      </c>
    </row>
    <row r="506" spans="1:24" x14ac:dyDescent="0.3">
      <c r="A506" s="64" t="s">
        <v>3284</v>
      </c>
      <c r="B506" s="94" t="s">
        <v>1358</v>
      </c>
      <c r="C506" s="2" t="s">
        <v>1</v>
      </c>
      <c r="D506" s="2">
        <v>50</v>
      </c>
      <c r="E506" s="9">
        <v>25440</v>
      </c>
      <c r="F506" s="10">
        <v>43738.544328703705</v>
      </c>
      <c r="G506" s="95" t="s">
        <v>4</v>
      </c>
      <c r="H506" s="2">
        <v>1826</v>
      </c>
      <c r="I506" s="11">
        <f t="shared" si="35"/>
        <v>12.680555555555555</v>
      </c>
      <c r="J506" s="2">
        <v>1.4079999999999999</v>
      </c>
      <c r="K506" s="2">
        <v>144</v>
      </c>
      <c r="L506" s="94">
        <v>249</v>
      </c>
      <c r="M506" s="11">
        <f t="shared" si="36"/>
        <v>1.7291666666666667</v>
      </c>
      <c r="N506" s="2">
        <v>0.47599999999999998</v>
      </c>
      <c r="O506" s="95">
        <f t="shared" si="39"/>
        <v>144</v>
      </c>
      <c r="P506" s="12">
        <f t="shared" si="37"/>
        <v>7.333333333333333</v>
      </c>
      <c r="Q506" s="104" t="s">
        <v>729</v>
      </c>
      <c r="V506" s="109">
        <v>0.39999999999999997</v>
      </c>
      <c r="W506" s="110">
        <v>0.54791666666666672</v>
      </c>
      <c r="X506" s="115">
        <f t="shared" si="38"/>
        <v>0.14791666666666675</v>
      </c>
    </row>
    <row r="507" spans="1:24" x14ac:dyDescent="0.3">
      <c r="A507" s="64" t="s">
        <v>3285</v>
      </c>
      <c r="B507" s="94" t="s">
        <v>1359</v>
      </c>
      <c r="C507" s="2" t="s">
        <v>1</v>
      </c>
      <c r="D507" s="2">
        <v>45</v>
      </c>
      <c r="E507" s="9">
        <v>27283</v>
      </c>
      <c r="F507" s="10">
        <v>43738.555381944447</v>
      </c>
      <c r="G507" s="95" t="s">
        <v>4</v>
      </c>
      <c r="H507" s="2">
        <v>1017</v>
      </c>
      <c r="I507" s="11">
        <f t="shared" si="35"/>
        <v>9.7788461538461533</v>
      </c>
      <c r="J507" s="2">
        <v>1.1739999999999999</v>
      </c>
      <c r="K507" s="2">
        <v>104</v>
      </c>
      <c r="L507" s="94">
        <v>275</v>
      </c>
      <c r="M507" s="11">
        <f t="shared" si="36"/>
        <v>2.6442307692307692</v>
      </c>
      <c r="N507" s="2">
        <v>0.622</v>
      </c>
      <c r="O507" s="95">
        <f t="shared" si="39"/>
        <v>104</v>
      </c>
      <c r="P507" s="12">
        <f t="shared" si="37"/>
        <v>3.6981818181818182</v>
      </c>
      <c r="Q507" s="104" t="s">
        <v>729</v>
      </c>
      <c r="V507" s="109">
        <v>0.40416666666666662</v>
      </c>
      <c r="W507" s="110">
        <v>0.56180555555555556</v>
      </c>
      <c r="X507" s="115">
        <f t="shared" si="38"/>
        <v>0.15763888888888894</v>
      </c>
    </row>
    <row r="508" spans="1:24" x14ac:dyDescent="0.3">
      <c r="A508" s="64" t="s">
        <v>3286</v>
      </c>
      <c r="B508" s="94" t="s">
        <v>1362</v>
      </c>
      <c r="C508" s="2" t="s">
        <v>1</v>
      </c>
      <c r="D508" s="2">
        <v>55</v>
      </c>
      <c r="E508" s="9">
        <v>23413</v>
      </c>
      <c r="F508" s="10">
        <v>43738.567164351851</v>
      </c>
      <c r="G508" s="95" t="s">
        <v>4</v>
      </c>
      <c r="H508" s="2">
        <v>1323</v>
      </c>
      <c r="I508" s="11">
        <f t="shared" si="35"/>
        <v>11.8125</v>
      </c>
      <c r="J508" s="2">
        <v>0.98199999999999998</v>
      </c>
      <c r="K508" s="2">
        <v>112</v>
      </c>
      <c r="L508" s="94">
        <v>360</v>
      </c>
      <c r="M508" s="11">
        <f t="shared" si="36"/>
        <v>3.2142857142857144</v>
      </c>
      <c r="N508" s="2">
        <v>0.70299999999999996</v>
      </c>
      <c r="O508" s="95">
        <f t="shared" si="39"/>
        <v>112</v>
      </c>
      <c r="P508" s="12">
        <f t="shared" si="37"/>
        <v>3.6749999999999998</v>
      </c>
      <c r="Q508" s="104" t="s">
        <v>729</v>
      </c>
      <c r="V508" s="109">
        <v>0.41736111111111113</v>
      </c>
      <c r="W508" s="110">
        <v>0.57013888888888886</v>
      </c>
      <c r="X508" s="115">
        <f t="shared" si="38"/>
        <v>0.15277777777777773</v>
      </c>
    </row>
    <row r="509" spans="1:24" x14ac:dyDescent="0.3">
      <c r="A509" s="64" t="s">
        <v>3287</v>
      </c>
      <c r="B509" s="94" t="s">
        <v>1363</v>
      </c>
      <c r="C509" s="2" t="s">
        <v>6</v>
      </c>
      <c r="D509" s="2">
        <v>61</v>
      </c>
      <c r="E509" s="9">
        <v>21103</v>
      </c>
      <c r="F509" s="10">
        <v>43738.577141203707</v>
      </c>
      <c r="G509" s="95" t="s">
        <v>4</v>
      </c>
      <c r="H509" s="2">
        <v>1803</v>
      </c>
      <c r="I509" s="11">
        <f t="shared" si="35"/>
        <v>10.016666666666667</v>
      </c>
      <c r="J509" s="2">
        <v>1.016</v>
      </c>
      <c r="K509" s="2">
        <v>180</v>
      </c>
      <c r="L509" s="94">
        <v>420</v>
      </c>
      <c r="M509" s="11">
        <f t="shared" si="36"/>
        <v>2.3333333333333335</v>
      </c>
      <c r="N509" s="2">
        <v>0.54900000000000004</v>
      </c>
      <c r="O509" s="95">
        <f t="shared" si="39"/>
        <v>180</v>
      </c>
      <c r="P509" s="12">
        <f t="shared" si="37"/>
        <v>4.2928571428571427</v>
      </c>
      <c r="Q509" s="104" t="s">
        <v>729</v>
      </c>
      <c r="V509" s="109">
        <v>0.43541666666666662</v>
      </c>
      <c r="W509" s="110">
        <v>0.58888888888888891</v>
      </c>
      <c r="X509" s="115">
        <f t="shared" si="38"/>
        <v>0.15347222222222229</v>
      </c>
    </row>
    <row r="510" spans="1:24" x14ac:dyDescent="0.3">
      <c r="A510" s="64" t="s">
        <v>3288</v>
      </c>
      <c r="B510" s="94" t="s">
        <v>1374</v>
      </c>
      <c r="C510" s="2" t="s">
        <v>1</v>
      </c>
      <c r="D510" s="2">
        <v>64</v>
      </c>
      <c r="E510" s="9">
        <v>20285</v>
      </c>
      <c r="F510" s="10">
        <v>43738.65284722222</v>
      </c>
      <c r="G510" s="95" t="s">
        <v>22</v>
      </c>
      <c r="H510" s="2">
        <v>2028</v>
      </c>
      <c r="I510" s="11">
        <f t="shared" si="35"/>
        <v>13.52</v>
      </c>
      <c r="J510" s="2">
        <v>1.4410000000000001</v>
      </c>
      <c r="K510" s="2">
        <v>150</v>
      </c>
      <c r="L510" s="94">
        <v>559</v>
      </c>
      <c r="M510" s="11">
        <f t="shared" si="36"/>
        <v>3.7266666666666666</v>
      </c>
      <c r="N510" s="2">
        <v>0.74099999999999999</v>
      </c>
      <c r="O510" s="95">
        <f t="shared" si="39"/>
        <v>150</v>
      </c>
      <c r="P510" s="12">
        <f t="shared" si="37"/>
        <v>3.6279069767441858</v>
      </c>
      <c r="Q510" s="104" t="s">
        <v>729</v>
      </c>
      <c r="V510" s="109">
        <v>0.47013888888888888</v>
      </c>
      <c r="W510" s="110">
        <v>0.65833333333333333</v>
      </c>
      <c r="X510" s="115">
        <f t="shared" si="38"/>
        <v>0.18819444444444444</v>
      </c>
    </row>
    <row r="511" spans="1:24" x14ac:dyDescent="0.3">
      <c r="A511" s="63" t="s">
        <v>3289</v>
      </c>
      <c r="B511" s="94" t="s">
        <v>1379</v>
      </c>
      <c r="C511" s="2" t="s">
        <v>6</v>
      </c>
      <c r="D511" s="2">
        <v>34</v>
      </c>
      <c r="E511" s="9">
        <v>31004</v>
      </c>
      <c r="F511" s="10">
        <v>43738.67428240741</v>
      </c>
      <c r="G511" s="95" t="s">
        <v>4</v>
      </c>
      <c r="H511" s="2">
        <v>919</v>
      </c>
      <c r="I511" s="11">
        <f t="shared" si="35"/>
        <v>5.1055555555555552</v>
      </c>
      <c r="J511" s="2">
        <v>0.751</v>
      </c>
      <c r="K511" s="2">
        <v>180</v>
      </c>
      <c r="L511" s="94">
        <v>182</v>
      </c>
      <c r="M511" s="11">
        <f t="shared" si="36"/>
        <v>1.0111111111111111</v>
      </c>
      <c r="N511" s="2">
        <v>0.183</v>
      </c>
      <c r="O511" s="95">
        <f t="shared" si="39"/>
        <v>180</v>
      </c>
      <c r="P511" s="12">
        <f t="shared" si="37"/>
        <v>5.0494505494505493</v>
      </c>
      <c r="Q511" s="104" t="s">
        <v>729</v>
      </c>
      <c r="R511" s="2"/>
      <c r="S511" s="2"/>
      <c r="T511" s="2"/>
      <c r="U511" s="2"/>
      <c r="V511" s="109">
        <v>0.49027777777777781</v>
      </c>
      <c r="W511" s="110">
        <v>0.67708333333333337</v>
      </c>
      <c r="X511" s="115">
        <f t="shared" si="38"/>
        <v>0.18680555555555556</v>
      </c>
    </row>
    <row r="512" spans="1:24" x14ac:dyDescent="0.3">
      <c r="A512" s="64" t="s">
        <v>4590</v>
      </c>
      <c r="B512" s="94" t="s">
        <v>4591</v>
      </c>
      <c r="C512" s="2" t="s">
        <v>1</v>
      </c>
      <c r="D512" s="2">
        <v>69</v>
      </c>
      <c r="E512" s="9">
        <v>18374</v>
      </c>
      <c r="F512" s="10">
        <v>43739.533020833333</v>
      </c>
      <c r="G512" s="95" t="s">
        <v>4</v>
      </c>
      <c r="H512">
        <v>2172</v>
      </c>
      <c r="I512" s="1">
        <f t="shared" si="35"/>
        <v>14.48</v>
      </c>
      <c r="J512">
        <v>4.1100000000000003</v>
      </c>
      <c r="K512">
        <v>150</v>
      </c>
      <c r="L512" s="94">
        <v>714</v>
      </c>
      <c r="M512" s="11">
        <f t="shared" si="36"/>
        <v>4.76</v>
      </c>
      <c r="N512" s="2">
        <v>2.2120000000000002</v>
      </c>
      <c r="O512" s="95">
        <f t="shared" si="39"/>
        <v>150</v>
      </c>
      <c r="P512" s="12">
        <f t="shared" si="37"/>
        <v>3.0420168067226894</v>
      </c>
      <c r="Q512" s="104" t="s">
        <v>4592</v>
      </c>
      <c r="V512" s="94"/>
      <c r="W512" s="95"/>
      <c r="X512" s="115" t="str">
        <f t="shared" si="38"/>
        <v>No Data</v>
      </c>
    </row>
    <row r="513" spans="1:24" x14ac:dyDescent="0.3">
      <c r="A513" s="64" t="s">
        <v>4593</v>
      </c>
      <c r="B513" s="94" t="s">
        <v>4594</v>
      </c>
      <c r="C513" s="2" t="s">
        <v>1</v>
      </c>
      <c r="D513" s="2">
        <v>47</v>
      </c>
      <c r="E513" s="9">
        <v>26374</v>
      </c>
      <c r="F513" s="10">
        <v>43739.566782407404</v>
      </c>
      <c r="G513" s="95" t="s">
        <v>4</v>
      </c>
      <c r="H513">
        <v>1049</v>
      </c>
      <c r="I513" s="1">
        <f t="shared" si="35"/>
        <v>8.5284552845528463</v>
      </c>
      <c r="J513">
        <v>0.65700000000000003</v>
      </c>
      <c r="K513">
        <v>123</v>
      </c>
      <c r="L513" s="94">
        <v>336</v>
      </c>
      <c r="M513" s="11">
        <f t="shared" si="36"/>
        <v>2.7317073170731709</v>
      </c>
      <c r="N513" s="2">
        <v>0.57399999999999995</v>
      </c>
      <c r="O513" s="95">
        <f t="shared" si="39"/>
        <v>123</v>
      </c>
      <c r="P513" s="12">
        <f t="shared" si="37"/>
        <v>3.1220238095238098</v>
      </c>
      <c r="Q513" s="104" t="s">
        <v>4592</v>
      </c>
      <c r="V513" s="111">
        <v>0.41180555555555554</v>
      </c>
      <c r="W513" s="112">
        <v>0.5708333333333333</v>
      </c>
      <c r="X513" s="115">
        <f t="shared" si="38"/>
        <v>0.15902777777777777</v>
      </c>
    </row>
    <row r="514" spans="1:24" x14ac:dyDescent="0.3">
      <c r="A514" s="64" t="s">
        <v>4595</v>
      </c>
      <c r="B514" s="94" t="s">
        <v>1106</v>
      </c>
      <c r="C514" s="2" t="s">
        <v>1</v>
      </c>
      <c r="D514" s="2">
        <v>42</v>
      </c>
      <c r="E514" s="9">
        <v>28185</v>
      </c>
      <c r="F514" s="10">
        <v>43739.592430555553</v>
      </c>
      <c r="G514" s="95" t="s">
        <v>4</v>
      </c>
      <c r="H514">
        <v>1407</v>
      </c>
      <c r="I514" s="1">
        <f t="shared" si="35"/>
        <v>12.129310344827585</v>
      </c>
      <c r="J514">
        <v>1.262</v>
      </c>
      <c r="K514">
        <v>116</v>
      </c>
      <c r="L514" s="94">
        <v>343</v>
      </c>
      <c r="M514" s="11">
        <f t="shared" si="36"/>
        <v>2.9568965517241379</v>
      </c>
      <c r="N514" s="2">
        <v>0.58099999999999996</v>
      </c>
      <c r="O514" s="95">
        <f t="shared" si="39"/>
        <v>116</v>
      </c>
      <c r="P514" s="12">
        <f t="shared" si="37"/>
        <v>4.1020408163265305</v>
      </c>
      <c r="Q514" s="104" t="s">
        <v>4592</v>
      </c>
      <c r="V514" s="111">
        <v>0.43402777777777773</v>
      </c>
      <c r="W514" s="112">
        <v>0.59583333333333333</v>
      </c>
      <c r="X514" s="115">
        <f t="shared" si="38"/>
        <v>0.16180555555555559</v>
      </c>
    </row>
    <row r="515" spans="1:24" x14ac:dyDescent="0.3">
      <c r="A515" s="64" t="s">
        <v>4596</v>
      </c>
      <c r="B515" s="94" t="s">
        <v>4597</v>
      </c>
      <c r="C515" s="2" t="s">
        <v>6</v>
      </c>
      <c r="D515" s="2">
        <v>48</v>
      </c>
      <c r="E515" s="9">
        <v>26127</v>
      </c>
      <c r="F515" s="10">
        <v>43739.604224537034</v>
      </c>
      <c r="G515" s="95" t="s">
        <v>4</v>
      </c>
      <c r="H515">
        <v>1275</v>
      </c>
      <c r="I515" s="1">
        <f t="shared" ref="I515:I578" si="40">H515/K515</f>
        <v>7.8703703703703702</v>
      </c>
      <c r="J515">
        <v>0.84199999999999997</v>
      </c>
      <c r="K515">
        <v>162</v>
      </c>
      <c r="L515" s="94">
        <v>446</v>
      </c>
      <c r="M515" s="11">
        <f t="shared" ref="M515:M578" si="41">L515/O515</f>
        <v>2.7530864197530862</v>
      </c>
      <c r="N515" s="2">
        <v>0.65</v>
      </c>
      <c r="O515" s="95">
        <f t="shared" si="39"/>
        <v>162</v>
      </c>
      <c r="P515" s="12">
        <f t="shared" ref="P515:P578" si="42">I515/M515</f>
        <v>2.8587443946188342</v>
      </c>
      <c r="Q515" s="104" t="s">
        <v>4592</v>
      </c>
      <c r="V515" s="111">
        <v>0.44722222222222219</v>
      </c>
      <c r="W515" s="112">
        <v>0.60972222222222217</v>
      </c>
      <c r="X515" s="115">
        <f t="shared" ref="X515:X578" si="43">IF(AND(W515&lt;&gt;0,V515&lt;&gt;0),W515-V515,"No Data")</f>
        <v>0.16249999999999998</v>
      </c>
    </row>
    <row r="516" spans="1:24" x14ac:dyDescent="0.3">
      <c r="A516" s="64" t="s">
        <v>4598</v>
      </c>
      <c r="B516" s="94" t="s">
        <v>4599</v>
      </c>
      <c r="C516" s="2" t="s">
        <v>1</v>
      </c>
      <c r="D516" s="2">
        <v>55</v>
      </c>
      <c r="E516" s="9">
        <v>23352</v>
      </c>
      <c r="F516" s="10">
        <v>43739.62023148148</v>
      </c>
      <c r="G516" s="95" t="s">
        <v>22</v>
      </c>
      <c r="H516">
        <v>1765</v>
      </c>
      <c r="I516" s="1">
        <f t="shared" si="40"/>
        <v>14.12</v>
      </c>
      <c r="J516">
        <v>2.6110000000000002</v>
      </c>
      <c r="K516">
        <v>125</v>
      </c>
      <c r="L516" s="94">
        <v>361</v>
      </c>
      <c r="M516" s="11">
        <f t="shared" si="41"/>
        <v>2.8879999999999999</v>
      </c>
      <c r="N516" s="2">
        <v>0.68600000000000005</v>
      </c>
      <c r="O516" s="95">
        <f t="shared" si="39"/>
        <v>125</v>
      </c>
      <c r="P516" s="12">
        <f t="shared" si="42"/>
        <v>4.8891966759002772</v>
      </c>
      <c r="Q516" s="104" t="s">
        <v>4592</v>
      </c>
      <c r="V516" s="111">
        <v>0.46666666666666662</v>
      </c>
      <c r="W516" s="112">
        <v>0.62708333333333333</v>
      </c>
      <c r="X516" s="115">
        <f t="shared" si="43"/>
        <v>0.16041666666666671</v>
      </c>
    </row>
    <row r="517" spans="1:24" x14ac:dyDescent="0.3">
      <c r="A517" s="64" t="s">
        <v>4600</v>
      </c>
      <c r="B517" s="94" t="s">
        <v>4601</v>
      </c>
      <c r="C517" s="2" t="s">
        <v>6</v>
      </c>
      <c r="D517" s="2">
        <v>69</v>
      </c>
      <c r="E517" s="9">
        <v>18227</v>
      </c>
      <c r="F517" s="10">
        <v>43739.644386574073</v>
      </c>
      <c r="G517" s="95" t="s">
        <v>4</v>
      </c>
      <c r="H517">
        <v>1988</v>
      </c>
      <c r="I517" s="1">
        <f t="shared" si="40"/>
        <v>14</v>
      </c>
      <c r="J517">
        <v>1.294</v>
      </c>
      <c r="K517">
        <v>142</v>
      </c>
      <c r="L517" s="94">
        <v>643</v>
      </c>
      <c r="M517" s="11">
        <f t="shared" si="41"/>
        <v>4.528169014084507</v>
      </c>
      <c r="N517" s="2">
        <v>0.74099999999999999</v>
      </c>
      <c r="O517" s="95">
        <f t="shared" si="39"/>
        <v>142</v>
      </c>
      <c r="P517" s="12">
        <f t="shared" si="42"/>
        <v>3.0917573872472786</v>
      </c>
      <c r="Q517" s="104" t="s">
        <v>4592</v>
      </c>
      <c r="V517" s="111">
        <v>0.4861111111111111</v>
      </c>
      <c r="W517" s="112">
        <v>0.64861111111111114</v>
      </c>
      <c r="X517" s="115">
        <f t="shared" si="43"/>
        <v>0.16250000000000003</v>
      </c>
    </row>
    <row r="518" spans="1:24" x14ac:dyDescent="0.3">
      <c r="A518" s="64" t="s">
        <v>4602</v>
      </c>
      <c r="B518" s="94" t="s">
        <v>4603</v>
      </c>
      <c r="C518" s="2" t="s">
        <v>6</v>
      </c>
      <c r="D518" s="2">
        <v>47</v>
      </c>
      <c r="E518" s="9">
        <v>26567</v>
      </c>
      <c r="F518" s="10">
        <v>43739.655219907407</v>
      </c>
      <c r="G518" s="95" t="s">
        <v>4</v>
      </c>
      <c r="H518">
        <v>1140</v>
      </c>
      <c r="I518" s="1">
        <f t="shared" si="40"/>
        <v>8.6363636363636367</v>
      </c>
      <c r="J518">
        <v>1.0649999999999999</v>
      </c>
      <c r="K518">
        <v>132</v>
      </c>
      <c r="L518" s="94">
        <v>316</v>
      </c>
      <c r="M518" s="11">
        <f t="shared" si="41"/>
        <v>2.393939393939394</v>
      </c>
      <c r="N518" s="2">
        <v>0.53500000000000003</v>
      </c>
      <c r="O518" s="95">
        <f t="shared" si="39"/>
        <v>132</v>
      </c>
      <c r="P518" s="12">
        <f t="shared" si="42"/>
        <v>3.6075949367088609</v>
      </c>
      <c r="Q518" s="104" t="s">
        <v>4592</v>
      </c>
      <c r="V518" s="111">
        <v>0.5</v>
      </c>
      <c r="W518" s="112">
        <v>0.65972222222222221</v>
      </c>
      <c r="X518" s="115">
        <f t="shared" si="43"/>
        <v>0.15972222222222221</v>
      </c>
    </row>
    <row r="519" spans="1:24" x14ac:dyDescent="0.3">
      <c r="A519" s="64" t="s">
        <v>4604</v>
      </c>
      <c r="B519" s="94" t="s">
        <v>92</v>
      </c>
      <c r="C519" s="2" t="s">
        <v>1</v>
      </c>
      <c r="D519" s="2">
        <v>59</v>
      </c>
      <c r="E519" s="9">
        <v>21967</v>
      </c>
      <c r="F519" s="10">
        <v>43739.669849537036</v>
      </c>
      <c r="G519" s="95" t="s">
        <v>4</v>
      </c>
      <c r="H519">
        <v>3219</v>
      </c>
      <c r="I519" s="1">
        <f t="shared" si="40"/>
        <v>23.326086956521738</v>
      </c>
      <c r="J519">
        <v>1.8089999999999999</v>
      </c>
      <c r="K519">
        <v>138</v>
      </c>
      <c r="L519" s="94">
        <v>715</v>
      </c>
      <c r="M519" s="11">
        <f t="shared" si="41"/>
        <v>5.1811594202898554</v>
      </c>
      <c r="N519" s="2">
        <v>0.78500000000000003</v>
      </c>
      <c r="O519" s="95">
        <f t="shared" si="39"/>
        <v>138</v>
      </c>
      <c r="P519" s="12">
        <f t="shared" si="42"/>
        <v>4.5020979020979013</v>
      </c>
      <c r="Q519" s="104" t="s">
        <v>729</v>
      </c>
      <c r="V519" s="111">
        <v>0.53819444444444442</v>
      </c>
      <c r="W519" s="112">
        <v>0.67361111111111116</v>
      </c>
      <c r="X519" s="115">
        <f t="shared" si="43"/>
        <v>0.13541666666666674</v>
      </c>
    </row>
    <row r="520" spans="1:24" x14ac:dyDescent="0.3">
      <c r="A520" s="64" t="s">
        <v>4605</v>
      </c>
      <c r="B520" s="94" t="s">
        <v>4606</v>
      </c>
      <c r="C520" s="2" t="s">
        <v>1</v>
      </c>
      <c r="D520" s="2">
        <v>78</v>
      </c>
      <c r="E520" s="9">
        <v>15113</v>
      </c>
      <c r="F520" s="10">
        <v>43740.605138888888</v>
      </c>
      <c r="G520" s="95" t="s">
        <v>4</v>
      </c>
      <c r="H520">
        <v>2223</v>
      </c>
      <c r="I520" s="1">
        <f t="shared" si="40"/>
        <v>14.82</v>
      </c>
      <c r="J520">
        <v>1.2210000000000001</v>
      </c>
      <c r="K520">
        <v>150</v>
      </c>
      <c r="L520" s="94">
        <v>546</v>
      </c>
      <c r="M520" s="11">
        <f t="shared" si="41"/>
        <v>3.64</v>
      </c>
      <c r="N520" s="2">
        <v>0.65800000000000003</v>
      </c>
      <c r="O520" s="95">
        <f t="shared" si="39"/>
        <v>150</v>
      </c>
      <c r="P520" s="12">
        <f t="shared" si="42"/>
        <v>4.0714285714285712</v>
      </c>
      <c r="Q520" s="104" t="s">
        <v>729</v>
      </c>
      <c r="V520" s="111">
        <v>0.43263888888888885</v>
      </c>
      <c r="W520" s="112">
        <v>0.60833333333333328</v>
      </c>
      <c r="X520" s="115">
        <f t="shared" si="43"/>
        <v>0.17569444444444443</v>
      </c>
    </row>
    <row r="521" spans="1:24" x14ac:dyDescent="0.3">
      <c r="A521" s="64" t="s">
        <v>4607</v>
      </c>
      <c r="B521" s="94" t="s">
        <v>4608</v>
      </c>
      <c r="C521" s="2" t="s">
        <v>1</v>
      </c>
      <c r="D521" s="2">
        <v>49</v>
      </c>
      <c r="E521" s="9">
        <v>25739</v>
      </c>
      <c r="F521" s="10">
        <v>43740.616597222222</v>
      </c>
      <c r="G521" s="95" t="s">
        <v>4</v>
      </c>
      <c r="H521">
        <v>971</v>
      </c>
      <c r="I521" s="1">
        <f t="shared" si="40"/>
        <v>9.2476190476190467</v>
      </c>
      <c r="J521">
        <v>1.2150000000000001</v>
      </c>
      <c r="K521">
        <v>105</v>
      </c>
      <c r="L521" s="94">
        <v>212</v>
      </c>
      <c r="M521" s="11">
        <f t="shared" si="41"/>
        <v>2.019047619047619</v>
      </c>
      <c r="N521" s="2">
        <v>0.51900000000000002</v>
      </c>
      <c r="O521" s="95">
        <f t="shared" si="39"/>
        <v>105</v>
      </c>
      <c r="P521" s="12">
        <f t="shared" si="42"/>
        <v>4.5801886792452828</v>
      </c>
      <c r="Q521" s="104" t="s">
        <v>729</v>
      </c>
      <c r="V521" s="111">
        <v>0.4597222222222222</v>
      </c>
      <c r="W521" s="112">
        <v>0.62708333333333333</v>
      </c>
      <c r="X521" s="115">
        <f t="shared" si="43"/>
        <v>0.16736111111111113</v>
      </c>
    </row>
    <row r="522" spans="1:24" x14ac:dyDescent="0.3">
      <c r="A522" s="64" t="s">
        <v>4609</v>
      </c>
      <c r="B522" s="94" t="s">
        <v>4448</v>
      </c>
      <c r="C522" s="2" t="s">
        <v>1</v>
      </c>
      <c r="D522" s="2">
        <v>36</v>
      </c>
      <c r="E522" s="9">
        <v>30388</v>
      </c>
      <c r="F522" s="10">
        <v>43740.633981481478</v>
      </c>
      <c r="G522" s="95" t="s">
        <v>4</v>
      </c>
      <c r="H522">
        <v>1489</v>
      </c>
      <c r="I522" s="1">
        <f t="shared" si="40"/>
        <v>12.618644067796611</v>
      </c>
      <c r="J522">
        <v>1.198</v>
      </c>
      <c r="K522">
        <v>118</v>
      </c>
      <c r="L522" s="94">
        <v>344</v>
      </c>
      <c r="M522" s="11">
        <f t="shared" si="41"/>
        <v>2.9152542372881354</v>
      </c>
      <c r="N522" s="2">
        <v>0.621</v>
      </c>
      <c r="O522" s="95">
        <f t="shared" si="39"/>
        <v>118</v>
      </c>
      <c r="P522" s="12">
        <f t="shared" si="42"/>
        <v>4.3284883720930241</v>
      </c>
      <c r="Q522" s="104" t="s">
        <v>4592</v>
      </c>
      <c r="V522" s="111">
        <v>0.4777777777777778</v>
      </c>
      <c r="W522" s="112">
        <v>0.63750000000000007</v>
      </c>
      <c r="X522" s="115">
        <f t="shared" si="43"/>
        <v>0.15972222222222227</v>
      </c>
    </row>
    <row r="523" spans="1:24" x14ac:dyDescent="0.3">
      <c r="A523" s="64" t="s">
        <v>4610</v>
      </c>
      <c r="B523" s="94" t="s">
        <v>4611</v>
      </c>
      <c r="C523" s="2" t="s">
        <v>6</v>
      </c>
      <c r="D523" s="2">
        <v>47</v>
      </c>
      <c r="E523" s="9">
        <v>26312</v>
      </c>
      <c r="F523" s="10">
        <v>43740.644490740742</v>
      </c>
      <c r="G523" s="95" t="s">
        <v>4</v>
      </c>
      <c r="H523">
        <v>1336</v>
      </c>
      <c r="I523" s="1">
        <f t="shared" si="40"/>
        <v>8.5641025641025639</v>
      </c>
      <c r="J523">
        <v>1.079</v>
      </c>
      <c r="K523">
        <v>156</v>
      </c>
      <c r="L523" s="94">
        <v>562</v>
      </c>
      <c r="M523" s="11">
        <f t="shared" si="41"/>
        <v>3.6025641025641026</v>
      </c>
      <c r="N523" s="2">
        <v>0.66900000000000004</v>
      </c>
      <c r="O523" s="95">
        <f t="shared" si="39"/>
        <v>156</v>
      </c>
      <c r="P523" s="12">
        <f t="shared" si="42"/>
        <v>2.3772241992882561</v>
      </c>
      <c r="Q523" s="104" t="s">
        <v>4592</v>
      </c>
      <c r="V523" s="111">
        <v>0.49305555555555558</v>
      </c>
      <c r="W523" s="112">
        <v>0.65</v>
      </c>
      <c r="X523" s="115">
        <f t="shared" si="43"/>
        <v>0.15694444444444444</v>
      </c>
    </row>
    <row r="524" spans="1:24" x14ac:dyDescent="0.3">
      <c r="A524" s="64" t="s">
        <v>4612</v>
      </c>
      <c r="B524" s="94" t="s">
        <v>4613</v>
      </c>
      <c r="C524" s="2" t="s">
        <v>6</v>
      </c>
      <c r="D524" s="2">
        <v>34</v>
      </c>
      <c r="E524" s="9">
        <v>31286</v>
      </c>
      <c r="F524" s="10">
        <v>43740.657372685186</v>
      </c>
      <c r="G524" s="95" t="s">
        <v>4</v>
      </c>
      <c r="H524">
        <v>1127</v>
      </c>
      <c r="I524" s="1">
        <f t="shared" si="40"/>
        <v>8.9444444444444446</v>
      </c>
      <c r="J524">
        <v>1.0449999999999999</v>
      </c>
      <c r="K524">
        <v>126</v>
      </c>
      <c r="L524" s="94">
        <v>247</v>
      </c>
      <c r="M524" s="11">
        <f t="shared" si="41"/>
        <v>1.9603174603174602</v>
      </c>
      <c r="N524" s="2">
        <v>0.52800000000000002</v>
      </c>
      <c r="O524" s="95">
        <f t="shared" si="39"/>
        <v>126</v>
      </c>
      <c r="P524" s="12">
        <f t="shared" si="42"/>
        <v>4.5627530364372468</v>
      </c>
      <c r="Q524" s="104" t="s">
        <v>4592</v>
      </c>
      <c r="V524" s="111">
        <v>0.47430555555555554</v>
      </c>
      <c r="W524" s="112">
        <v>0.67152777777777783</v>
      </c>
      <c r="X524" s="115">
        <f t="shared" si="43"/>
        <v>0.1972222222222223</v>
      </c>
    </row>
    <row r="525" spans="1:24" x14ac:dyDescent="0.3">
      <c r="A525" s="64" t="s">
        <v>4614</v>
      </c>
      <c r="B525" s="94" t="s">
        <v>1295</v>
      </c>
      <c r="C525" s="2" t="s">
        <v>1</v>
      </c>
      <c r="D525" s="2">
        <v>46</v>
      </c>
      <c r="E525" s="9">
        <v>26598</v>
      </c>
      <c r="F525" s="10">
        <v>43740.679224537038</v>
      </c>
      <c r="G525" s="95" t="s">
        <v>4</v>
      </c>
      <c r="H525">
        <v>1803</v>
      </c>
      <c r="I525" s="1">
        <f t="shared" si="40"/>
        <v>12.69718309859155</v>
      </c>
      <c r="J525">
        <v>0.88300000000000001</v>
      </c>
      <c r="K525">
        <v>142</v>
      </c>
      <c r="L525" s="94">
        <v>516</v>
      </c>
      <c r="M525" s="11">
        <f t="shared" si="41"/>
        <v>3.6338028169014085</v>
      </c>
      <c r="N525" s="2">
        <v>0.60099999999999998</v>
      </c>
      <c r="O525" s="95">
        <f t="shared" si="39"/>
        <v>142</v>
      </c>
      <c r="P525" s="12">
        <f t="shared" si="42"/>
        <v>3.4941860465116279</v>
      </c>
      <c r="Q525" s="104" t="s">
        <v>4592</v>
      </c>
      <c r="V525" s="111">
        <v>0.55277777777777781</v>
      </c>
      <c r="W525" s="112">
        <v>0.6875</v>
      </c>
      <c r="X525" s="115">
        <f t="shared" si="43"/>
        <v>0.13472222222222219</v>
      </c>
    </row>
    <row r="526" spans="1:24" x14ac:dyDescent="0.3">
      <c r="A526" s="64" t="s">
        <v>4618</v>
      </c>
      <c r="B526" s="94" t="s">
        <v>4619</v>
      </c>
      <c r="C526" s="2" t="s">
        <v>1</v>
      </c>
      <c r="D526" s="2">
        <v>48</v>
      </c>
      <c r="E526" s="9">
        <v>26002</v>
      </c>
      <c r="F526" s="10">
        <v>43742.561724537038</v>
      </c>
      <c r="G526" s="95" t="s">
        <v>4</v>
      </c>
      <c r="H526">
        <v>2499</v>
      </c>
      <c r="I526" s="1">
        <f t="shared" si="40"/>
        <v>15.521739130434783</v>
      </c>
      <c r="J526">
        <v>1.681</v>
      </c>
      <c r="K526">
        <v>161</v>
      </c>
      <c r="L526" s="94">
        <v>682</v>
      </c>
      <c r="M526" s="11">
        <f t="shared" si="41"/>
        <v>4.2360248447204967</v>
      </c>
      <c r="N526" s="2">
        <v>0.81799999999999995</v>
      </c>
      <c r="O526" s="95">
        <f t="shared" si="39"/>
        <v>161</v>
      </c>
      <c r="P526" s="12">
        <f t="shared" si="42"/>
        <v>3.6642228739002936</v>
      </c>
      <c r="Q526" s="104" t="s">
        <v>4592</v>
      </c>
      <c r="V526" s="111">
        <v>0.42708333333333331</v>
      </c>
      <c r="W526" s="112">
        <v>0.56527777777777777</v>
      </c>
      <c r="X526" s="115">
        <f t="shared" si="43"/>
        <v>0.13819444444444445</v>
      </c>
    </row>
    <row r="527" spans="1:24" x14ac:dyDescent="0.3">
      <c r="A527" s="64" t="s">
        <v>4620</v>
      </c>
      <c r="B527" s="94" t="s">
        <v>4621</v>
      </c>
      <c r="C527" s="2" t="s">
        <v>1</v>
      </c>
      <c r="D527" s="2">
        <v>58</v>
      </c>
      <c r="E527" s="9">
        <v>22557</v>
      </c>
      <c r="F527" s="10">
        <v>43742.577662037038</v>
      </c>
      <c r="G527" s="95" t="s">
        <v>4</v>
      </c>
      <c r="H527">
        <v>2206</v>
      </c>
      <c r="I527" s="1">
        <f t="shared" si="40"/>
        <v>22.06</v>
      </c>
      <c r="J527">
        <v>1.6870000000000001</v>
      </c>
      <c r="K527">
        <v>100</v>
      </c>
      <c r="L527" s="94">
        <v>404</v>
      </c>
      <c r="M527" s="11">
        <f t="shared" si="41"/>
        <v>4.04</v>
      </c>
      <c r="N527" s="2">
        <v>0.56699999999999995</v>
      </c>
      <c r="O527" s="95">
        <f t="shared" si="39"/>
        <v>100</v>
      </c>
      <c r="P527" s="12">
        <f t="shared" si="42"/>
        <v>5.4603960396039604</v>
      </c>
      <c r="Q527" s="104" t="s">
        <v>4592</v>
      </c>
      <c r="V527" s="111">
        <v>0.4368055555555555</v>
      </c>
      <c r="W527" s="112">
        <v>0.57986111111111105</v>
      </c>
      <c r="X527" s="115">
        <f t="shared" si="43"/>
        <v>0.14305555555555555</v>
      </c>
    </row>
    <row r="528" spans="1:24" x14ac:dyDescent="0.3">
      <c r="A528" s="64" t="s">
        <v>4622</v>
      </c>
      <c r="B528" s="94" t="s">
        <v>4623</v>
      </c>
      <c r="C528" s="2" t="s">
        <v>6</v>
      </c>
      <c r="D528" s="2">
        <v>79</v>
      </c>
      <c r="E528" s="9">
        <v>14650</v>
      </c>
      <c r="F528" s="10">
        <v>43742.586597222224</v>
      </c>
      <c r="G528" s="95" t="s">
        <v>4</v>
      </c>
      <c r="H528">
        <v>885</v>
      </c>
      <c r="I528" s="1">
        <f t="shared" si="40"/>
        <v>8.045454545454545</v>
      </c>
      <c r="J528">
        <v>0.90200000000000002</v>
      </c>
      <c r="K528">
        <v>110</v>
      </c>
      <c r="L528" s="94">
        <v>392</v>
      </c>
      <c r="M528" s="11">
        <f t="shared" si="41"/>
        <v>3.5636363636363635</v>
      </c>
      <c r="N528" s="2">
        <v>0.67100000000000004</v>
      </c>
      <c r="O528" s="95">
        <f t="shared" si="39"/>
        <v>110</v>
      </c>
      <c r="P528" s="12">
        <f t="shared" si="42"/>
        <v>2.2576530612244898</v>
      </c>
      <c r="Q528" s="104" t="s">
        <v>4592</v>
      </c>
      <c r="V528" s="111">
        <v>0.3923611111111111</v>
      </c>
      <c r="W528" s="112">
        <v>0.59166666666666667</v>
      </c>
      <c r="X528" s="115">
        <f t="shared" si="43"/>
        <v>0.19930555555555557</v>
      </c>
    </row>
    <row r="529" spans="1:24" x14ac:dyDescent="0.3">
      <c r="A529" s="64" t="s">
        <v>4624</v>
      </c>
      <c r="B529" s="94" t="s">
        <v>4625</v>
      </c>
      <c r="C529" s="2" t="s">
        <v>6</v>
      </c>
      <c r="D529" s="2">
        <v>50</v>
      </c>
      <c r="E529" s="9">
        <v>25440</v>
      </c>
      <c r="F529" s="10">
        <v>43742.601875</v>
      </c>
      <c r="G529" s="95" t="s">
        <v>4</v>
      </c>
      <c r="H529">
        <v>917</v>
      </c>
      <c r="I529" s="1">
        <f t="shared" si="40"/>
        <v>8.0438596491228065</v>
      </c>
      <c r="J529">
        <v>0.745</v>
      </c>
      <c r="K529">
        <v>114</v>
      </c>
      <c r="L529" s="94">
        <v>249</v>
      </c>
      <c r="M529" s="11">
        <f t="shared" si="41"/>
        <v>2.1842105263157894</v>
      </c>
      <c r="N529" s="2">
        <v>0.49</v>
      </c>
      <c r="O529" s="95">
        <f t="shared" si="39"/>
        <v>114</v>
      </c>
      <c r="P529" s="12">
        <f t="shared" si="42"/>
        <v>3.6827309236947792</v>
      </c>
      <c r="Q529" s="104" t="s">
        <v>4592</v>
      </c>
      <c r="V529" s="111">
        <v>0.45</v>
      </c>
      <c r="W529" s="112">
        <v>0.62013888888888891</v>
      </c>
      <c r="X529" s="115">
        <f t="shared" si="43"/>
        <v>0.1701388888888889</v>
      </c>
    </row>
    <row r="530" spans="1:24" x14ac:dyDescent="0.3">
      <c r="A530" s="64" t="s">
        <v>4626</v>
      </c>
      <c r="B530" s="94" t="s">
        <v>4627</v>
      </c>
      <c r="C530" s="2" t="s">
        <v>1</v>
      </c>
      <c r="D530" s="2">
        <v>42</v>
      </c>
      <c r="E530" s="9">
        <v>28246</v>
      </c>
      <c r="F530" s="10">
        <v>43742.626944444448</v>
      </c>
      <c r="G530" s="95" t="s">
        <v>4</v>
      </c>
      <c r="H530">
        <v>1217</v>
      </c>
      <c r="I530" s="1">
        <f t="shared" si="40"/>
        <v>11.701923076923077</v>
      </c>
      <c r="J530">
        <v>1.6419999999999999</v>
      </c>
      <c r="K530">
        <v>104</v>
      </c>
      <c r="L530" s="94">
        <v>200</v>
      </c>
      <c r="M530" s="11">
        <f t="shared" si="41"/>
        <v>1.9230769230769231</v>
      </c>
      <c r="N530" s="2">
        <v>0.60199999999999998</v>
      </c>
      <c r="O530" s="95">
        <f t="shared" si="39"/>
        <v>104</v>
      </c>
      <c r="P530" s="12">
        <f t="shared" si="42"/>
        <v>6.085</v>
      </c>
      <c r="Q530" s="104" t="s">
        <v>4592</v>
      </c>
      <c r="V530" s="111">
        <v>0.46666666666666662</v>
      </c>
      <c r="W530" s="112">
        <v>0.63055555555555554</v>
      </c>
      <c r="X530" s="115">
        <f t="shared" si="43"/>
        <v>0.16388888888888892</v>
      </c>
    </row>
    <row r="531" spans="1:24" x14ac:dyDescent="0.3">
      <c r="A531" s="64" t="s">
        <v>4628</v>
      </c>
      <c r="B531" s="94" t="s">
        <v>220</v>
      </c>
      <c r="C531" s="2" t="s">
        <v>1</v>
      </c>
      <c r="D531" s="2">
        <v>58</v>
      </c>
      <c r="E531" s="9">
        <v>22379</v>
      </c>
      <c r="F531" s="10">
        <v>43742.639849537038</v>
      </c>
      <c r="G531" s="95" t="s">
        <v>22</v>
      </c>
      <c r="H531">
        <v>1557</v>
      </c>
      <c r="I531" s="1">
        <f t="shared" si="40"/>
        <v>14.971153846153847</v>
      </c>
      <c r="J531">
        <v>2.0259999999999998</v>
      </c>
      <c r="K531">
        <v>104</v>
      </c>
      <c r="L531" s="94">
        <v>211</v>
      </c>
      <c r="M531" s="11">
        <f t="shared" si="41"/>
        <v>2.0288461538461537</v>
      </c>
      <c r="N531" s="2">
        <v>0.40500000000000003</v>
      </c>
      <c r="O531" s="95">
        <f t="shared" si="39"/>
        <v>104</v>
      </c>
      <c r="P531" s="12">
        <f t="shared" si="42"/>
        <v>7.37914691943128</v>
      </c>
      <c r="Q531" s="104" t="s">
        <v>4592</v>
      </c>
      <c r="V531" s="111">
        <v>0.47430555555555554</v>
      </c>
      <c r="W531" s="112">
        <v>0.64374999999999993</v>
      </c>
      <c r="X531" s="115">
        <f t="shared" si="43"/>
        <v>0.1694444444444444</v>
      </c>
    </row>
    <row r="532" spans="1:24" x14ac:dyDescent="0.3">
      <c r="A532" s="64" t="s">
        <v>4629</v>
      </c>
      <c r="B532" s="94" t="s">
        <v>4630</v>
      </c>
      <c r="C532" s="2" t="s">
        <v>6</v>
      </c>
      <c r="D532" s="2">
        <v>46</v>
      </c>
      <c r="E532" s="9">
        <v>26938</v>
      </c>
      <c r="F532" s="10">
        <v>43742.661469907405</v>
      </c>
      <c r="G532" s="95" t="s">
        <v>4</v>
      </c>
      <c r="H532">
        <v>781</v>
      </c>
      <c r="I532" s="1">
        <f t="shared" si="40"/>
        <v>8.2210526315789476</v>
      </c>
      <c r="J532">
        <v>0.80100000000000005</v>
      </c>
      <c r="K532">
        <v>95</v>
      </c>
      <c r="L532" s="94">
        <v>142</v>
      </c>
      <c r="M532" s="11">
        <f t="shared" si="41"/>
        <v>1.4947368421052631</v>
      </c>
      <c r="N532" s="2">
        <v>0.54300000000000004</v>
      </c>
      <c r="O532" s="95">
        <f t="shared" si="39"/>
        <v>95</v>
      </c>
      <c r="P532" s="12">
        <f t="shared" si="42"/>
        <v>5.5</v>
      </c>
      <c r="Q532" s="104" t="s">
        <v>4592</v>
      </c>
      <c r="V532" s="111">
        <v>0.47916666666666669</v>
      </c>
      <c r="W532" s="112">
        <v>0.6743055555555556</v>
      </c>
      <c r="X532" s="115">
        <f t="shared" si="43"/>
        <v>0.19513888888888892</v>
      </c>
    </row>
    <row r="533" spans="1:24" x14ac:dyDescent="0.3">
      <c r="A533" s="64" t="s">
        <v>4631</v>
      </c>
      <c r="B533" s="94" t="s">
        <v>4632</v>
      </c>
      <c r="C533" s="2" t="s">
        <v>1</v>
      </c>
      <c r="D533" s="2">
        <v>29</v>
      </c>
      <c r="E533" s="9">
        <v>32827</v>
      </c>
      <c r="F533" s="10">
        <v>43745.442870370367</v>
      </c>
      <c r="G533" s="95" t="s">
        <v>71</v>
      </c>
      <c r="H533">
        <v>1057</v>
      </c>
      <c r="I533" s="1">
        <f t="shared" si="40"/>
        <v>10.066666666666666</v>
      </c>
      <c r="J533">
        <v>0.83499999999999996</v>
      </c>
      <c r="K533">
        <v>105</v>
      </c>
      <c r="L533" s="94">
        <v>341</v>
      </c>
      <c r="M533" s="11">
        <f t="shared" si="41"/>
        <v>3.2476190476190476</v>
      </c>
      <c r="N533" s="2">
        <v>0.61699999999999999</v>
      </c>
      <c r="O533" s="95">
        <f t="shared" si="39"/>
        <v>105</v>
      </c>
      <c r="P533" s="12">
        <f t="shared" si="42"/>
        <v>3.0997067448680351</v>
      </c>
      <c r="Q533" s="104" t="s">
        <v>4592</v>
      </c>
      <c r="V533" s="111">
        <v>0.45833333333333331</v>
      </c>
      <c r="W533" s="112">
        <v>0.61805555555555558</v>
      </c>
      <c r="X533" s="115">
        <f t="shared" si="43"/>
        <v>0.15972222222222227</v>
      </c>
    </row>
    <row r="534" spans="1:24" x14ac:dyDescent="0.3">
      <c r="A534" s="64" t="s">
        <v>4633</v>
      </c>
      <c r="B534" s="94" t="s">
        <v>4634</v>
      </c>
      <c r="C534" s="2" t="s">
        <v>1</v>
      </c>
      <c r="D534" s="2">
        <v>72</v>
      </c>
      <c r="E534" s="9">
        <v>17302</v>
      </c>
      <c r="F534" s="10">
        <v>43745.553414351853</v>
      </c>
      <c r="G534" s="95" t="s">
        <v>4</v>
      </c>
      <c r="H534">
        <v>1996</v>
      </c>
      <c r="I534" s="1">
        <f t="shared" si="40"/>
        <v>11.880952380952381</v>
      </c>
      <c r="J534">
        <v>1.3029999999999999</v>
      </c>
      <c r="K534">
        <v>168</v>
      </c>
      <c r="L534" s="94">
        <v>556</v>
      </c>
      <c r="M534" s="11">
        <f t="shared" si="41"/>
        <v>3.3095238095238093</v>
      </c>
      <c r="N534" s="2">
        <v>0.78100000000000003</v>
      </c>
      <c r="O534" s="95">
        <f t="shared" si="39"/>
        <v>168</v>
      </c>
      <c r="P534" s="12">
        <f t="shared" si="42"/>
        <v>3.5899280575539572</v>
      </c>
      <c r="Q534" s="104" t="s">
        <v>4592</v>
      </c>
      <c r="V534" s="111">
        <v>0.40625</v>
      </c>
      <c r="W534" s="112">
        <v>0.5625</v>
      </c>
      <c r="X534" s="115">
        <f t="shared" si="43"/>
        <v>0.15625</v>
      </c>
    </row>
    <row r="535" spans="1:24" x14ac:dyDescent="0.3">
      <c r="A535" s="64" t="s">
        <v>4635</v>
      </c>
      <c r="B535" s="94" t="s">
        <v>4636</v>
      </c>
      <c r="C535" s="2" t="s">
        <v>1</v>
      </c>
      <c r="D535" s="2">
        <v>52</v>
      </c>
      <c r="E535" s="9">
        <v>24662</v>
      </c>
      <c r="F535" s="10">
        <v>43745.563807870371</v>
      </c>
      <c r="G535" s="95" t="s">
        <v>4</v>
      </c>
      <c r="H535">
        <v>1566</v>
      </c>
      <c r="I535" s="1">
        <f t="shared" si="40"/>
        <v>11.863636363636363</v>
      </c>
      <c r="J535">
        <v>1.2649999999999999</v>
      </c>
      <c r="K535">
        <v>132</v>
      </c>
      <c r="L535" s="94">
        <v>486</v>
      </c>
      <c r="M535" s="11">
        <f t="shared" si="41"/>
        <v>3.6818181818181817</v>
      </c>
      <c r="N535" s="2">
        <v>0.72399999999999998</v>
      </c>
      <c r="O535" s="95">
        <f t="shared" si="39"/>
        <v>132</v>
      </c>
      <c r="P535" s="12">
        <f t="shared" si="42"/>
        <v>3.2222222222222223</v>
      </c>
      <c r="Q535" s="104" t="s">
        <v>4592</v>
      </c>
      <c r="V535" s="111">
        <v>0.41180555555555554</v>
      </c>
      <c r="W535" s="112">
        <v>0.57638888888888895</v>
      </c>
      <c r="X535" s="115">
        <f t="shared" si="43"/>
        <v>0.16458333333333341</v>
      </c>
    </row>
    <row r="536" spans="1:24" x14ac:dyDescent="0.3">
      <c r="A536" s="64" t="s">
        <v>4637</v>
      </c>
      <c r="B536" s="94" t="s">
        <v>4638</v>
      </c>
      <c r="C536" s="2" t="s">
        <v>1</v>
      </c>
      <c r="D536" s="2">
        <v>46</v>
      </c>
      <c r="E536" s="9">
        <v>26800</v>
      </c>
      <c r="F536" s="10">
        <v>43745.581064814818</v>
      </c>
      <c r="G536" s="95" t="s">
        <v>4</v>
      </c>
      <c r="H536">
        <v>1488</v>
      </c>
      <c r="I536" s="1">
        <f t="shared" si="40"/>
        <v>12.939130434782609</v>
      </c>
      <c r="J536">
        <v>2.1120000000000001</v>
      </c>
      <c r="K536">
        <v>115</v>
      </c>
      <c r="L536" s="94">
        <v>278</v>
      </c>
      <c r="M536" s="11">
        <f t="shared" si="41"/>
        <v>2.4173913043478259</v>
      </c>
      <c r="N536" s="2">
        <v>0.56200000000000006</v>
      </c>
      <c r="O536" s="95">
        <f t="shared" si="39"/>
        <v>115</v>
      </c>
      <c r="P536" s="12">
        <f t="shared" si="42"/>
        <v>5.3525179856115113</v>
      </c>
      <c r="Q536" s="104" t="s">
        <v>4592</v>
      </c>
      <c r="V536" s="111">
        <v>0.42499999999999999</v>
      </c>
      <c r="W536" s="112">
        <v>0.59027777777777779</v>
      </c>
      <c r="X536" s="115">
        <f t="shared" si="43"/>
        <v>0.1652777777777778</v>
      </c>
    </row>
    <row r="537" spans="1:24" x14ac:dyDescent="0.3">
      <c r="A537" s="64" t="s">
        <v>4639</v>
      </c>
      <c r="B537" s="94" t="s">
        <v>4640</v>
      </c>
      <c r="C537" s="2" t="s">
        <v>1</v>
      </c>
      <c r="D537" s="2">
        <v>58</v>
      </c>
      <c r="E537" s="9">
        <v>22393</v>
      </c>
      <c r="F537" s="10">
        <v>43745.597812499997</v>
      </c>
      <c r="G537" s="95" t="s">
        <v>4</v>
      </c>
      <c r="H537">
        <v>2025</v>
      </c>
      <c r="I537" s="1">
        <f t="shared" si="40"/>
        <v>14.361702127659575</v>
      </c>
      <c r="J537">
        <v>1.653</v>
      </c>
      <c r="K537">
        <v>141</v>
      </c>
      <c r="L537" s="94">
        <v>438</v>
      </c>
      <c r="M537" s="11">
        <f t="shared" si="41"/>
        <v>3.1063829787234041</v>
      </c>
      <c r="N537" s="2">
        <v>0.73399999999999999</v>
      </c>
      <c r="O537" s="95">
        <f t="shared" si="39"/>
        <v>141</v>
      </c>
      <c r="P537" s="12">
        <f t="shared" si="42"/>
        <v>4.6232876712328768</v>
      </c>
      <c r="Q537" s="104" t="s">
        <v>4592</v>
      </c>
      <c r="V537" s="111">
        <v>0.44791666666666669</v>
      </c>
      <c r="W537" s="112">
        <v>0.625</v>
      </c>
      <c r="X537" s="115">
        <f t="shared" si="43"/>
        <v>0.17708333333333331</v>
      </c>
    </row>
    <row r="538" spans="1:24" x14ac:dyDescent="0.3">
      <c r="A538" s="64" t="s">
        <v>4641</v>
      </c>
      <c r="B538" s="94" t="s">
        <v>4642</v>
      </c>
      <c r="C538" s="2" t="s">
        <v>1</v>
      </c>
      <c r="D538" s="2">
        <v>31</v>
      </c>
      <c r="E538" s="9">
        <v>32060</v>
      </c>
      <c r="F538" s="10">
        <v>43745.633009259262</v>
      </c>
      <c r="G538" s="95" t="s">
        <v>4</v>
      </c>
      <c r="H538">
        <v>725</v>
      </c>
      <c r="I538" s="1">
        <f t="shared" si="40"/>
        <v>6.9711538461538458</v>
      </c>
      <c r="J538">
        <v>1.2729999999999999</v>
      </c>
      <c r="K538">
        <v>104</v>
      </c>
      <c r="L538" s="94">
        <v>110</v>
      </c>
      <c r="M538" s="11">
        <f t="shared" si="41"/>
        <v>1.0576923076923077</v>
      </c>
      <c r="N538" s="2">
        <v>0.30599999999999999</v>
      </c>
      <c r="O538" s="95">
        <f t="shared" si="39"/>
        <v>104</v>
      </c>
      <c r="P538" s="12">
        <f t="shared" si="42"/>
        <v>6.5909090909090908</v>
      </c>
      <c r="Q538" s="104" t="s">
        <v>4592</v>
      </c>
      <c r="V538" s="111">
        <v>0.45208333333333334</v>
      </c>
      <c r="W538" s="112">
        <v>0.63888888888888895</v>
      </c>
      <c r="X538" s="115">
        <f t="shared" si="43"/>
        <v>0.18680555555555561</v>
      </c>
    </row>
    <row r="539" spans="1:24" x14ac:dyDescent="0.3">
      <c r="A539" s="64" t="s">
        <v>4643</v>
      </c>
      <c r="B539" s="94" t="s">
        <v>4644</v>
      </c>
      <c r="C539" s="2" t="s">
        <v>1</v>
      </c>
      <c r="D539" s="2">
        <v>56</v>
      </c>
      <c r="E539" s="9">
        <v>22952</v>
      </c>
      <c r="F539" s="10">
        <v>43745.648414351854</v>
      </c>
      <c r="G539" s="95" t="s">
        <v>22</v>
      </c>
      <c r="H539">
        <v>1448</v>
      </c>
      <c r="I539" s="1">
        <f t="shared" si="40"/>
        <v>13.407407407407407</v>
      </c>
      <c r="J539">
        <v>1.88</v>
      </c>
      <c r="K539">
        <v>108</v>
      </c>
      <c r="L539" s="94">
        <v>281</v>
      </c>
      <c r="M539" s="11">
        <f t="shared" si="41"/>
        <v>2.6018518518518516</v>
      </c>
      <c r="N539" s="2">
        <v>0.57899999999999996</v>
      </c>
      <c r="O539" s="95">
        <f t="shared" si="39"/>
        <v>108</v>
      </c>
      <c r="P539" s="12">
        <f t="shared" si="42"/>
        <v>5.1530249110320288</v>
      </c>
      <c r="Q539" s="104" t="s">
        <v>4592</v>
      </c>
      <c r="V539" s="111">
        <v>0.47013888888888888</v>
      </c>
      <c r="W539" s="112">
        <v>0.65277777777777779</v>
      </c>
      <c r="X539" s="115">
        <f t="shared" si="43"/>
        <v>0.18263888888888891</v>
      </c>
    </row>
    <row r="540" spans="1:24" x14ac:dyDescent="0.3">
      <c r="A540" s="64" t="s">
        <v>4645</v>
      </c>
      <c r="B540" s="94" t="s">
        <v>4646</v>
      </c>
      <c r="C540" s="2" t="s">
        <v>6</v>
      </c>
      <c r="D540" s="2">
        <v>54</v>
      </c>
      <c r="E540" s="9">
        <v>23988</v>
      </c>
      <c r="F540" s="10">
        <v>43745.674201388887</v>
      </c>
      <c r="G540" s="95" t="s">
        <v>4</v>
      </c>
      <c r="H540">
        <v>1388</v>
      </c>
      <c r="I540" s="1">
        <f t="shared" si="40"/>
        <v>8.621118012422361</v>
      </c>
      <c r="J540">
        <v>1.0660000000000001</v>
      </c>
      <c r="K540">
        <v>161</v>
      </c>
      <c r="L540" s="94">
        <v>471</v>
      </c>
      <c r="M540" s="11">
        <f t="shared" si="41"/>
        <v>2.9254658385093166</v>
      </c>
      <c r="N540" s="2">
        <v>0.64800000000000002</v>
      </c>
      <c r="O540" s="95">
        <f t="shared" si="39"/>
        <v>161</v>
      </c>
      <c r="P540" s="12">
        <f t="shared" si="42"/>
        <v>2.9469214437367306</v>
      </c>
      <c r="Q540" s="104" t="s">
        <v>4592</v>
      </c>
      <c r="V540" s="111">
        <v>0.5</v>
      </c>
      <c r="W540" s="112">
        <v>0.68055555555555547</v>
      </c>
      <c r="X540" s="115">
        <f t="shared" si="43"/>
        <v>0.18055555555555547</v>
      </c>
    </row>
    <row r="541" spans="1:24" x14ac:dyDescent="0.3">
      <c r="A541" s="64" t="s">
        <v>4647</v>
      </c>
      <c r="B541" s="94" t="s">
        <v>4648</v>
      </c>
      <c r="C541" s="2" t="s">
        <v>1</v>
      </c>
      <c r="D541" s="2">
        <v>42</v>
      </c>
      <c r="E541" s="9">
        <v>28174</v>
      </c>
      <c r="F541" s="10">
        <v>43746.51363425926</v>
      </c>
      <c r="G541" s="95" t="s">
        <v>4</v>
      </c>
      <c r="H541">
        <v>1323</v>
      </c>
      <c r="I541" s="1">
        <f t="shared" si="40"/>
        <v>10.022727272727273</v>
      </c>
      <c r="J541">
        <v>1</v>
      </c>
      <c r="K541">
        <v>132</v>
      </c>
      <c r="L541" s="94">
        <v>472</v>
      </c>
      <c r="M541" s="11">
        <f t="shared" si="41"/>
        <v>3.5757575757575757</v>
      </c>
      <c r="N541" s="2">
        <v>0.74299999999999999</v>
      </c>
      <c r="O541" s="95">
        <f t="shared" si="39"/>
        <v>132</v>
      </c>
      <c r="P541" s="12">
        <f t="shared" si="42"/>
        <v>2.8029661016949157</v>
      </c>
      <c r="Q541" s="104" t="s">
        <v>4592</v>
      </c>
      <c r="V541" s="111">
        <v>0.3833333333333333</v>
      </c>
      <c r="W541" s="112">
        <v>0.52083333333333337</v>
      </c>
      <c r="X541" s="115">
        <f t="shared" si="43"/>
        <v>0.13750000000000007</v>
      </c>
    </row>
    <row r="542" spans="1:24" x14ac:dyDescent="0.3">
      <c r="A542" s="64" t="s">
        <v>4649</v>
      </c>
      <c r="B542" s="94" t="s">
        <v>4650</v>
      </c>
      <c r="C542" s="2" t="s">
        <v>1</v>
      </c>
      <c r="D542" s="2">
        <v>39</v>
      </c>
      <c r="E542" s="9">
        <v>29173</v>
      </c>
      <c r="F542" s="10">
        <v>43746.544074074074</v>
      </c>
      <c r="G542" s="95" t="s">
        <v>4</v>
      </c>
      <c r="H542">
        <v>1644</v>
      </c>
      <c r="I542" s="1">
        <f t="shared" si="40"/>
        <v>10.024390243902438</v>
      </c>
      <c r="J542">
        <v>1.1459999999999999</v>
      </c>
      <c r="K542">
        <v>164</v>
      </c>
      <c r="L542" s="94">
        <v>327</v>
      </c>
      <c r="M542" s="11">
        <f t="shared" si="41"/>
        <v>1.9939024390243902</v>
      </c>
      <c r="N542" s="2">
        <v>0.42199999999999999</v>
      </c>
      <c r="O542" s="95">
        <f t="shared" si="39"/>
        <v>164</v>
      </c>
      <c r="P542" s="12">
        <f t="shared" si="42"/>
        <v>5.0275229357798157</v>
      </c>
      <c r="Q542" s="104" t="s">
        <v>4592</v>
      </c>
      <c r="V542" s="111">
        <v>0.40763888888888888</v>
      </c>
      <c r="W542" s="112">
        <v>0.55902777777777779</v>
      </c>
      <c r="X542" s="115">
        <f t="shared" si="43"/>
        <v>0.15138888888888891</v>
      </c>
    </row>
    <row r="543" spans="1:24" x14ac:dyDescent="0.3">
      <c r="A543" s="64" t="s">
        <v>4651</v>
      </c>
      <c r="B543" s="94" t="s">
        <v>4652</v>
      </c>
      <c r="C543" s="2" t="s">
        <v>1</v>
      </c>
      <c r="D543" s="2">
        <v>56</v>
      </c>
      <c r="E543" s="9">
        <v>22976</v>
      </c>
      <c r="F543" s="10">
        <v>43746.56621527778</v>
      </c>
      <c r="G543" s="95" t="s">
        <v>4</v>
      </c>
      <c r="H543">
        <v>2186</v>
      </c>
      <c r="I543" s="1">
        <f t="shared" si="40"/>
        <v>15.956204379562044</v>
      </c>
      <c r="J543">
        <v>2.0470000000000002</v>
      </c>
      <c r="K543">
        <v>137</v>
      </c>
      <c r="L543" s="94">
        <v>608</v>
      </c>
      <c r="M543" s="11">
        <f t="shared" si="41"/>
        <v>4.437956204379562</v>
      </c>
      <c r="N543" s="2">
        <v>0.73599999999999999</v>
      </c>
      <c r="O543" s="95">
        <f t="shared" si="39"/>
        <v>137</v>
      </c>
      <c r="P543" s="12">
        <f t="shared" si="42"/>
        <v>3.5953947368421053</v>
      </c>
      <c r="Q543" s="104" t="s">
        <v>4592</v>
      </c>
      <c r="V543" s="111">
        <v>0.42638888888888887</v>
      </c>
      <c r="W543" s="112">
        <v>0.57013888888888886</v>
      </c>
      <c r="X543" s="115">
        <f t="shared" si="43"/>
        <v>0.14374999999999999</v>
      </c>
    </row>
    <row r="544" spans="1:24" x14ac:dyDescent="0.3">
      <c r="A544" s="64" t="s">
        <v>4653</v>
      </c>
      <c r="B544" s="94" t="s">
        <v>4654</v>
      </c>
      <c r="C544" s="2" t="s">
        <v>1</v>
      </c>
      <c r="D544" s="2">
        <v>43</v>
      </c>
      <c r="E544" s="9">
        <v>27891</v>
      </c>
      <c r="F544" s="10">
        <v>43746.581782407404</v>
      </c>
      <c r="G544" s="95" t="s">
        <v>4</v>
      </c>
      <c r="H544">
        <v>1267</v>
      </c>
      <c r="I544" s="1">
        <f t="shared" si="40"/>
        <v>11.518181818181818</v>
      </c>
      <c r="J544">
        <v>1.2250000000000001</v>
      </c>
      <c r="K544">
        <v>110</v>
      </c>
      <c r="L544" s="94">
        <v>454</v>
      </c>
      <c r="M544" s="11">
        <f t="shared" si="41"/>
        <v>4.127272727272727</v>
      </c>
      <c r="N544" s="2">
        <v>0.82499999999999996</v>
      </c>
      <c r="O544" s="95">
        <f t="shared" si="39"/>
        <v>110</v>
      </c>
      <c r="P544" s="12">
        <f t="shared" si="42"/>
        <v>2.7907488986784141</v>
      </c>
      <c r="Q544" s="104" t="s">
        <v>4592</v>
      </c>
      <c r="V544" s="111">
        <v>0.44791666666666669</v>
      </c>
      <c r="W544" s="112">
        <v>0.58680555555555558</v>
      </c>
      <c r="X544" s="115">
        <f t="shared" si="43"/>
        <v>0.1388888888888889</v>
      </c>
    </row>
    <row r="545" spans="1:24" x14ac:dyDescent="0.3">
      <c r="A545" s="64" t="s">
        <v>4655</v>
      </c>
      <c r="B545" s="94" t="s">
        <v>4656</v>
      </c>
      <c r="C545" s="2" t="s">
        <v>1</v>
      </c>
      <c r="D545" s="2">
        <v>45</v>
      </c>
      <c r="E545" s="9">
        <v>26955</v>
      </c>
      <c r="F545" s="10">
        <v>43746.594641203701</v>
      </c>
      <c r="G545" s="95" t="s">
        <v>4</v>
      </c>
      <c r="H545">
        <v>1219</v>
      </c>
      <c r="I545" s="1">
        <f t="shared" si="40"/>
        <v>10.243697478991596</v>
      </c>
      <c r="J545">
        <v>1.0249999999999999</v>
      </c>
      <c r="K545">
        <v>119</v>
      </c>
      <c r="L545" s="94">
        <v>322</v>
      </c>
      <c r="M545" s="11">
        <f t="shared" si="41"/>
        <v>2.7058823529411766</v>
      </c>
      <c r="N545" s="2">
        <v>0.47599999999999998</v>
      </c>
      <c r="O545" s="95">
        <f t="shared" si="39"/>
        <v>119</v>
      </c>
      <c r="P545" s="12">
        <f t="shared" si="42"/>
        <v>3.7857142857142851</v>
      </c>
      <c r="Q545" s="104" t="s">
        <v>4592</v>
      </c>
      <c r="V545" s="111">
        <v>0.45</v>
      </c>
      <c r="W545" s="112">
        <v>0.60069444444444442</v>
      </c>
      <c r="X545" s="115">
        <f t="shared" si="43"/>
        <v>0.15069444444444441</v>
      </c>
    </row>
    <row r="546" spans="1:24" x14ac:dyDescent="0.3">
      <c r="A546" s="64" t="s">
        <v>4657</v>
      </c>
      <c r="B546" s="94" t="s">
        <v>4658</v>
      </c>
      <c r="C546" s="2" t="s">
        <v>1</v>
      </c>
      <c r="D546" s="2">
        <v>33</v>
      </c>
      <c r="E546" s="9">
        <v>31464</v>
      </c>
      <c r="F546" s="10">
        <v>43746.608587962961</v>
      </c>
      <c r="G546" s="95" t="s">
        <v>4</v>
      </c>
      <c r="H546">
        <v>987</v>
      </c>
      <c r="I546" s="1">
        <f t="shared" si="40"/>
        <v>10.5</v>
      </c>
      <c r="J546">
        <v>1.3740000000000001</v>
      </c>
      <c r="K546">
        <v>94</v>
      </c>
      <c r="L546" s="94">
        <v>317</v>
      </c>
      <c r="M546" s="11">
        <f t="shared" si="41"/>
        <v>3.3723404255319149</v>
      </c>
      <c r="N546" s="2">
        <v>0.63900000000000001</v>
      </c>
      <c r="O546" s="95">
        <f t="shared" si="39"/>
        <v>94</v>
      </c>
      <c r="P546" s="12">
        <f t="shared" si="42"/>
        <v>3.1135646687697163</v>
      </c>
      <c r="Q546" s="104" t="s">
        <v>4592</v>
      </c>
      <c r="V546" s="111">
        <v>0.47361111111111115</v>
      </c>
      <c r="W546" s="112">
        <v>0.62291666666666667</v>
      </c>
      <c r="X546" s="115">
        <f t="shared" si="43"/>
        <v>0.14930555555555552</v>
      </c>
    </row>
    <row r="547" spans="1:24" x14ac:dyDescent="0.3">
      <c r="A547" s="64" t="s">
        <v>4659</v>
      </c>
      <c r="B547" s="94" t="s">
        <v>4660</v>
      </c>
      <c r="C547" s="2" t="s">
        <v>1</v>
      </c>
      <c r="D547" s="2">
        <v>47</v>
      </c>
      <c r="E547" s="9">
        <v>26269</v>
      </c>
      <c r="F547" s="10">
        <v>43746.630694444444</v>
      </c>
      <c r="G547" s="95" t="s">
        <v>4</v>
      </c>
      <c r="H547">
        <v>1710</v>
      </c>
      <c r="I547" s="1">
        <f t="shared" si="40"/>
        <v>12.666666666666666</v>
      </c>
      <c r="J547">
        <v>1.179</v>
      </c>
      <c r="K547">
        <v>135</v>
      </c>
      <c r="L547" s="94">
        <v>299</v>
      </c>
      <c r="M547" s="11">
        <f t="shared" si="41"/>
        <v>2.2148148148148148</v>
      </c>
      <c r="N547" s="2">
        <v>0.50900000000000001</v>
      </c>
      <c r="O547" s="95">
        <f t="shared" si="39"/>
        <v>135</v>
      </c>
      <c r="P547" s="12">
        <f t="shared" si="42"/>
        <v>5.7190635451505019</v>
      </c>
      <c r="Q547" s="104" t="s">
        <v>4592</v>
      </c>
      <c r="V547" s="111">
        <v>0.4916666666666667</v>
      </c>
      <c r="W547" s="112">
        <v>0.63472222222222219</v>
      </c>
      <c r="X547" s="115">
        <f t="shared" si="43"/>
        <v>0.14305555555555549</v>
      </c>
    </row>
    <row r="548" spans="1:24" x14ac:dyDescent="0.3">
      <c r="A548" s="64" t="s">
        <v>4661</v>
      </c>
      <c r="B548" s="94" t="s">
        <v>179</v>
      </c>
      <c r="C548" s="2" t="s">
        <v>1</v>
      </c>
      <c r="D548" s="2">
        <v>47</v>
      </c>
      <c r="E548" s="9">
        <v>26277</v>
      </c>
      <c r="F548" s="10">
        <v>43746.641643518517</v>
      </c>
      <c r="G548" s="95" t="s">
        <v>4</v>
      </c>
      <c r="H548">
        <v>846</v>
      </c>
      <c r="I548" s="1">
        <f t="shared" si="40"/>
        <v>8.4600000000000009</v>
      </c>
      <c r="J548">
        <v>1.0089999999999999</v>
      </c>
      <c r="K548">
        <v>100</v>
      </c>
      <c r="L548" s="94">
        <v>212</v>
      </c>
      <c r="M548" s="11">
        <f t="shared" si="41"/>
        <v>2.12</v>
      </c>
      <c r="N548" s="2">
        <v>0.57299999999999995</v>
      </c>
      <c r="O548" s="95">
        <f t="shared" si="39"/>
        <v>100</v>
      </c>
      <c r="P548" s="12">
        <f t="shared" si="42"/>
        <v>3.9905660377358494</v>
      </c>
      <c r="Q548" s="104" t="s">
        <v>4592</v>
      </c>
      <c r="V548" s="111">
        <v>0.49722222222222223</v>
      </c>
      <c r="W548" s="112">
        <v>0.6479166666666667</v>
      </c>
      <c r="X548" s="115">
        <f t="shared" si="43"/>
        <v>0.15069444444444446</v>
      </c>
    </row>
    <row r="549" spans="1:24" x14ac:dyDescent="0.3">
      <c r="A549" s="64" t="s">
        <v>4662</v>
      </c>
      <c r="B549" s="94" t="s">
        <v>4663</v>
      </c>
      <c r="C549" s="2" t="s">
        <v>1</v>
      </c>
      <c r="D549" s="2">
        <v>87</v>
      </c>
      <c r="E549" s="9">
        <v>11814</v>
      </c>
      <c r="F549" s="10">
        <v>43746.658078703702</v>
      </c>
      <c r="G549" s="95" t="s">
        <v>4</v>
      </c>
      <c r="H549">
        <v>2703</v>
      </c>
      <c r="I549" s="1">
        <f t="shared" si="40"/>
        <v>21.452380952380953</v>
      </c>
      <c r="J549">
        <v>1.2110000000000001</v>
      </c>
      <c r="K549">
        <v>126</v>
      </c>
      <c r="L549" s="94">
        <v>835</v>
      </c>
      <c r="M549" s="11">
        <f t="shared" si="41"/>
        <v>6.6269841269841274</v>
      </c>
      <c r="N549" s="2">
        <v>1.01</v>
      </c>
      <c r="O549" s="95">
        <f t="shared" si="39"/>
        <v>126</v>
      </c>
      <c r="P549" s="12">
        <f t="shared" si="42"/>
        <v>3.2371257485029936</v>
      </c>
      <c r="Q549" s="104" t="s">
        <v>4592</v>
      </c>
      <c r="V549" s="111">
        <v>0.50277777777777777</v>
      </c>
      <c r="W549" s="112">
        <v>0.66319444444444442</v>
      </c>
      <c r="X549" s="115">
        <f t="shared" si="43"/>
        <v>0.16041666666666665</v>
      </c>
    </row>
    <row r="550" spans="1:24" x14ac:dyDescent="0.3">
      <c r="A550" s="64" t="s">
        <v>4664</v>
      </c>
      <c r="B550" s="94" t="s">
        <v>4665</v>
      </c>
      <c r="C550" s="2" t="s">
        <v>6</v>
      </c>
      <c r="D550" s="2">
        <v>26</v>
      </c>
      <c r="E550" s="9">
        <v>34118</v>
      </c>
      <c r="F550" s="10">
        <v>43746.670231481483</v>
      </c>
      <c r="G550" s="95" t="s">
        <v>4</v>
      </c>
      <c r="H550">
        <v>626</v>
      </c>
      <c r="I550" s="1">
        <f t="shared" si="40"/>
        <v>4.7424242424242422</v>
      </c>
      <c r="J550">
        <v>0.748</v>
      </c>
      <c r="K550">
        <v>132</v>
      </c>
      <c r="L550" s="94">
        <v>247</v>
      </c>
      <c r="M550" s="11">
        <f t="shared" si="41"/>
        <v>1.8712121212121211</v>
      </c>
      <c r="N550" s="2">
        <v>0.379</v>
      </c>
      <c r="O550" s="95">
        <f t="shared" si="39"/>
        <v>132</v>
      </c>
      <c r="P550" s="12">
        <f t="shared" si="42"/>
        <v>2.5344129554655872</v>
      </c>
      <c r="Q550" s="104" t="s">
        <v>4592</v>
      </c>
      <c r="V550" s="111">
        <v>0.51041666666666663</v>
      </c>
      <c r="W550" s="112">
        <v>0.67638888888888893</v>
      </c>
      <c r="X550" s="115">
        <f t="shared" si="43"/>
        <v>0.1659722222222223</v>
      </c>
    </row>
    <row r="551" spans="1:24" x14ac:dyDescent="0.3">
      <c r="A551" s="64" t="s">
        <v>4666</v>
      </c>
      <c r="B551" s="94" t="s">
        <v>23</v>
      </c>
      <c r="C551" s="2" t="s">
        <v>1</v>
      </c>
      <c r="D551" s="2">
        <v>51</v>
      </c>
      <c r="E551" s="9">
        <v>25097</v>
      </c>
      <c r="F551" s="10">
        <v>43746.699687499997</v>
      </c>
      <c r="G551" s="95" t="s">
        <v>4</v>
      </c>
      <c r="H551">
        <v>1396</v>
      </c>
      <c r="I551" s="1">
        <f t="shared" si="40"/>
        <v>13.295238095238096</v>
      </c>
      <c r="J551">
        <v>0.96</v>
      </c>
      <c r="K551">
        <v>105</v>
      </c>
      <c r="L551" s="94">
        <v>369</v>
      </c>
      <c r="M551" s="11">
        <f t="shared" si="41"/>
        <v>3.5142857142857142</v>
      </c>
      <c r="N551" s="2">
        <v>0.52100000000000002</v>
      </c>
      <c r="O551" s="95">
        <f t="shared" si="39"/>
        <v>105</v>
      </c>
      <c r="P551" s="12">
        <f t="shared" si="42"/>
        <v>3.7831978319783199</v>
      </c>
      <c r="Q551" s="104" t="s">
        <v>4592</v>
      </c>
      <c r="V551" s="111">
        <v>0.54166666666666663</v>
      </c>
      <c r="W551" s="112">
        <v>0.70833333333333337</v>
      </c>
      <c r="X551" s="115">
        <f t="shared" si="43"/>
        <v>0.16666666666666674</v>
      </c>
    </row>
    <row r="552" spans="1:24" x14ac:dyDescent="0.3">
      <c r="A552" s="64" t="s">
        <v>4667</v>
      </c>
      <c r="B552" s="94" t="s">
        <v>4668</v>
      </c>
      <c r="C552" s="2" t="s">
        <v>1</v>
      </c>
      <c r="D552" s="2">
        <v>42</v>
      </c>
      <c r="E552" s="9">
        <v>28268</v>
      </c>
      <c r="F552" s="10">
        <v>43746.71702546296</v>
      </c>
      <c r="G552" s="95" t="s">
        <v>4</v>
      </c>
      <c r="H552">
        <v>714</v>
      </c>
      <c r="I552" s="1">
        <f t="shared" si="40"/>
        <v>6.6111111111111107</v>
      </c>
      <c r="J552">
        <v>0.88400000000000001</v>
      </c>
      <c r="K552">
        <v>108</v>
      </c>
      <c r="L552" s="94">
        <v>222</v>
      </c>
      <c r="M552" s="11">
        <f t="shared" si="41"/>
        <v>2.0555555555555554</v>
      </c>
      <c r="N552" s="2">
        <v>0.45</v>
      </c>
      <c r="O552" s="95">
        <f t="shared" si="39"/>
        <v>108</v>
      </c>
      <c r="P552" s="12">
        <f t="shared" si="42"/>
        <v>3.2162162162162162</v>
      </c>
      <c r="Q552" s="104" t="s">
        <v>4592</v>
      </c>
      <c r="V552" s="111">
        <v>0.54513888888888895</v>
      </c>
      <c r="W552" s="112">
        <v>0.71875</v>
      </c>
      <c r="X552" s="115">
        <f t="shared" si="43"/>
        <v>0.17361111111111105</v>
      </c>
    </row>
    <row r="553" spans="1:24" x14ac:dyDescent="0.3">
      <c r="A553" s="64" t="s">
        <v>4670</v>
      </c>
      <c r="B553" s="94" t="s">
        <v>208</v>
      </c>
      <c r="C553" s="2" t="s">
        <v>1</v>
      </c>
      <c r="D553" s="2">
        <v>66</v>
      </c>
      <c r="E553" s="9">
        <v>19484</v>
      </c>
      <c r="F553" s="10">
        <v>43748.578333333331</v>
      </c>
      <c r="G553" s="95" t="s">
        <v>22</v>
      </c>
      <c r="H553">
        <v>1820</v>
      </c>
      <c r="I553" s="1">
        <f t="shared" si="40"/>
        <v>13.684210526315789</v>
      </c>
      <c r="J553">
        <v>1.157</v>
      </c>
      <c r="K553">
        <v>133</v>
      </c>
      <c r="L553" s="94">
        <v>512</v>
      </c>
      <c r="M553" s="11">
        <f t="shared" si="41"/>
        <v>3.8496240601503757</v>
      </c>
      <c r="N553" s="2">
        <v>0.57099999999999995</v>
      </c>
      <c r="O553" s="95">
        <f t="shared" si="39"/>
        <v>133</v>
      </c>
      <c r="P553" s="12">
        <f t="shared" si="42"/>
        <v>3.5546875</v>
      </c>
      <c r="Q553" s="104" t="s">
        <v>4592</v>
      </c>
      <c r="V553" s="111">
        <v>0.41597222222222219</v>
      </c>
      <c r="W553" s="112">
        <v>0.57986111111111105</v>
      </c>
      <c r="X553" s="115">
        <f t="shared" si="43"/>
        <v>0.16388888888888886</v>
      </c>
    </row>
    <row r="554" spans="1:24" x14ac:dyDescent="0.3">
      <c r="A554" s="64" t="s">
        <v>4671</v>
      </c>
      <c r="B554" s="94" t="s">
        <v>4672</v>
      </c>
      <c r="C554" s="2" t="s">
        <v>1</v>
      </c>
      <c r="D554" s="2">
        <v>60</v>
      </c>
      <c r="E554" s="9">
        <v>21567</v>
      </c>
      <c r="F554" s="10">
        <v>43748.597824074073</v>
      </c>
      <c r="G554" s="95" t="s">
        <v>4</v>
      </c>
      <c r="H554">
        <v>1432</v>
      </c>
      <c r="I554" s="1">
        <f t="shared" si="40"/>
        <v>13.638095238095238</v>
      </c>
      <c r="J554">
        <v>1.02</v>
      </c>
      <c r="K554">
        <v>105</v>
      </c>
      <c r="L554" s="94">
        <v>275</v>
      </c>
      <c r="M554" s="11">
        <f t="shared" si="41"/>
        <v>2.6190476190476191</v>
      </c>
      <c r="N554" s="2">
        <v>0.54400000000000004</v>
      </c>
      <c r="O554" s="95">
        <f t="shared" si="39"/>
        <v>105</v>
      </c>
      <c r="P554" s="12">
        <f t="shared" si="42"/>
        <v>5.2072727272727271</v>
      </c>
      <c r="Q554" s="104" t="s">
        <v>4592</v>
      </c>
      <c r="V554" s="111">
        <v>0.4465277777777778</v>
      </c>
      <c r="W554" s="112">
        <v>0.60972222222222217</v>
      </c>
      <c r="X554" s="115">
        <f t="shared" si="43"/>
        <v>0.16319444444444436</v>
      </c>
    </row>
    <row r="555" spans="1:24" x14ac:dyDescent="0.3">
      <c r="A555" s="64" t="s">
        <v>4673</v>
      </c>
      <c r="B555" s="94" t="s">
        <v>4674</v>
      </c>
      <c r="C555" s="2" t="s">
        <v>1</v>
      </c>
      <c r="D555" s="2">
        <v>49</v>
      </c>
      <c r="E555" s="9">
        <v>25591</v>
      </c>
      <c r="F555" s="10">
        <v>43748.615648148145</v>
      </c>
      <c r="G555" s="95" t="s">
        <v>4</v>
      </c>
      <c r="H555">
        <v>1172</v>
      </c>
      <c r="I555" s="1">
        <f t="shared" si="40"/>
        <v>11.490196078431373</v>
      </c>
      <c r="J555">
        <v>1.012</v>
      </c>
      <c r="K555">
        <v>102</v>
      </c>
      <c r="L555" s="94">
        <v>257</v>
      </c>
      <c r="M555" s="11">
        <f t="shared" si="41"/>
        <v>2.5196078431372548</v>
      </c>
      <c r="N555" s="2">
        <v>0.54</v>
      </c>
      <c r="O555" s="95">
        <f t="shared" si="39"/>
        <v>102</v>
      </c>
      <c r="P555" s="12">
        <f t="shared" si="42"/>
        <v>4.5603112840466924</v>
      </c>
      <c r="Q555" s="104" t="s">
        <v>4592</v>
      </c>
      <c r="V555" s="111">
        <v>0.46319444444444446</v>
      </c>
      <c r="W555" s="112">
        <v>0.61944444444444446</v>
      </c>
      <c r="X555" s="115">
        <f t="shared" si="43"/>
        <v>0.15625</v>
      </c>
    </row>
    <row r="556" spans="1:24" x14ac:dyDescent="0.3">
      <c r="A556" s="64" t="s">
        <v>4675</v>
      </c>
      <c r="B556" s="94" t="s">
        <v>4676</v>
      </c>
      <c r="C556" s="2" t="s">
        <v>1</v>
      </c>
      <c r="D556" s="2">
        <v>61</v>
      </c>
      <c r="E556" s="9">
        <v>21190</v>
      </c>
      <c r="F556" s="10">
        <v>43748.625613425924</v>
      </c>
      <c r="G556" s="95" t="s">
        <v>4</v>
      </c>
      <c r="H556">
        <v>929</v>
      </c>
      <c r="I556" s="1">
        <f t="shared" si="40"/>
        <v>9.7789473684210524</v>
      </c>
      <c r="J556">
        <v>0.94699999999999995</v>
      </c>
      <c r="K556">
        <v>95</v>
      </c>
      <c r="L556" s="94">
        <v>192</v>
      </c>
      <c r="M556" s="11">
        <f t="shared" si="41"/>
        <v>2.0210526315789474</v>
      </c>
      <c r="N556" s="2">
        <v>0.41199999999999998</v>
      </c>
      <c r="O556" s="95">
        <f t="shared" si="39"/>
        <v>95</v>
      </c>
      <c r="P556" s="12">
        <f t="shared" si="42"/>
        <v>4.8385416666666661</v>
      </c>
      <c r="Q556" s="104" t="s">
        <v>4592</v>
      </c>
      <c r="V556" s="111">
        <v>0.44166666666666665</v>
      </c>
      <c r="W556" s="112">
        <v>0.63680555555555551</v>
      </c>
      <c r="X556" s="115">
        <f t="shared" si="43"/>
        <v>0.19513888888888886</v>
      </c>
    </row>
    <row r="557" spans="1:24" x14ac:dyDescent="0.3">
      <c r="A557" s="64" t="s">
        <v>4677</v>
      </c>
      <c r="B557" s="94" t="s">
        <v>4678</v>
      </c>
      <c r="C557" s="2" t="s">
        <v>1</v>
      </c>
      <c r="D557" s="2">
        <v>40</v>
      </c>
      <c r="E557" s="9">
        <v>28994</v>
      </c>
      <c r="F557" s="10">
        <v>43748.646921296298</v>
      </c>
      <c r="G557" s="95" t="s">
        <v>4</v>
      </c>
      <c r="H557">
        <v>2096</v>
      </c>
      <c r="I557" s="1">
        <f t="shared" si="40"/>
        <v>12.476190476190476</v>
      </c>
      <c r="J557">
        <v>1.29</v>
      </c>
      <c r="K557">
        <v>168</v>
      </c>
      <c r="L557" s="94">
        <v>445</v>
      </c>
      <c r="M557" s="11">
        <f t="shared" si="41"/>
        <v>2.6488095238095237</v>
      </c>
      <c r="N557" s="2">
        <v>0.60099999999999998</v>
      </c>
      <c r="O557" s="95">
        <f t="shared" si="39"/>
        <v>168</v>
      </c>
      <c r="P557" s="12">
        <f t="shared" si="42"/>
        <v>4.7101123595505623</v>
      </c>
      <c r="Q557" s="104" t="s">
        <v>4592</v>
      </c>
      <c r="V557" s="111">
        <v>0.49791666666666662</v>
      </c>
      <c r="W557" s="112">
        <v>0.65</v>
      </c>
      <c r="X557" s="115">
        <f t="shared" si="43"/>
        <v>0.1520833333333334</v>
      </c>
    </row>
    <row r="558" spans="1:24" x14ac:dyDescent="0.3">
      <c r="A558" s="64" t="s">
        <v>4679</v>
      </c>
      <c r="B558" s="94" t="s">
        <v>4680</v>
      </c>
      <c r="C558" s="2" t="s">
        <v>6</v>
      </c>
      <c r="D558" s="2">
        <v>61</v>
      </c>
      <c r="E558" s="9">
        <v>21322</v>
      </c>
      <c r="F558" s="10">
        <v>43748.658993055556</v>
      </c>
      <c r="G558" s="95" t="s">
        <v>4</v>
      </c>
      <c r="H558">
        <v>971</v>
      </c>
      <c r="I558" s="1">
        <f t="shared" si="40"/>
        <v>8.9907407407407405</v>
      </c>
      <c r="J558">
        <v>0.88100000000000001</v>
      </c>
      <c r="K558">
        <v>108</v>
      </c>
      <c r="L558" s="94">
        <v>270</v>
      </c>
      <c r="M558" s="11">
        <f t="shared" si="41"/>
        <v>2.5</v>
      </c>
      <c r="N558" s="2">
        <v>0.60399999999999998</v>
      </c>
      <c r="O558" s="95">
        <f t="shared" ref="O558:O621" si="44">K558</f>
        <v>108</v>
      </c>
      <c r="P558" s="12">
        <f t="shared" si="42"/>
        <v>3.5962962962962961</v>
      </c>
      <c r="Q558" s="104" t="s">
        <v>4592</v>
      </c>
      <c r="V558" s="111">
        <v>0.47013888888888888</v>
      </c>
      <c r="W558" s="112">
        <v>0.67361111111111116</v>
      </c>
      <c r="X558" s="115">
        <f t="shared" si="43"/>
        <v>0.20347222222222228</v>
      </c>
    </row>
    <row r="559" spans="1:24" x14ac:dyDescent="0.3">
      <c r="A559" s="64" t="s">
        <v>4681</v>
      </c>
      <c r="B559" s="94" t="s">
        <v>4682</v>
      </c>
      <c r="C559" s="2" t="s">
        <v>6</v>
      </c>
      <c r="D559" s="2">
        <v>47</v>
      </c>
      <c r="E559" s="9">
        <v>26509</v>
      </c>
      <c r="F559" s="10">
        <v>43748.673090277778</v>
      </c>
      <c r="G559" s="95" t="s">
        <v>4</v>
      </c>
      <c r="H559">
        <v>1524</v>
      </c>
      <c r="I559" s="1">
        <f t="shared" si="40"/>
        <v>9.896103896103897</v>
      </c>
      <c r="J559">
        <v>1.004</v>
      </c>
      <c r="K559">
        <v>154</v>
      </c>
      <c r="L559" s="94">
        <v>426</v>
      </c>
      <c r="M559" s="11">
        <f t="shared" si="41"/>
        <v>2.7662337662337664</v>
      </c>
      <c r="N559" s="2">
        <v>0.48199999999999998</v>
      </c>
      <c r="O559" s="95">
        <f t="shared" si="44"/>
        <v>154</v>
      </c>
      <c r="P559" s="12">
        <f t="shared" si="42"/>
        <v>3.5774647887323945</v>
      </c>
      <c r="Q559" s="104" t="s">
        <v>4592</v>
      </c>
      <c r="V559" s="111">
        <v>0.50347222222222221</v>
      </c>
      <c r="W559" s="112">
        <v>0.6875</v>
      </c>
      <c r="X559" s="115">
        <f t="shared" si="43"/>
        <v>0.18402777777777779</v>
      </c>
    </row>
    <row r="560" spans="1:24" x14ac:dyDescent="0.3">
      <c r="A560" s="64" t="s">
        <v>4683</v>
      </c>
      <c r="B560" s="94" t="s">
        <v>4684</v>
      </c>
      <c r="C560" s="2" t="s">
        <v>1</v>
      </c>
      <c r="D560" s="2">
        <v>67</v>
      </c>
      <c r="E560" s="9">
        <v>19132</v>
      </c>
      <c r="F560" s="10">
        <v>43748.694189814814</v>
      </c>
      <c r="G560" s="95" t="s">
        <v>4</v>
      </c>
      <c r="H560">
        <v>1910</v>
      </c>
      <c r="I560" s="1">
        <f t="shared" si="40"/>
        <v>15.158730158730158</v>
      </c>
      <c r="J560">
        <v>1.4390000000000001</v>
      </c>
      <c r="K560">
        <v>126</v>
      </c>
      <c r="L560" s="94">
        <v>426</v>
      </c>
      <c r="M560" s="11">
        <f t="shared" si="41"/>
        <v>3.3809523809523809</v>
      </c>
      <c r="N560" s="2">
        <v>0.53500000000000003</v>
      </c>
      <c r="O560" s="95">
        <f t="shared" si="44"/>
        <v>126</v>
      </c>
      <c r="P560" s="12">
        <f t="shared" si="42"/>
        <v>4.483568075117371</v>
      </c>
      <c r="Q560" s="104" t="s">
        <v>4592</v>
      </c>
      <c r="V560" s="111">
        <v>0.53125</v>
      </c>
      <c r="W560" s="112">
        <v>0.69791666666666663</v>
      </c>
      <c r="X560" s="115">
        <f t="shared" si="43"/>
        <v>0.16666666666666663</v>
      </c>
    </row>
    <row r="561" spans="1:24" x14ac:dyDescent="0.3">
      <c r="A561" s="64" t="s">
        <v>4685</v>
      </c>
      <c r="B561" s="94" t="s">
        <v>4686</v>
      </c>
      <c r="C561" s="2" t="s">
        <v>1</v>
      </c>
      <c r="D561" s="2">
        <v>66</v>
      </c>
      <c r="E561" s="9">
        <v>19392</v>
      </c>
      <c r="F561" s="10">
        <v>43749.447384259256</v>
      </c>
      <c r="G561" s="95" t="s">
        <v>71</v>
      </c>
      <c r="H561">
        <v>1366</v>
      </c>
      <c r="I561" s="1">
        <f t="shared" si="40"/>
        <v>13.66</v>
      </c>
      <c r="J561">
        <v>1.121</v>
      </c>
      <c r="K561">
        <v>100</v>
      </c>
      <c r="L561" s="94">
        <v>446</v>
      </c>
      <c r="M561" s="11">
        <f t="shared" si="41"/>
        <v>4.46</v>
      </c>
      <c r="N561" s="2">
        <v>0.64200000000000002</v>
      </c>
      <c r="O561" s="95">
        <f t="shared" si="44"/>
        <v>100</v>
      </c>
      <c r="P561" s="12">
        <f t="shared" si="42"/>
        <v>3.0627802690582961</v>
      </c>
      <c r="Q561" s="104" t="s">
        <v>4592</v>
      </c>
      <c r="V561" s="111">
        <v>0.4548611111111111</v>
      </c>
      <c r="W561" s="112">
        <v>0.61527777777777781</v>
      </c>
      <c r="X561" s="115">
        <f t="shared" si="43"/>
        <v>0.16041666666666671</v>
      </c>
    </row>
    <row r="562" spans="1:24" x14ac:dyDescent="0.3">
      <c r="A562" s="64" t="s">
        <v>4687</v>
      </c>
      <c r="B562" s="94" t="s">
        <v>4688</v>
      </c>
      <c r="C562" s="2" t="s">
        <v>1</v>
      </c>
      <c r="D562" s="2">
        <v>50</v>
      </c>
      <c r="E562" s="9">
        <v>25282</v>
      </c>
      <c r="F562" s="10">
        <v>43749.566331018519</v>
      </c>
      <c r="G562" s="95" t="s">
        <v>4</v>
      </c>
      <c r="H562">
        <v>1415</v>
      </c>
      <c r="I562" s="1">
        <f t="shared" si="40"/>
        <v>12.304347826086957</v>
      </c>
      <c r="J562">
        <v>1.179</v>
      </c>
      <c r="K562">
        <v>115</v>
      </c>
      <c r="L562" s="94">
        <v>548</v>
      </c>
      <c r="M562" s="11">
        <f t="shared" si="41"/>
        <v>4.7652173913043478</v>
      </c>
      <c r="N562" s="2">
        <v>0.66700000000000004</v>
      </c>
      <c r="O562" s="95">
        <f t="shared" si="44"/>
        <v>115</v>
      </c>
      <c r="P562" s="12">
        <f t="shared" si="42"/>
        <v>2.582116788321168</v>
      </c>
      <c r="Q562" s="104" t="s">
        <v>4592</v>
      </c>
      <c r="V562" s="111">
        <v>0.42708333333333331</v>
      </c>
      <c r="W562" s="112">
        <v>0.5756944444444444</v>
      </c>
      <c r="X562" s="115">
        <f t="shared" si="43"/>
        <v>0.14861111111111108</v>
      </c>
    </row>
    <row r="563" spans="1:24" x14ac:dyDescent="0.3">
      <c r="A563" s="64" t="s">
        <v>4689</v>
      </c>
      <c r="B563" s="94" t="s">
        <v>4690</v>
      </c>
      <c r="C563" s="2" t="s">
        <v>1</v>
      </c>
      <c r="D563" s="2">
        <v>52</v>
      </c>
      <c r="E563" s="9">
        <v>24530</v>
      </c>
      <c r="F563" s="10">
        <v>43749.584699074076</v>
      </c>
      <c r="G563" s="95" t="s">
        <v>4</v>
      </c>
      <c r="H563">
        <v>1552</v>
      </c>
      <c r="I563" s="1">
        <f t="shared" si="40"/>
        <v>11.757575757575758</v>
      </c>
      <c r="J563">
        <v>1.236</v>
      </c>
      <c r="K563">
        <v>132</v>
      </c>
      <c r="L563" s="94">
        <v>399</v>
      </c>
      <c r="M563" s="11">
        <f t="shared" si="41"/>
        <v>3.0227272727272729</v>
      </c>
      <c r="N563" s="2">
        <v>0.67100000000000004</v>
      </c>
      <c r="O563" s="95">
        <f t="shared" si="44"/>
        <v>132</v>
      </c>
      <c r="P563" s="12">
        <f t="shared" si="42"/>
        <v>3.8897243107769421</v>
      </c>
      <c r="Q563" s="104" t="s">
        <v>4592</v>
      </c>
      <c r="V563" s="111">
        <v>0.4368055555555555</v>
      </c>
      <c r="W563" s="112">
        <v>0.58819444444444446</v>
      </c>
      <c r="X563" s="115">
        <f t="shared" si="43"/>
        <v>0.15138888888888896</v>
      </c>
    </row>
    <row r="564" spans="1:24" x14ac:dyDescent="0.3">
      <c r="A564" s="64" t="s">
        <v>4691</v>
      </c>
      <c r="B564" s="94" t="s">
        <v>4692</v>
      </c>
      <c r="C564" s="2" t="s">
        <v>1</v>
      </c>
      <c r="D564" s="2">
        <v>47</v>
      </c>
      <c r="E564" s="9">
        <v>26288</v>
      </c>
      <c r="F564" s="10">
        <v>43749.594895833332</v>
      </c>
      <c r="G564" s="95" t="s">
        <v>4</v>
      </c>
      <c r="H564">
        <v>1623</v>
      </c>
      <c r="I564" s="1">
        <f t="shared" si="40"/>
        <v>9.8963414634146343</v>
      </c>
      <c r="J564">
        <v>1.077</v>
      </c>
      <c r="K564">
        <v>164</v>
      </c>
      <c r="L564" s="94">
        <v>498</v>
      </c>
      <c r="M564" s="11">
        <f t="shared" si="41"/>
        <v>3.0365853658536586</v>
      </c>
      <c r="N564" s="2">
        <v>0.54100000000000004</v>
      </c>
      <c r="O564" s="95">
        <f t="shared" si="44"/>
        <v>164</v>
      </c>
      <c r="P564" s="12">
        <f t="shared" si="42"/>
        <v>3.2590361445783134</v>
      </c>
      <c r="Q564" s="104" t="s">
        <v>4592</v>
      </c>
      <c r="V564" s="111">
        <v>0.4548611111111111</v>
      </c>
      <c r="W564" s="112">
        <v>0.59930555555555554</v>
      </c>
      <c r="X564" s="115">
        <f t="shared" si="43"/>
        <v>0.14444444444444443</v>
      </c>
    </row>
    <row r="565" spans="1:24" x14ac:dyDescent="0.3">
      <c r="A565" s="64" t="s">
        <v>4693</v>
      </c>
      <c r="B565" s="94" t="s">
        <v>4694</v>
      </c>
      <c r="C565" s="2" t="s">
        <v>1</v>
      </c>
      <c r="D565" s="2">
        <v>67</v>
      </c>
      <c r="E565" s="9">
        <v>19227</v>
      </c>
      <c r="F565" s="10">
        <v>43749.630567129629</v>
      </c>
      <c r="G565" s="95" t="s">
        <v>22</v>
      </c>
      <c r="H565">
        <v>1722</v>
      </c>
      <c r="I565" s="1">
        <f t="shared" si="40"/>
        <v>14.59322033898305</v>
      </c>
      <c r="J565">
        <v>1.548</v>
      </c>
      <c r="K565">
        <v>118</v>
      </c>
      <c r="L565" s="94">
        <v>363</v>
      </c>
      <c r="M565" s="11">
        <f t="shared" si="41"/>
        <v>3.0762711864406778</v>
      </c>
      <c r="N565" s="2">
        <v>0.74099999999999999</v>
      </c>
      <c r="O565" s="95">
        <f t="shared" si="44"/>
        <v>118</v>
      </c>
      <c r="P565" s="12">
        <f t="shared" si="42"/>
        <v>4.7438016528925617</v>
      </c>
      <c r="Q565" s="104" t="s">
        <v>4592</v>
      </c>
      <c r="V565" s="111">
        <v>0.46111111111111108</v>
      </c>
      <c r="W565" s="112">
        <v>0.63194444444444442</v>
      </c>
      <c r="X565" s="115">
        <f t="shared" si="43"/>
        <v>0.17083333333333334</v>
      </c>
    </row>
    <row r="566" spans="1:24" x14ac:dyDescent="0.3">
      <c r="A566" s="64" t="s">
        <v>4695</v>
      </c>
      <c r="B566" s="94" t="s">
        <v>4696</v>
      </c>
      <c r="C566" s="2" t="s">
        <v>6</v>
      </c>
      <c r="D566" s="2">
        <v>59</v>
      </c>
      <c r="E566" s="9">
        <v>22164</v>
      </c>
      <c r="F566" s="10">
        <v>43749.651643518519</v>
      </c>
      <c r="G566" s="95" t="s">
        <v>4</v>
      </c>
      <c r="H566">
        <v>1240</v>
      </c>
      <c r="I566" s="1">
        <f t="shared" si="40"/>
        <v>9.3939393939393945</v>
      </c>
      <c r="J566">
        <v>0.99399999999999999</v>
      </c>
      <c r="K566">
        <v>132</v>
      </c>
      <c r="L566" s="94">
        <v>438</v>
      </c>
      <c r="M566" s="11">
        <f t="shared" si="41"/>
        <v>3.3181818181818183</v>
      </c>
      <c r="N566" s="2">
        <v>0.63400000000000001</v>
      </c>
      <c r="O566" s="95">
        <f t="shared" si="44"/>
        <v>132</v>
      </c>
      <c r="P566" s="12">
        <f t="shared" si="42"/>
        <v>2.8310502283105023</v>
      </c>
      <c r="Q566" s="104" t="s">
        <v>4592</v>
      </c>
      <c r="V566" s="111">
        <v>0.51944444444444449</v>
      </c>
      <c r="W566" s="112">
        <v>0.67222222222222217</v>
      </c>
      <c r="X566" s="115">
        <f t="shared" si="43"/>
        <v>0.15277777777777768</v>
      </c>
    </row>
    <row r="567" spans="1:24" x14ac:dyDescent="0.3">
      <c r="A567" s="64" t="s">
        <v>4697</v>
      </c>
      <c r="B567" s="94" t="s">
        <v>4698</v>
      </c>
      <c r="C567" s="2" t="s">
        <v>1</v>
      </c>
      <c r="D567" s="2">
        <v>61</v>
      </c>
      <c r="E567" s="9">
        <v>21218</v>
      </c>
      <c r="F567" s="10">
        <v>43749.685590277775</v>
      </c>
      <c r="G567" s="95" t="s">
        <v>4</v>
      </c>
      <c r="H567">
        <v>1645</v>
      </c>
      <c r="I567" s="1">
        <f t="shared" si="40"/>
        <v>10.544871794871796</v>
      </c>
      <c r="J567">
        <v>1.302</v>
      </c>
      <c r="K567">
        <v>156</v>
      </c>
      <c r="L567" s="94">
        <v>404</v>
      </c>
      <c r="M567" s="11">
        <f t="shared" si="41"/>
        <v>2.5897435897435899</v>
      </c>
      <c r="N567" s="2">
        <v>0.72599999999999998</v>
      </c>
      <c r="O567" s="95">
        <f t="shared" si="44"/>
        <v>156</v>
      </c>
      <c r="P567" s="12">
        <f t="shared" si="42"/>
        <v>4.0717821782178216</v>
      </c>
      <c r="Q567" s="104" t="s">
        <v>4592</v>
      </c>
      <c r="V567" s="111">
        <v>0.52986111111111112</v>
      </c>
      <c r="W567" s="112">
        <v>0.70833333333333337</v>
      </c>
      <c r="X567" s="115">
        <f t="shared" si="43"/>
        <v>0.17847222222222225</v>
      </c>
    </row>
    <row r="568" spans="1:24" x14ac:dyDescent="0.3">
      <c r="A568" s="64" t="s">
        <v>4699</v>
      </c>
      <c r="B568" s="94" t="s">
        <v>4700</v>
      </c>
      <c r="C568" s="2" t="s">
        <v>1</v>
      </c>
      <c r="D568" s="2">
        <v>2.4166666666666665</v>
      </c>
      <c r="E568" s="9">
        <v>42879</v>
      </c>
      <c r="F568" s="10">
        <v>43752.514444444445</v>
      </c>
      <c r="G568" s="95" t="s">
        <v>4</v>
      </c>
      <c r="H568">
        <v>467</v>
      </c>
      <c r="I568" s="1">
        <f t="shared" si="40"/>
        <v>16.103448275862068</v>
      </c>
      <c r="J568">
        <v>1.52</v>
      </c>
      <c r="K568">
        <v>29</v>
      </c>
      <c r="L568" s="94">
        <v>78</v>
      </c>
      <c r="M568" s="11">
        <f t="shared" si="41"/>
        <v>2.6896551724137931</v>
      </c>
      <c r="N568" s="2">
        <v>0.60399999999999998</v>
      </c>
      <c r="O568" s="95">
        <f t="shared" si="44"/>
        <v>29</v>
      </c>
      <c r="P568" s="12">
        <f t="shared" si="42"/>
        <v>5.9871794871794863</v>
      </c>
      <c r="Q568" s="104" t="s">
        <v>4592</v>
      </c>
      <c r="V568" s="111">
        <v>0.37708333333333338</v>
      </c>
      <c r="W568" s="112">
        <v>0.52083333333333337</v>
      </c>
      <c r="X568" s="115">
        <f t="shared" si="43"/>
        <v>0.14374999999999999</v>
      </c>
    </row>
    <row r="569" spans="1:24" x14ac:dyDescent="0.3">
      <c r="A569" s="64" t="s">
        <v>4701</v>
      </c>
      <c r="B569" s="94" t="s">
        <v>4702</v>
      </c>
      <c r="C569" s="2" t="s">
        <v>1</v>
      </c>
      <c r="D569" s="2">
        <v>56</v>
      </c>
      <c r="E569" s="9">
        <v>23276</v>
      </c>
      <c r="F569" s="10">
        <v>43752.532766203702</v>
      </c>
      <c r="G569" s="95" t="s">
        <v>4</v>
      </c>
      <c r="H569">
        <v>1741</v>
      </c>
      <c r="I569" s="1">
        <f t="shared" si="40"/>
        <v>11.763513513513514</v>
      </c>
      <c r="J569">
        <v>1.139</v>
      </c>
      <c r="K569">
        <v>148</v>
      </c>
      <c r="L569" s="94">
        <v>418</v>
      </c>
      <c r="M569" s="11">
        <f t="shared" si="41"/>
        <v>2.8243243243243241</v>
      </c>
      <c r="N569" s="2">
        <v>0.60299999999999998</v>
      </c>
      <c r="O569" s="95">
        <f t="shared" si="44"/>
        <v>148</v>
      </c>
      <c r="P569" s="12">
        <f t="shared" si="42"/>
        <v>4.1650717703349285</v>
      </c>
      <c r="Q569" s="104" t="s">
        <v>4592</v>
      </c>
      <c r="V569" s="111">
        <v>0.39861111111111108</v>
      </c>
      <c r="W569" s="112">
        <v>0.54166666666666663</v>
      </c>
      <c r="X569" s="115">
        <f t="shared" si="43"/>
        <v>0.14305555555555555</v>
      </c>
    </row>
    <row r="570" spans="1:24" x14ac:dyDescent="0.3">
      <c r="A570" s="64" t="s">
        <v>4703</v>
      </c>
      <c r="B570" s="94" t="s">
        <v>4704</v>
      </c>
      <c r="C570" s="2" t="s">
        <v>1</v>
      </c>
      <c r="D570" s="2">
        <v>49</v>
      </c>
      <c r="E570" s="9">
        <v>25833</v>
      </c>
      <c r="F570" s="10">
        <v>43752.544363425928</v>
      </c>
      <c r="G570" s="95" t="s">
        <v>4</v>
      </c>
      <c r="H570">
        <v>1665</v>
      </c>
      <c r="I570" s="1">
        <f t="shared" si="40"/>
        <v>15.857142857142858</v>
      </c>
      <c r="J570">
        <v>1.1639999999999999</v>
      </c>
      <c r="K570">
        <v>105</v>
      </c>
      <c r="L570" s="94">
        <v>504</v>
      </c>
      <c r="M570" s="11">
        <f t="shared" si="41"/>
        <v>4.8</v>
      </c>
      <c r="N570" s="2">
        <v>0.69899999999999995</v>
      </c>
      <c r="O570" s="95">
        <f t="shared" si="44"/>
        <v>105</v>
      </c>
      <c r="P570" s="12">
        <f t="shared" si="42"/>
        <v>3.3035714285714288</v>
      </c>
      <c r="Q570" s="104" t="s">
        <v>4592</v>
      </c>
      <c r="V570" s="111">
        <v>0.40486111111111112</v>
      </c>
      <c r="W570" s="112">
        <v>0.55555555555555558</v>
      </c>
      <c r="X570" s="115">
        <f t="shared" si="43"/>
        <v>0.15069444444444446</v>
      </c>
    </row>
    <row r="571" spans="1:24" x14ac:dyDescent="0.3">
      <c r="A571" s="64" t="s">
        <v>4705</v>
      </c>
      <c r="B571" s="94" t="s">
        <v>4706</v>
      </c>
      <c r="C571" s="2" t="s">
        <v>1</v>
      </c>
      <c r="D571" s="2">
        <v>44</v>
      </c>
      <c r="E571" s="9">
        <v>27377</v>
      </c>
      <c r="F571" s="10">
        <v>43752.55914351852</v>
      </c>
      <c r="G571" s="95" t="s">
        <v>4</v>
      </c>
      <c r="H571">
        <v>1455</v>
      </c>
      <c r="I571" s="1">
        <f t="shared" si="40"/>
        <v>12.125</v>
      </c>
      <c r="J571">
        <v>1.4119999999999999</v>
      </c>
      <c r="K571">
        <v>120</v>
      </c>
      <c r="L571" s="94">
        <v>291</v>
      </c>
      <c r="M571" s="11">
        <f t="shared" si="41"/>
        <v>2.4249999999999998</v>
      </c>
      <c r="N571" s="2">
        <v>0.57499999999999996</v>
      </c>
      <c r="O571" s="95">
        <f t="shared" si="44"/>
        <v>120</v>
      </c>
      <c r="P571" s="12">
        <f t="shared" si="42"/>
        <v>5</v>
      </c>
      <c r="Q571" s="104" t="s">
        <v>4592</v>
      </c>
      <c r="V571" s="111">
        <v>0.42777777777777781</v>
      </c>
      <c r="W571" s="112">
        <v>0.56944444444444442</v>
      </c>
      <c r="X571" s="115">
        <f t="shared" si="43"/>
        <v>0.14166666666666661</v>
      </c>
    </row>
    <row r="572" spans="1:24" x14ac:dyDescent="0.3">
      <c r="A572" s="64" t="s">
        <v>4707</v>
      </c>
      <c r="B572" s="94" t="s">
        <v>4708</v>
      </c>
      <c r="C572" s="2" t="s">
        <v>1</v>
      </c>
      <c r="D572" s="2">
        <v>54</v>
      </c>
      <c r="E572" s="9">
        <v>24002</v>
      </c>
      <c r="F572" s="10">
        <v>43752.56894675926</v>
      </c>
      <c r="G572" s="95" t="s">
        <v>4</v>
      </c>
      <c r="H572">
        <v>2275</v>
      </c>
      <c r="I572" s="1">
        <f t="shared" si="40"/>
        <v>18.2</v>
      </c>
      <c r="J572">
        <v>1.7509999999999999</v>
      </c>
      <c r="K572">
        <v>125</v>
      </c>
      <c r="L572" s="94">
        <v>402</v>
      </c>
      <c r="M572" s="11">
        <f t="shared" si="41"/>
        <v>3.2160000000000002</v>
      </c>
      <c r="N572" s="2">
        <v>0.60399999999999998</v>
      </c>
      <c r="O572" s="95">
        <f t="shared" si="44"/>
        <v>125</v>
      </c>
      <c r="P572" s="12">
        <f t="shared" si="42"/>
        <v>5.6592039800995018</v>
      </c>
      <c r="Q572" s="104" t="s">
        <v>4592</v>
      </c>
      <c r="V572" s="111">
        <v>0.45</v>
      </c>
      <c r="W572" s="112">
        <v>0.58333333333333337</v>
      </c>
      <c r="X572" s="115">
        <f t="shared" si="43"/>
        <v>0.13333333333333336</v>
      </c>
    </row>
    <row r="573" spans="1:24" x14ac:dyDescent="0.3">
      <c r="A573" s="64" t="s">
        <v>4709</v>
      </c>
      <c r="B573" s="94" t="s">
        <v>4710</v>
      </c>
      <c r="C573" s="2" t="s">
        <v>1</v>
      </c>
      <c r="D573" s="2">
        <v>66</v>
      </c>
      <c r="E573" s="9">
        <v>19421</v>
      </c>
      <c r="F573" s="10">
        <v>43752.581921296296</v>
      </c>
      <c r="G573" s="95" t="s">
        <v>22</v>
      </c>
      <c r="H573">
        <v>1933</v>
      </c>
      <c r="I573" s="1">
        <f t="shared" si="40"/>
        <v>13.807142857142857</v>
      </c>
      <c r="J573">
        <v>1.55</v>
      </c>
      <c r="K573">
        <v>140</v>
      </c>
      <c r="L573" s="94">
        <v>351</v>
      </c>
      <c r="M573" s="11">
        <f t="shared" si="41"/>
        <v>2.5071428571428571</v>
      </c>
      <c r="N573" s="2">
        <v>0.55600000000000005</v>
      </c>
      <c r="O573" s="95">
        <f t="shared" si="44"/>
        <v>140</v>
      </c>
      <c r="P573" s="12">
        <f t="shared" si="42"/>
        <v>5.5071225071225074</v>
      </c>
      <c r="Q573" s="104" t="s">
        <v>4592</v>
      </c>
      <c r="V573" s="111">
        <v>0.42430555555555555</v>
      </c>
      <c r="W573" s="112">
        <v>0.60416666666666663</v>
      </c>
      <c r="X573" s="115">
        <f t="shared" si="43"/>
        <v>0.17986111111111108</v>
      </c>
    </row>
    <row r="574" spans="1:24" x14ac:dyDescent="0.3">
      <c r="A574" s="64" t="s">
        <v>4711</v>
      </c>
      <c r="B574" s="94" t="s">
        <v>4712</v>
      </c>
      <c r="C574" s="2" t="s">
        <v>1</v>
      </c>
      <c r="D574" s="2">
        <v>44</v>
      </c>
      <c r="E574" s="9">
        <v>27449</v>
      </c>
      <c r="F574" s="10">
        <v>43752.63826388889</v>
      </c>
      <c r="G574" s="95" t="s">
        <v>4</v>
      </c>
      <c r="H574">
        <v>1101</v>
      </c>
      <c r="I574" s="1">
        <f t="shared" si="40"/>
        <v>11.01</v>
      </c>
      <c r="J574">
        <v>1.33</v>
      </c>
      <c r="K574">
        <v>100</v>
      </c>
      <c r="L574" s="94">
        <v>198</v>
      </c>
      <c r="M574" s="11">
        <f t="shared" si="41"/>
        <v>1.98</v>
      </c>
      <c r="N574" s="2">
        <v>0.376</v>
      </c>
      <c r="O574" s="95">
        <f t="shared" si="44"/>
        <v>100</v>
      </c>
      <c r="P574" s="12">
        <f t="shared" si="42"/>
        <v>5.5606060606060606</v>
      </c>
      <c r="Q574" s="104" t="s">
        <v>4592</v>
      </c>
      <c r="V574" s="111">
        <v>0.47916666666666669</v>
      </c>
      <c r="W574" s="112">
        <v>0.65277777777777779</v>
      </c>
      <c r="X574" s="115">
        <f t="shared" si="43"/>
        <v>0.1736111111111111</v>
      </c>
    </row>
    <row r="575" spans="1:24" x14ac:dyDescent="0.3">
      <c r="A575" s="64" t="s">
        <v>4713</v>
      </c>
      <c r="B575" s="94" t="s">
        <v>4714</v>
      </c>
      <c r="C575" s="2" t="s">
        <v>6</v>
      </c>
      <c r="D575" s="2">
        <v>33</v>
      </c>
      <c r="E575" s="9">
        <v>31372</v>
      </c>
      <c r="F575" s="10">
        <v>43752.651458333334</v>
      </c>
      <c r="G575" s="95" t="s">
        <v>4</v>
      </c>
      <c r="H575">
        <v>1128</v>
      </c>
      <c r="I575" s="1">
        <f t="shared" si="40"/>
        <v>7.6734693877551017</v>
      </c>
      <c r="J575">
        <v>0.877</v>
      </c>
      <c r="K575">
        <v>147</v>
      </c>
      <c r="L575" s="94">
        <v>390</v>
      </c>
      <c r="M575" s="11">
        <f t="shared" si="41"/>
        <v>2.6530612244897958</v>
      </c>
      <c r="N575" s="2">
        <v>0.60399999999999998</v>
      </c>
      <c r="O575" s="95">
        <f t="shared" si="44"/>
        <v>147</v>
      </c>
      <c r="P575" s="12">
        <f t="shared" si="42"/>
        <v>2.8923076923076922</v>
      </c>
      <c r="Q575" s="104" t="s">
        <v>4592</v>
      </c>
      <c r="V575" s="111">
        <v>0.49444444444444446</v>
      </c>
      <c r="W575" s="112">
        <v>0.66666666666666663</v>
      </c>
      <c r="X575" s="115">
        <f t="shared" si="43"/>
        <v>0.17222222222222217</v>
      </c>
    </row>
    <row r="576" spans="1:24" x14ac:dyDescent="0.3">
      <c r="A576" s="64" t="s">
        <v>4715</v>
      </c>
      <c r="B576" s="94" t="s">
        <v>4716</v>
      </c>
      <c r="C576" s="2" t="s">
        <v>1</v>
      </c>
      <c r="D576" s="2">
        <v>57</v>
      </c>
      <c r="E576" s="9">
        <v>22904</v>
      </c>
      <c r="F576" s="10">
        <v>43752.675775462965</v>
      </c>
      <c r="G576" s="95" t="s">
        <v>22</v>
      </c>
      <c r="H576">
        <v>1844</v>
      </c>
      <c r="I576" s="1">
        <f t="shared" si="40"/>
        <v>14.184615384615384</v>
      </c>
      <c r="J576">
        <v>1.3680000000000001</v>
      </c>
      <c r="K576">
        <v>130</v>
      </c>
      <c r="L576" s="94">
        <v>355</v>
      </c>
      <c r="M576" s="11">
        <f t="shared" si="41"/>
        <v>2.7307692307692308</v>
      </c>
      <c r="N576" s="2">
        <v>0.52500000000000002</v>
      </c>
      <c r="O576" s="95">
        <f t="shared" si="44"/>
        <v>130</v>
      </c>
      <c r="P576" s="12">
        <f t="shared" si="42"/>
        <v>5.1943661971830979</v>
      </c>
      <c r="Q576" s="104" t="s">
        <v>4592</v>
      </c>
      <c r="V576" s="111">
        <v>0.49444444444444446</v>
      </c>
      <c r="W576" s="112">
        <v>0.68055555555555547</v>
      </c>
      <c r="X576" s="115">
        <f t="shared" si="43"/>
        <v>0.18611111111111101</v>
      </c>
    </row>
    <row r="577" spans="1:24" x14ac:dyDescent="0.3">
      <c r="A577" s="64" t="s">
        <v>4717</v>
      </c>
      <c r="B577" s="94" t="s">
        <v>4718</v>
      </c>
      <c r="C577" s="2" t="s">
        <v>6</v>
      </c>
      <c r="D577" s="2">
        <v>48</v>
      </c>
      <c r="E577" s="9">
        <v>26100</v>
      </c>
      <c r="F577" s="10">
        <v>43753.398240740738</v>
      </c>
      <c r="G577" s="95" t="s">
        <v>71</v>
      </c>
      <c r="H577">
        <v>3158</v>
      </c>
      <c r="I577" s="1">
        <f t="shared" si="40"/>
        <v>25.263999999999999</v>
      </c>
      <c r="J577">
        <v>1.514</v>
      </c>
      <c r="K577">
        <v>125</v>
      </c>
      <c r="L577" s="94">
        <v>996</v>
      </c>
      <c r="M577" s="11">
        <f t="shared" si="41"/>
        <v>7.968</v>
      </c>
      <c r="N577" s="2">
        <v>0.98299999999999998</v>
      </c>
      <c r="O577" s="95">
        <f t="shared" si="44"/>
        <v>125</v>
      </c>
      <c r="P577" s="12">
        <f t="shared" si="42"/>
        <v>3.1706827309236947</v>
      </c>
      <c r="Q577" s="104" t="s">
        <v>4592</v>
      </c>
      <c r="V577" s="111">
        <v>0.40486111111111112</v>
      </c>
      <c r="W577" s="112">
        <v>0.54166666666666663</v>
      </c>
      <c r="X577" s="115">
        <f t="shared" si="43"/>
        <v>0.13680555555555551</v>
      </c>
    </row>
    <row r="578" spans="1:24" x14ac:dyDescent="0.3">
      <c r="A578" s="64" t="s">
        <v>4719</v>
      </c>
      <c r="B578" s="94" t="s">
        <v>4720</v>
      </c>
      <c r="C578" s="2" t="s">
        <v>1</v>
      </c>
      <c r="D578" s="2">
        <v>78</v>
      </c>
      <c r="E578" s="9">
        <v>14899</v>
      </c>
      <c r="F578" s="10">
        <v>43753.549618055556</v>
      </c>
      <c r="G578" s="95" t="s">
        <v>4</v>
      </c>
      <c r="H578">
        <v>2591</v>
      </c>
      <c r="I578" s="1">
        <f t="shared" si="40"/>
        <v>23.554545454545455</v>
      </c>
      <c r="J578">
        <v>1.595</v>
      </c>
      <c r="K578">
        <v>110</v>
      </c>
      <c r="L578" s="94">
        <v>906</v>
      </c>
      <c r="M578" s="11">
        <f t="shared" si="41"/>
        <v>8.2363636363636363</v>
      </c>
      <c r="N578" s="2">
        <v>1.1080000000000001</v>
      </c>
      <c r="O578" s="95">
        <f t="shared" si="44"/>
        <v>110</v>
      </c>
      <c r="P578" s="12">
        <f t="shared" si="42"/>
        <v>2.8598233995584987</v>
      </c>
      <c r="Q578" s="104" t="s">
        <v>4592</v>
      </c>
      <c r="V578" s="111">
        <v>0.41875000000000001</v>
      </c>
      <c r="W578" s="112">
        <v>0.55555555555555558</v>
      </c>
      <c r="X578" s="115">
        <f t="shared" si="43"/>
        <v>0.13680555555555557</v>
      </c>
    </row>
    <row r="579" spans="1:24" x14ac:dyDescent="0.3">
      <c r="A579" s="64" t="s">
        <v>4721</v>
      </c>
      <c r="B579" s="94" t="s">
        <v>1132</v>
      </c>
      <c r="C579" s="2" t="s">
        <v>1</v>
      </c>
      <c r="D579" s="2">
        <v>51</v>
      </c>
      <c r="E579" s="9">
        <v>25046</v>
      </c>
      <c r="F579" s="10">
        <v>43753.565555555557</v>
      </c>
      <c r="G579" s="95" t="s">
        <v>4</v>
      </c>
      <c r="H579">
        <v>1786</v>
      </c>
      <c r="I579" s="1">
        <f t="shared" ref="I579:I642" si="45">H579/K579</f>
        <v>13.229629629629629</v>
      </c>
      <c r="J579">
        <v>1.159</v>
      </c>
      <c r="K579">
        <v>135</v>
      </c>
      <c r="L579" s="94">
        <v>353</v>
      </c>
      <c r="M579" s="11">
        <f t="shared" ref="M579:M642" si="46">L579/O579</f>
        <v>2.6148148148148147</v>
      </c>
      <c r="N579" s="2">
        <v>0.48799999999999999</v>
      </c>
      <c r="O579" s="95">
        <f t="shared" si="44"/>
        <v>135</v>
      </c>
      <c r="P579" s="12">
        <f t="shared" ref="P579:P642" si="47">I579/M579</f>
        <v>5.0594900849858355</v>
      </c>
      <c r="Q579" s="104" t="s">
        <v>4592</v>
      </c>
      <c r="V579" s="111">
        <v>0.4145833333333333</v>
      </c>
      <c r="W579" s="112">
        <v>0.5756944444444444</v>
      </c>
      <c r="X579" s="115">
        <f t="shared" ref="X579:X642" si="48">IF(AND(W579&lt;&gt;0,V579&lt;&gt;0),W579-V579,"No Data")</f>
        <v>0.16111111111111109</v>
      </c>
    </row>
    <row r="580" spans="1:24" x14ac:dyDescent="0.3">
      <c r="A580" s="64" t="s">
        <v>4722</v>
      </c>
      <c r="B580" s="94" t="s">
        <v>1067</v>
      </c>
      <c r="C580" s="2" t="s">
        <v>1</v>
      </c>
      <c r="D580" s="2">
        <v>64</v>
      </c>
      <c r="E580" s="9">
        <v>20306</v>
      </c>
      <c r="F580" s="10">
        <v>43753.584050925929</v>
      </c>
      <c r="G580" s="95" t="s">
        <v>4</v>
      </c>
      <c r="H580">
        <v>2064</v>
      </c>
      <c r="I580" s="1">
        <f t="shared" si="45"/>
        <v>15.28888888888889</v>
      </c>
      <c r="J580">
        <v>1.86</v>
      </c>
      <c r="K580">
        <v>135</v>
      </c>
      <c r="L580" s="94">
        <v>425</v>
      </c>
      <c r="M580" s="11">
        <f t="shared" si="46"/>
        <v>3.1481481481481484</v>
      </c>
      <c r="N580" s="2">
        <v>0.71799999999999997</v>
      </c>
      <c r="O580" s="95">
        <f t="shared" si="44"/>
        <v>135</v>
      </c>
      <c r="P580" s="12">
        <f t="shared" si="47"/>
        <v>4.8564705882352941</v>
      </c>
      <c r="Q580" s="104" t="s">
        <v>4592</v>
      </c>
      <c r="V580" s="111">
        <v>0.42638888888888887</v>
      </c>
      <c r="W580" s="112">
        <v>0.59236111111111112</v>
      </c>
      <c r="X580" s="115">
        <f t="shared" si="48"/>
        <v>0.16597222222222224</v>
      </c>
    </row>
    <row r="581" spans="1:24" x14ac:dyDescent="0.3">
      <c r="A581" s="64" t="s">
        <v>4723</v>
      </c>
      <c r="B581" s="94" t="s">
        <v>4724</v>
      </c>
      <c r="C581" s="2" t="s">
        <v>6</v>
      </c>
      <c r="D581" s="2">
        <v>62</v>
      </c>
      <c r="E581" s="9">
        <v>20993</v>
      </c>
      <c r="F581" s="10">
        <v>43753.626180555555</v>
      </c>
      <c r="G581" s="95" t="s">
        <v>22</v>
      </c>
      <c r="H581">
        <v>1795</v>
      </c>
      <c r="I581" s="1">
        <f t="shared" si="45"/>
        <v>12.821428571428571</v>
      </c>
      <c r="J581">
        <v>1.0680000000000001</v>
      </c>
      <c r="K581">
        <v>140</v>
      </c>
      <c r="L581" s="94">
        <v>545</v>
      </c>
      <c r="M581" s="11">
        <f t="shared" si="46"/>
        <v>3.8928571428571428</v>
      </c>
      <c r="N581" s="2">
        <v>0.68600000000000005</v>
      </c>
      <c r="O581" s="95">
        <f t="shared" si="44"/>
        <v>140</v>
      </c>
      <c r="P581" s="12">
        <f t="shared" si="47"/>
        <v>3.2935779816513762</v>
      </c>
      <c r="Q581" s="104" t="s">
        <v>4592</v>
      </c>
      <c r="V581" s="111">
        <v>0.45208333333333334</v>
      </c>
      <c r="W581" s="112">
        <v>0.62916666666666665</v>
      </c>
      <c r="X581" s="115">
        <f t="shared" si="48"/>
        <v>0.17708333333333331</v>
      </c>
    </row>
    <row r="582" spans="1:24" x14ac:dyDescent="0.3">
      <c r="A582" s="64" t="s">
        <v>4725</v>
      </c>
      <c r="B582" s="94" t="s">
        <v>4726</v>
      </c>
      <c r="C582" s="2" t="s">
        <v>1</v>
      </c>
      <c r="D582" s="2">
        <v>41</v>
      </c>
      <c r="E582" s="9">
        <v>28579</v>
      </c>
      <c r="F582" s="10">
        <v>43753.646782407406</v>
      </c>
      <c r="G582" s="95" t="s">
        <v>4</v>
      </c>
      <c r="H582">
        <v>1916</v>
      </c>
      <c r="I582" s="1">
        <f t="shared" si="45"/>
        <v>12.126582278481013</v>
      </c>
      <c r="J582">
        <v>1.2090000000000001</v>
      </c>
      <c r="K582">
        <v>158</v>
      </c>
      <c r="L582" s="94">
        <v>431</v>
      </c>
      <c r="M582" s="11">
        <f t="shared" si="46"/>
        <v>2.7278481012658227</v>
      </c>
      <c r="N582" s="2">
        <v>0.59299999999999997</v>
      </c>
      <c r="O582" s="95">
        <f t="shared" si="44"/>
        <v>158</v>
      </c>
      <c r="P582" s="12">
        <f t="shared" si="47"/>
        <v>4.445475638051045</v>
      </c>
      <c r="Q582" s="104" t="s">
        <v>4592</v>
      </c>
      <c r="V582" s="111">
        <v>0.48472222222222222</v>
      </c>
      <c r="W582" s="112">
        <v>0.65694444444444444</v>
      </c>
      <c r="X582" s="115">
        <f t="shared" si="48"/>
        <v>0.17222222222222222</v>
      </c>
    </row>
    <row r="583" spans="1:24" x14ac:dyDescent="0.3">
      <c r="A583" s="64" t="s">
        <v>4727</v>
      </c>
      <c r="B583" s="94" t="s">
        <v>4728</v>
      </c>
      <c r="C583" s="2" t="s">
        <v>6</v>
      </c>
      <c r="D583" s="2">
        <v>79</v>
      </c>
      <c r="E583" s="9">
        <v>14620</v>
      </c>
      <c r="F583" s="10">
        <v>43753.665011574078</v>
      </c>
      <c r="G583" s="95" t="s">
        <v>4</v>
      </c>
      <c r="H583">
        <v>1662</v>
      </c>
      <c r="I583" s="1">
        <f t="shared" si="45"/>
        <v>12.311111111111112</v>
      </c>
      <c r="J583">
        <v>0.88600000000000001</v>
      </c>
      <c r="K583">
        <v>135</v>
      </c>
      <c r="L583" s="94">
        <v>646</v>
      </c>
      <c r="M583" s="11">
        <f t="shared" si="46"/>
        <v>4.7851851851851848</v>
      </c>
      <c r="N583" s="2">
        <v>0.85899999999999999</v>
      </c>
      <c r="O583" s="95">
        <f t="shared" si="44"/>
        <v>135</v>
      </c>
      <c r="P583" s="12">
        <f t="shared" si="47"/>
        <v>2.5727554179566567</v>
      </c>
      <c r="Q583" s="104" t="s">
        <v>4592</v>
      </c>
      <c r="V583" s="111">
        <v>0.50208333333333333</v>
      </c>
      <c r="W583" s="112">
        <v>0.67013888888888884</v>
      </c>
      <c r="X583" s="115">
        <f t="shared" si="48"/>
        <v>0.16805555555555551</v>
      </c>
    </row>
    <row r="584" spans="1:24" x14ac:dyDescent="0.3">
      <c r="A584" s="64" t="s">
        <v>4729</v>
      </c>
      <c r="B584" s="94" t="s">
        <v>434</v>
      </c>
      <c r="C584" s="2" t="s">
        <v>1</v>
      </c>
      <c r="D584" s="2">
        <v>44</v>
      </c>
      <c r="E584" s="9">
        <v>27453</v>
      </c>
      <c r="F584" s="10">
        <v>43754.621886574074</v>
      </c>
      <c r="G584" s="95" t="s">
        <v>4</v>
      </c>
      <c r="H584">
        <v>1782</v>
      </c>
      <c r="I584" s="1">
        <f t="shared" si="45"/>
        <v>12.122448979591837</v>
      </c>
      <c r="J584">
        <v>1.204</v>
      </c>
      <c r="K584">
        <v>147</v>
      </c>
      <c r="L584" s="94">
        <v>435</v>
      </c>
      <c r="M584" s="11">
        <f t="shared" si="46"/>
        <v>2.9591836734693877</v>
      </c>
      <c r="N584" s="2">
        <v>0.52200000000000002</v>
      </c>
      <c r="O584" s="95">
        <f t="shared" si="44"/>
        <v>147</v>
      </c>
      <c r="P584" s="12">
        <f t="shared" si="47"/>
        <v>4.0965517241379317</v>
      </c>
      <c r="Q584" s="104" t="s">
        <v>4592</v>
      </c>
      <c r="V584" s="111">
        <v>0.47291666666666665</v>
      </c>
      <c r="W584" s="112">
        <v>0.63750000000000007</v>
      </c>
      <c r="X584" s="115">
        <f t="shared" si="48"/>
        <v>0.16458333333333341</v>
      </c>
    </row>
    <row r="585" spans="1:24" x14ac:dyDescent="0.3">
      <c r="A585" s="64" t="s">
        <v>4730</v>
      </c>
      <c r="B585" s="94" t="s">
        <v>4731</v>
      </c>
      <c r="C585" s="2" t="s">
        <v>6</v>
      </c>
      <c r="D585" s="2">
        <v>64</v>
      </c>
      <c r="E585" s="9">
        <v>20154</v>
      </c>
      <c r="F585" s="10">
        <v>43754.64503472222</v>
      </c>
      <c r="G585" s="95" t="s">
        <v>4</v>
      </c>
      <c r="H585">
        <v>1210</v>
      </c>
      <c r="I585" s="1">
        <f t="shared" si="45"/>
        <v>9.68</v>
      </c>
      <c r="J585">
        <v>1.161</v>
      </c>
      <c r="K585">
        <v>125</v>
      </c>
      <c r="L585" s="94">
        <v>345</v>
      </c>
      <c r="M585" s="11">
        <f t="shared" si="46"/>
        <v>2.76</v>
      </c>
      <c r="N585" s="2">
        <v>0.57399999999999995</v>
      </c>
      <c r="O585" s="95">
        <f t="shared" si="44"/>
        <v>125</v>
      </c>
      <c r="P585" s="12">
        <f t="shared" si="47"/>
        <v>3.5072463768115942</v>
      </c>
      <c r="Q585" s="104" t="s">
        <v>4592</v>
      </c>
      <c r="V585" s="111">
        <v>0.47569444444444442</v>
      </c>
      <c r="W585" s="112">
        <v>0.65416666666666667</v>
      </c>
      <c r="X585" s="115">
        <f t="shared" si="48"/>
        <v>0.17847222222222225</v>
      </c>
    </row>
    <row r="586" spans="1:24" x14ac:dyDescent="0.3">
      <c r="A586" s="64" t="s">
        <v>4732</v>
      </c>
      <c r="B586" s="94" t="s">
        <v>4733</v>
      </c>
      <c r="C586" s="2" t="s">
        <v>1</v>
      </c>
      <c r="D586" s="2">
        <v>58</v>
      </c>
      <c r="E586" s="9">
        <v>22266</v>
      </c>
      <c r="F586" s="10">
        <v>43754.666712962964</v>
      </c>
      <c r="G586" s="95" t="s">
        <v>22</v>
      </c>
      <c r="H586">
        <v>1339</v>
      </c>
      <c r="I586" s="1">
        <f t="shared" si="45"/>
        <v>11.955357142857142</v>
      </c>
      <c r="J586">
        <v>0.96199999999999997</v>
      </c>
      <c r="K586">
        <v>112</v>
      </c>
      <c r="L586" s="94">
        <v>252</v>
      </c>
      <c r="M586" s="11">
        <f t="shared" si="46"/>
        <v>2.25</v>
      </c>
      <c r="N586" s="2">
        <v>0.435</v>
      </c>
      <c r="O586" s="95">
        <f t="shared" si="44"/>
        <v>112</v>
      </c>
      <c r="P586" s="12">
        <f t="shared" si="47"/>
        <v>5.3134920634920633</v>
      </c>
      <c r="Q586" s="104" t="s">
        <v>4592</v>
      </c>
      <c r="V586" s="111">
        <v>0.50069444444444444</v>
      </c>
      <c r="W586" s="112">
        <v>0.67152777777777783</v>
      </c>
      <c r="X586" s="115">
        <f t="shared" si="48"/>
        <v>0.17083333333333339</v>
      </c>
    </row>
    <row r="587" spans="1:24" x14ac:dyDescent="0.3">
      <c r="A587" s="64" t="s">
        <v>4734</v>
      </c>
      <c r="B587" s="94" t="s">
        <v>4735</v>
      </c>
      <c r="C587" s="2" t="s">
        <v>1</v>
      </c>
      <c r="D587" s="2">
        <v>61</v>
      </c>
      <c r="E587" s="9">
        <v>21425</v>
      </c>
      <c r="F587" s="10">
        <v>43755.600868055553</v>
      </c>
      <c r="G587" s="95" t="s">
        <v>4</v>
      </c>
      <c r="H587">
        <v>2830</v>
      </c>
      <c r="I587" s="1">
        <f t="shared" si="45"/>
        <v>16.845238095238095</v>
      </c>
      <c r="J587">
        <v>2.61</v>
      </c>
      <c r="K587">
        <v>168</v>
      </c>
      <c r="L587" s="94">
        <v>439</v>
      </c>
      <c r="M587" s="11">
        <f t="shared" si="46"/>
        <v>2.6130952380952381</v>
      </c>
      <c r="N587" s="2">
        <v>0.65600000000000003</v>
      </c>
      <c r="O587" s="95">
        <f t="shared" si="44"/>
        <v>168</v>
      </c>
      <c r="P587" s="12">
        <f t="shared" si="47"/>
        <v>6.4464692482915718</v>
      </c>
      <c r="Q587" s="104" t="s">
        <v>4592</v>
      </c>
      <c r="V587" s="111">
        <v>0.44027777777777777</v>
      </c>
      <c r="W587" s="112">
        <v>0.60416666666666663</v>
      </c>
      <c r="X587" s="115">
        <f t="shared" si="48"/>
        <v>0.16388888888888886</v>
      </c>
    </row>
    <row r="588" spans="1:24" x14ac:dyDescent="0.3">
      <c r="A588" s="64" t="s">
        <v>4736</v>
      </c>
      <c r="B588" s="94" t="s">
        <v>4432</v>
      </c>
      <c r="C588" s="2" t="s">
        <v>1</v>
      </c>
      <c r="D588" s="2">
        <v>53</v>
      </c>
      <c r="E588" s="9">
        <v>24229</v>
      </c>
      <c r="F588" s="10">
        <v>43755.612395833334</v>
      </c>
      <c r="G588" s="95" t="s">
        <v>4</v>
      </c>
      <c r="H588">
        <v>807</v>
      </c>
      <c r="I588" s="1">
        <f t="shared" si="45"/>
        <v>5.9338235294117645</v>
      </c>
      <c r="J588">
        <v>0.879</v>
      </c>
      <c r="K588">
        <v>136</v>
      </c>
      <c r="L588" s="94">
        <v>150</v>
      </c>
      <c r="M588" s="11">
        <f t="shared" si="46"/>
        <v>1.1029411764705883</v>
      </c>
      <c r="N588" s="2">
        <v>0.30499999999999999</v>
      </c>
      <c r="O588" s="95">
        <f t="shared" si="44"/>
        <v>136</v>
      </c>
      <c r="P588" s="12">
        <f t="shared" si="47"/>
        <v>5.379999999999999</v>
      </c>
      <c r="Q588" s="104" t="s">
        <v>4592</v>
      </c>
      <c r="V588" s="111">
        <v>0.4513888888888889</v>
      </c>
      <c r="W588" s="112">
        <v>0.6166666666666667</v>
      </c>
      <c r="X588" s="115">
        <f t="shared" si="48"/>
        <v>0.1652777777777778</v>
      </c>
    </row>
    <row r="589" spans="1:24" x14ac:dyDescent="0.3">
      <c r="A589" s="64" t="s">
        <v>4737</v>
      </c>
      <c r="B589" s="94" t="s">
        <v>4082</v>
      </c>
      <c r="C589" s="2" t="s">
        <v>1</v>
      </c>
      <c r="D589" s="2">
        <v>61</v>
      </c>
      <c r="E589" s="9">
        <v>21273</v>
      </c>
      <c r="F589" s="10">
        <v>43755.62572916667</v>
      </c>
      <c r="G589" s="95" t="s">
        <v>4</v>
      </c>
      <c r="H589">
        <v>3799</v>
      </c>
      <c r="I589" s="1">
        <f t="shared" si="45"/>
        <v>23.450617283950617</v>
      </c>
      <c r="J589">
        <v>2.0489999999999999</v>
      </c>
      <c r="K589">
        <v>162</v>
      </c>
      <c r="L589" s="94">
        <v>598</v>
      </c>
      <c r="M589" s="11">
        <f t="shared" si="46"/>
        <v>3.691358024691358</v>
      </c>
      <c r="N589" s="2">
        <v>0.89400000000000002</v>
      </c>
      <c r="O589" s="95">
        <f t="shared" si="44"/>
        <v>162</v>
      </c>
      <c r="P589" s="12">
        <f t="shared" si="47"/>
        <v>6.3528428093645486</v>
      </c>
      <c r="Q589" s="104" t="s">
        <v>4592</v>
      </c>
      <c r="V589" s="111">
        <v>0.46527777777777773</v>
      </c>
      <c r="W589" s="112">
        <v>0.62986111111111109</v>
      </c>
      <c r="X589" s="115">
        <f t="shared" si="48"/>
        <v>0.16458333333333336</v>
      </c>
    </row>
    <row r="590" spans="1:24" x14ac:dyDescent="0.3">
      <c r="A590" s="64" t="s">
        <v>4738</v>
      </c>
      <c r="B590" s="94" t="s">
        <v>1930</v>
      </c>
      <c r="C590" s="2" t="s">
        <v>1</v>
      </c>
      <c r="D590" s="2">
        <v>55</v>
      </c>
      <c r="E590" s="9">
        <v>23399</v>
      </c>
      <c r="F590" s="10">
        <v>43755.640081018515</v>
      </c>
      <c r="G590" s="95" t="s">
        <v>4</v>
      </c>
      <c r="H590">
        <v>2188</v>
      </c>
      <c r="I590" s="1">
        <f t="shared" si="45"/>
        <v>13.936305732484076</v>
      </c>
      <c r="J590">
        <v>1.462</v>
      </c>
      <c r="K590">
        <v>157</v>
      </c>
      <c r="L590" s="94">
        <v>508</v>
      </c>
      <c r="M590" s="11">
        <f t="shared" si="46"/>
        <v>3.2356687898089174</v>
      </c>
      <c r="N590" s="2">
        <v>0.54500000000000004</v>
      </c>
      <c r="O590" s="95">
        <f t="shared" si="44"/>
        <v>157</v>
      </c>
      <c r="P590" s="12">
        <f t="shared" si="47"/>
        <v>4.3070866141732278</v>
      </c>
      <c r="Q590" s="104" t="s">
        <v>4592</v>
      </c>
      <c r="V590" s="111">
        <v>0.46666666666666662</v>
      </c>
      <c r="W590" s="112">
        <v>0.64374999999999993</v>
      </c>
      <c r="X590" s="115">
        <f t="shared" si="48"/>
        <v>0.17708333333333331</v>
      </c>
    </row>
    <row r="591" spans="1:24" x14ac:dyDescent="0.3">
      <c r="A591" s="64" t="s">
        <v>4739</v>
      </c>
      <c r="B591" s="94" t="s">
        <v>4740</v>
      </c>
      <c r="C591" s="2" t="s">
        <v>6</v>
      </c>
      <c r="D591" s="2">
        <v>67</v>
      </c>
      <c r="E591" s="9">
        <v>19139</v>
      </c>
      <c r="F591" s="10">
        <v>43755.651574074072</v>
      </c>
      <c r="G591" s="95" t="s">
        <v>4</v>
      </c>
      <c r="H591">
        <v>1497</v>
      </c>
      <c r="I591" s="1">
        <f t="shared" si="45"/>
        <v>12.07258064516129</v>
      </c>
      <c r="J591">
        <v>1.357</v>
      </c>
      <c r="K591">
        <v>124</v>
      </c>
      <c r="L591" s="94">
        <v>529</v>
      </c>
      <c r="M591" s="11">
        <f t="shared" si="46"/>
        <v>4.2661290322580649</v>
      </c>
      <c r="N591" s="2">
        <v>0.73399999999999999</v>
      </c>
      <c r="O591" s="95">
        <f t="shared" si="44"/>
        <v>124</v>
      </c>
      <c r="P591" s="12">
        <f t="shared" si="47"/>
        <v>2.8298676748582228</v>
      </c>
      <c r="Q591" s="104" t="s">
        <v>4592</v>
      </c>
      <c r="V591" s="111">
        <v>0.47569444444444442</v>
      </c>
      <c r="W591" s="112">
        <v>0.65763888888888888</v>
      </c>
      <c r="X591" s="115">
        <f t="shared" si="48"/>
        <v>0.18194444444444446</v>
      </c>
    </row>
    <row r="592" spans="1:24" x14ac:dyDescent="0.3">
      <c r="A592" s="64" t="s">
        <v>4741</v>
      </c>
      <c r="B592" s="94" t="s">
        <v>1805</v>
      </c>
      <c r="C592" s="2" t="s">
        <v>1</v>
      </c>
      <c r="D592" s="2">
        <v>54</v>
      </c>
      <c r="E592" s="9">
        <v>23925</v>
      </c>
      <c r="F592" s="10">
        <v>43755.667581018519</v>
      </c>
      <c r="G592" s="95" t="s">
        <v>22</v>
      </c>
      <c r="H592">
        <v>1431</v>
      </c>
      <c r="I592" s="1">
        <f t="shared" si="45"/>
        <v>11.007692307692308</v>
      </c>
      <c r="J592">
        <v>1.35</v>
      </c>
      <c r="K592">
        <v>130</v>
      </c>
      <c r="L592" s="94">
        <v>364</v>
      </c>
      <c r="M592" s="11">
        <f t="shared" si="46"/>
        <v>2.8</v>
      </c>
      <c r="N592" s="2">
        <v>0.58899999999999997</v>
      </c>
      <c r="O592" s="95">
        <f t="shared" si="44"/>
        <v>130</v>
      </c>
      <c r="P592" s="12">
        <f t="shared" si="47"/>
        <v>3.9313186813186816</v>
      </c>
      <c r="Q592" s="104" t="s">
        <v>4592</v>
      </c>
      <c r="V592" s="111">
        <v>0.5083333333333333</v>
      </c>
      <c r="W592" s="112">
        <v>0.67013888888888884</v>
      </c>
      <c r="X592" s="115">
        <f t="shared" si="48"/>
        <v>0.16180555555555554</v>
      </c>
    </row>
    <row r="593" spans="1:24" x14ac:dyDescent="0.3">
      <c r="A593" s="64" t="s">
        <v>4742</v>
      </c>
      <c r="B593" s="94" t="s">
        <v>4743</v>
      </c>
      <c r="C593" s="2" t="s">
        <v>6</v>
      </c>
      <c r="D593" s="2">
        <v>72</v>
      </c>
      <c r="E593" s="9">
        <v>17119</v>
      </c>
      <c r="F593" s="10">
        <v>43756.449629629627</v>
      </c>
      <c r="G593" s="95" t="s">
        <v>71</v>
      </c>
      <c r="H593">
        <v>3735</v>
      </c>
      <c r="I593" s="1">
        <f t="shared" si="45"/>
        <v>28.73076923076923</v>
      </c>
      <c r="J593">
        <v>5.6660000000000004</v>
      </c>
      <c r="K593">
        <v>130</v>
      </c>
      <c r="L593" s="94">
        <v>660</v>
      </c>
      <c r="M593" s="11">
        <f t="shared" si="46"/>
        <v>5.0769230769230766</v>
      </c>
      <c r="N593" s="2">
        <v>2.3010000000000002</v>
      </c>
      <c r="O593" s="95">
        <f t="shared" si="44"/>
        <v>130</v>
      </c>
      <c r="P593" s="12">
        <f t="shared" si="47"/>
        <v>5.6590909090909092</v>
      </c>
      <c r="Q593" s="104" t="s">
        <v>4592</v>
      </c>
      <c r="V593" s="111">
        <v>0.45833333333333331</v>
      </c>
      <c r="W593" s="112">
        <v>0.64236111111111105</v>
      </c>
      <c r="X593" s="115">
        <f t="shared" si="48"/>
        <v>0.18402777777777773</v>
      </c>
    </row>
    <row r="594" spans="1:24" x14ac:dyDescent="0.3">
      <c r="A594" s="64" t="s">
        <v>4744</v>
      </c>
      <c r="B594" s="94" t="s">
        <v>4745</v>
      </c>
      <c r="C594" s="2" t="s">
        <v>1</v>
      </c>
      <c r="D594" s="2">
        <v>79</v>
      </c>
      <c r="E594" s="9">
        <v>14758</v>
      </c>
      <c r="F594" s="10">
        <v>43759.430659722224</v>
      </c>
      <c r="G594" s="95" t="s">
        <v>71</v>
      </c>
      <c r="H594">
        <v>2913</v>
      </c>
      <c r="I594" s="1">
        <f t="shared" si="45"/>
        <v>19.682432432432432</v>
      </c>
      <c r="J594">
        <v>1.278</v>
      </c>
      <c r="K594">
        <v>148</v>
      </c>
      <c r="L594" s="94">
        <v>940</v>
      </c>
      <c r="M594" s="11">
        <f t="shared" si="46"/>
        <v>6.3513513513513518</v>
      </c>
      <c r="N594" s="2">
        <v>0.84799999999999998</v>
      </c>
      <c r="O594" s="95">
        <f t="shared" si="44"/>
        <v>148</v>
      </c>
      <c r="P594" s="12">
        <f t="shared" si="47"/>
        <v>3.0989361702127658</v>
      </c>
      <c r="Q594" s="104" t="s">
        <v>4592</v>
      </c>
      <c r="V594" s="111">
        <v>0.43611111111111112</v>
      </c>
      <c r="W594" s="112">
        <v>0.60416666666666663</v>
      </c>
      <c r="X594" s="115">
        <f t="shared" si="48"/>
        <v>0.16805555555555551</v>
      </c>
    </row>
    <row r="595" spans="1:24" x14ac:dyDescent="0.3">
      <c r="A595" s="64" t="s">
        <v>4746</v>
      </c>
      <c r="B595" s="94" t="s">
        <v>4747</v>
      </c>
      <c r="C595" s="2" t="s">
        <v>6</v>
      </c>
      <c r="D595" s="2">
        <v>60</v>
      </c>
      <c r="E595" s="9">
        <v>21509</v>
      </c>
      <c r="F595" s="10">
        <v>43759.565671296295</v>
      </c>
      <c r="G595" s="95" t="s">
        <v>4</v>
      </c>
      <c r="H595">
        <v>1463</v>
      </c>
      <c r="I595" s="1">
        <f t="shared" si="45"/>
        <v>10.837037037037037</v>
      </c>
      <c r="J595">
        <v>1.2649999999999999</v>
      </c>
      <c r="K595">
        <v>135</v>
      </c>
      <c r="L595" s="94">
        <v>551</v>
      </c>
      <c r="M595" s="11">
        <f t="shared" si="46"/>
        <v>4.0814814814814815</v>
      </c>
      <c r="N595" s="2">
        <v>0.64700000000000002</v>
      </c>
      <c r="O595" s="95">
        <f t="shared" si="44"/>
        <v>135</v>
      </c>
      <c r="P595" s="12">
        <f t="shared" si="47"/>
        <v>2.6551724137931036</v>
      </c>
      <c r="Q595" s="104" t="s">
        <v>4592</v>
      </c>
      <c r="V595" s="111">
        <v>0.39027777777777778</v>
      </c>
      <c r="W595" s="112">
        <v>0.57291666666666663</v>
      </c>
      <c r="X595" s="115">
        <f t="shared" si="48"/>
        <v>0.18263888888888885</v>
      </c>
    </row>
    <row r="596" spans="1:24" x14ac:dyDescent="0.3">
      <c r="A596" s="64" t="s">
        <v>4748</v>
      </c>
      <c r="B596" s="94" t="s">
        <v>4749</v>
      </c>
      <c r="C596" s="2" t="s">
        <v>1</v>
      </c>
      <c r="D596" s="2">
        <v>27</v>
      </c>
      <c r="E596" s="9">
        <v>33630</v>
      </c>
      <c r="F596" s="10">
        <v>43759.609340277777</v>
      </c>
      <c r="G596" s="95" t="s">
        <v>4</v>
      </c>
      <c r="H596">
        <v>1164</v>
      </c>
      <c r="I596" s="1">
        <f t="shared" si="45"/>
        <v>8.0275862068965509</v>
      </c>
      <c r="J596">
        <v>0.95</v>
      </c>
      <c r="K596">
        <v>145</v>
      </c>
      <c r="L596" s="94">
        <v>343</v>
      </c>
      <c r="M596" s="11">
        <f t="shared" si="46"/>
        <v>2.3655172413793104</v>
      </c>
      <c r="N596" s="2">
        <v>0.52500000000000002</v>
      </c>
      <c r="O596" s="95">
        <f t="shared" si="44"/>
        <v>145</v>
      </c>
      <c r="P596" s="12">
        <f t="shared" si="47"/>
        <v>3.3935860058309033</v>
      </c>
      <c r="Q596" s="104" t="s">
        <v>4592</v>
      </c>
      <c r="V596" s="111">
        <v>0.45624999999999999</v>
      </c>
      <c r="W596" s="112">
        <v>0.61388888888888882</v>
      </c>
      <c r="X596" s="115">
        <f t="shared" si="48"/>
        <v>0.15763888888888883</v>
      </c>
    </row>
    <row r="597" spans="1:24" x14ac:dyDescent="0.3">
      <c r="A597" s="64" t="s">
        <v>4750</v>
      </c>
      <c r="B597" s="94" t="s">
        <v>177</v>
      </c>
      <c r="C597" s="2" t="s">
        <v>1</v>
      </c>
      <c r="D597" s="2">
        <v>47</v>
      </c>
      <c r="E597" s="9">
        <v>26408</v>
      </c>
      <c r="F597" s="10">
        <v>43759.62427083333</v>
      </c>
      <c r="G597" s="95" t="s">
        <v>4</v>
      </c>
      <c r="H597">
        <v>1209</v>
      </c>
      <c r="I597" s="1">
        <f t="shared" si="45"/>
        <v>9.6720000000000006</v>
      </c>
      <c r="J597">
        <v>1.0529999999999999</v>
      </c>
      <c r="K597">
        <v>125</v>
      </c>
      <c r="L597" s="94">
        <v>287</v>
      </c>
      <c r="M597" s="11">
        <f t="shared" si="46"/>
        <v>2.2959999999999998</v>
      </c>
      <c r="N597" s="2">
        <v>0.58199999999999996</v>
      </c>
      <c r="O597" s="95">
        <f t="shared" si="44"/>
        <v>125</v>
      </c>
      <c r="P597" s="12">
        <f t="shared" si="47"/>
        <v>4.2125435540069693</v>
      </c>
      <c r="Q597" s="104" t="s">
        <v>4592</v>
      </c>
      <c r="V597" s="111">
        <v>0.4694444444444445</v>
      </c>
      <c r="W597" s="112">
        <v>0.62916666666666665</v>
      </c>
      <c r="X597" s="115">
        <f t="shared" si="48"/>
        <v>0.15972222222222215</v>
      </c>
    </row>
    <row r="598" spans="1:24" x14ac:dyDescent="0.3">
      <c r="A598" s="64" t="s">
        <v>4751</v>
      </c>
      <c r="B598" s="94" t="s">
        <v>4752</v>
      </c>
      <c r="C598" s="2" t="s">
        <v>1</v>
      </c>
      <c r="D598" s="2">
        <v>65</v>
      </c>
      <c r="E598" s="9">
        <v>19992</v>
      </c>
      <c r="F598" s="10">
        <v>43759.636620370373</v>
      </c>
      <c r="G598" s="95" t="s">
        <v>4</v>
      </c>
      <c r="H598">
        <v>1859</v>
      </c>
      <c r="I598" s="1">
        <f t="shared" si="45"/>
        <v>16.899999999999999</v>
      </c>
      <c r="J598">
        <v>1.544</v>
      </c>
      <c r="K598">
        <v>110</v>
      </c>
      <c r="L598" s="94">
        <v>352</v>
      </c>
      <c r="M598" s="11">
        <f t="shared" si="46"/>
        <v>3.2</v>
      </c>
      <c r="N598" s="2">
        <v>0.66100000000000003</v>
      </c>
      <c r="O598" s="95">
        <f t="shared" si="44"/>
        <v>110</v>
      </c>
      <c r="P598" s="12">
        <f t="shared" si="47"/>
        <v>5.2812499999999991</v>
      </c>
      <c r="Q598" s="104" t="s">
        <v>4592</v>
      </c>
      <c r="V598" s="111">
        <v>0.48472222222222222</v>
      </c>
      <c r="W598" s="112">
        <v>0.64027777777777783</v>
      </c>
      <c r="X598" s="115">
        <f t="shared" si="48"/>
        <v>0.15555555555555561</v>
      </c>
    </row>
    <row r="599" spans="1:24" x14ac:dyDescent="0.3">
      <c r="A599" s="64" t="s">
        <v>4753</v>
      </c>
      <c r="B599" s="94" t="s">
        <v>4754</v>
      </c>
      <c r="C599" s="2" t="s">
        <v>6</v>
      </c>
      <c r="D599" s="2">
        <v>56</v>
      </c>
      <c r="E599" s="9">
        <v>23013</v>
      </c>
      <c r="F599" s="10">
        <v>43759.647476851853</v>
      </c>
      <c r="G599" s="95" t="s">
        <v>4</v>
      </c>
      <c r="H599">
        <v>1409</v>
      </c>
      <c r="I599" s="1">
        <f t="shared" si="45"/>
        <v>13.548076923076923</v>
      </c>
      <c r="J599">
        <v>1.7</v>
      </c>
      <c r="K599">
        <v>104</v>
      </c>
      <c r="L599" s="94">
        <v>776</v>
      </c>
      <c r="M599" s="11">
        <f t="shared" si="46"/>
        <v>7.4615384615384617</v>
      </c>
      <c r="N599" s="2">
        <v>0.85799999999999998</v>
      </c>
      <c r="O599" s="95">
        <f t="shared" si="44"/>
        <v>104</v>
      </c>
      <c r="P599" s="12">
        <f t="shared" si="47"/>
        <v>1.8157216494845361</v>
      </c>
      <c r="Q599" s="104" t="s">
        <v>4592</v>
      </c>
      <c r="V599" s="111">
        <v>0.50069444444444444</v>
      </c>
      <c r="W599" s="112">
        <v>0.65416666666666667</v>
      </c>
      <c r="X599" s="115">
        <f t="shared" si="48"/>
        <v>0.15347222222222223</v>
      </c>
    </row>
    <row r="600" spans="1:24" x14ac:dyDescent="0.3">
      <c r="A600" s="64" t="s">
        <v>4755</v>
      </c>
      <c r="B600" s="94" t="s">
        <v>4756</v>
      </c>
      <c r="C600" s="2" t="s">
        <v>1</v>
      </c>
      <c r="D600" s="2">
        <v>53</v>
      </c>
      <c r="E600" s="9">
        <v>24181</v>
      </c>
      <c r="F600" s="10">
        <v>43759.663854166669</v>
      </c>
      <c r="G600" s="95" t="s">
        <v>22</v>
      </c>
      <c r="H600">
        <v>1485</v>
      </c>
      <c r="I600" s="1">
        <f t="shared" si="45"/>
        <v>13.75</v>
      </c>
      <c r="J600">
        <v>2.5870000000000002</v>
      </c>
      <c r="K600">
        <v>108</v>
      </c>
      <c r="L600" s="94">
        <v>311</v>
      </c>
      <c r="M600" s="11">
        <f t="shared" si="46"/>
        <v>2.8796296296296298</v>
      </c>
      <c r="N600" s="2">
        <v>0.52400000000000002</v>
      </c>
      <c r="O600" s="95">
        <f t="shared" si="44"/>
        <v>108</v>
      </c>
      <c r="P600" s="12">
        <f t="shared" si="47"/>
        <v>4.77491961414791</v>
      </c>
      <c r="Q600" s="104" t="s">
        <v>4592</v>
      </c>
      <c r="V600" s="111">
        <v>0.49027777777777781</v>
      </c>
      <c r="W600" s="112">
        <v>0.66805555555555562</v>
      </c>
      <c r="X600" s="115">
        <f t="shared" si="48"/>
        <v>0.17777777777777781</v>
      </c>
    </row>
    <row r="601" spans="1:24" x14ac:dyDescent="0.3">
      <c r="A601" s="64" t="s">
        <v>4757</v>
      </c>
      <c r="B601" s="94" t="s">
        <v>4758</v>
      </c>
      <c r="C601" s="2" t="s">
        <v>1</v>
      </c>
      <c r="D601" s="2">
        <v>50</v>
      </c>
      <c r="E601" s="9">
        <v>25319</v>
      </c>
      <c r="F601" s="10">
        <v>43759.685011574074</v>
      </c>
      <c r="G601" s="95" t="s">
        <v>4</v>
      </c>
      <c r="H601">
        <v>1559</v>
      </c>
      <c r="I601" s="1">
        <f t="shared" si="45"/>
        <v>14.172727272727272</v>
      </c>
      <c r="J601">
        <v>0.92700000000000005</v>
      </c>
      <c r="K601">
        <v>110</v>
      </c>
      <c r="L601" s="94">
        <v>364</v>
      </c>
      <c r="M601" s="11">
        <f t="shared" si="46"/>
        <v>3.3090909090909091</v>
      </c>
      <c r="N601" s="2">
        <v>0.57099999999999995</v>
      </c>
      <c r="O601" s="95">
        <f t="shared" si="44"/>
        <v>110</v>
      </c>
      <c r="P601" s="12">
        <f t="shared" si="47"/>
        <v>4.2829670329670328</v>
      </c>
      <c r="Q601" s="104" t="s">
        <v>4592</v>
      </c>
      <c r="V601" s="111">
        <v>0.52500000000000002</v>
      </c>
      <c r="W601" s="112">
        <v>0.69444444444444453</v>
      </c>
      <c r="X601" s="115">
        <f t="shared" si="48"/>
        <v>0.16944444444444451</v>
      </c>
    </row>
    <row r="602" spans="1:24" x14ac:dyDescent="0.3">
      <c r="A602" s="64" t="s">
        <v>4759</v>
      </c>
      <c r="B602" s="94" t="s">
        <v>1681</v>
      </c>
      <c r="C602" s="2" t="s">
        <v>1</v>
      </c>
      <c r="D602" s="2">
        <v>41</v>
      </c>
      <c r="E602" s="9">
        <v>28469</v>
      </c>
      <c r="F602" s="10">
        <v>43759.704826388886</v>
      </c>
      <c r="G602" s="95" t="s">
        <v>4</v>
      </c>
      <c r="H602">
        <v>886</v>
      </c>
      <c r="I602" s="1">
        <f t="shared" si="45"/>
        <v>6.5629629629629633</v>
      </c>
      <c r="J602">
        <v>0.91900000000000004</v>
      </c>
      <c r="K602">
        <v>135</v>
      </c>
      <c r="L602" s="94">
        <v>175</v>
      </c>
      <c r="M602" s="11">
        <f t="shared" si="46"/>
        <v>1.2962962962962963</v>
      </c>
      <c r="N602" s="2">
        <v>0.45800000000000002</v>
      </c>
      <c r="O602" s="95">
        <f t="shared" si="44"/>
        <v>135</v>
      </c>
      <c r="P602" s="12">
        <f t="shared" si="47"/>
        <v>5.0628571428571432</v>
      </c>
      <c r="Q602" s="104" t="s">
        <v>4592</v>
      </c>
      <c r="V602" s="111">
        <v>0.54027777777777775</v>
      </c>
      <c r="W602" s="112">
        <v>0.72222222222222221</v>
      </c>
      <c r="X602" s="115">
        <f t="shared" si="48"/>
        <v>0.18194444444444446</v>
      </c>
    </row>
    <row r="603" spans="1:24" x14ac:dyDescent="0.3">
      <c r="A603" s="64" t="s">
        <v>4760</v>
      </c>
      <c r="B603" s="94" t="s">
        <v>4761</v>
      </c>
      <c r="C603" s="2" t="s">
        <v>1</v>
      </c>
      <c r="D603" s="2">
        <v>84</v>
      </c>
      <c r="E603" s="9">
        <v>12814</v>
      </c>
      <c r="F603" s="10">
        <v>43760.428854166668</v>
      </c>
      <c r="G603" s="95" t="s">
        <v>71</v>
      </c>
      <c r="H603">
        <v>1872</v>
      </c>
      <c r="I603" s="1">
        <f t="shared" si="45"/>
        <v>18.90909090909091</v>
      </c>
      <c r="J603">
        <v>2.1429999999999998</v>
      </c>
      <c r="K603">
        <v>99</v>
      </c>
      <c r="L603" s="94">
        <v>595</v>
      </c>
      <c r="M603" s="11">
        <f t="shared" si="46"/>
        <v>6.0101010101010104</v>
      </c>
      <c r="N603" s="2">
        <v>0.69199999999999995</v>
      </c>
      <c r="O603" s="95">
        <f t="shared" si="44"/>
        <v>99</v>
      </c>
      <c r="P603" s="12">
        <f t="shared" si="47"/>
        <v>3.1462184873949579</v>
      </c>
      <c r="Q603" s="104" t="s">
        <v>4592</v>
      </c>
      <c r="V603" s="111">
        <v>0.43888888888888888</v>
      </c>
      <c r="W603" s="112">
        <v>0.59027777777777779</v>
      </c>
      <c r="X603" s="115">
        <f t="shared" si="48"/>
        <v>0.15138888888888891</v>
      </c>
    </row>
    <row r="604" spans="1:24" x14ac:dyDescent="0.3">
      <c r="A604" s="64" t="s">
        <v>4762</v>
      </c>
      <c r="B604" s="94" t="s">
        <v>4763</v>
      </c>
      <c r="C604" s="2" t="s">
        <v>1</v>
      </c>
      <c r="D604" s="2">
        <v>54</v>
      </c>
      <c r="E604" s="9">
        <v>23819</v>
      </c>
      <c r="F604" s="10">
        <v>43760.533449074072</v>
      </c>
      <c r="G604" s="95" t="s">
        <v>4</v>
      </c>
      <c r="H604">
        <v>1230</v>
      </c>
      <c r="I604" s="1">
        <f t="shared" si="45"/>
        <v>9.4615384615384617</v>
      </c>
      <c r="J604">
        <v>1.1950000000000001</v>
      </c>
      <c r="K604">
        <v>130</v>
      </c>
      <c r="L604" s="94">
        <v>321</v>
      </c>
      <c r="M604" s="11">
        <f t="shared" si="46"/>
        <v>2.4692307692307693</v>
      </c>
      <c r="N604" s="2">
        <v>0.58699999999999997</v>
      </c>
      <c r="O604" s="95">
        <f t="shared" si="44"/>
        <v>130</v>
      </c>
      <c r="P604" s="12">
        <f t="shared" si="47"/>
        <v>3.8317757009345792</v>
      </c>
      <c r="Q604" s="104" t="s">
        <v>4592</v>
      </c>
      <c r="V604" s="111">
        <v>0.39930555555555558</v>
      </c>
      <c r="W604" s="112">
        <v>0.53680555555555554</v>
      </c>
      <c r="X604" s="115">
        <f t="shared" si="48"/>
        <v>0.13749999999999996</v>
      </c>
    </row>
    <row r="605" spans="1:24" x14ac:dyDescent="0.3">
      <c r="A605" s="64" t="s">
        <v>4764</v>
      </c>
      <c r="B605" s="94" t="s">
        <v>4765</v>
      </c>
      <c r="C605" s="2" t="s">
        <v>1</v>
      </c>
      <c r="D605" s="2">
        <v>47</v>
      </c>
      <c r="E605" s="9">
        <v>26494</v>
      </c>
      <c r="F605" s="10">
        <v>43760.546354166669</v>
      </c>
      <c r="G605" s="95" t="s">
        <v>4</v>
      </c>
      <c r="H605">
        <v>1269</v>
      </c>
      <c r="I605" s="1">
        <f t="shared" si="45"/>
        <v>11.75</v>
      </c>
      <c r="J605">
        <v>0.82199999999999995</v>
      </c>
      <c r="K605">
        <v>108</v>
      </c>
      <c r="L605" s="94">
        <v>274</v>
      </c>
      <c r="M605" s="11">
        <f t="shared" si="46"/>
        <v>2.5370370370370372</v>
      </c>
      <c r="N605" s="2">
        <v>0.57099999999999995</v>
      </c>
      <c r="O605" s="95">
        <f t="shared" si="44"/>
        <v>108</v>
      </c>
      <c r="P605" s="12">
        <f t="shared" si="47"/>
        <v>4.6313868613138682</v>
      </c>
      <c r="Q605" s="104" t="s">
        <v>4592</v>
      </c>
      <c r="V605" s="111">
        <v>0.40972222222222227</v>
      </c>
      <c r="W605" s="112">
        <v>0.54999999999999993</v>
      </c>
      <c r="X605" s="115">
        <f t="shared" si="48"/>
        <v>0.14027777777777767</v>
      </c>
    </row>
    <row r="606" spans="1:24" x14ac:dyDescent="0.3">
      <c r="A606" s="64" t="s">
        <v>4766</v>
      </c>
      <c r="B606" s="94" t="s">
        <v>4767</v>
      </c>
      <c r="C606" s="2" t="s">
        <v>1</v>
      </c>
      <c r="D606" s="2">
        <v>59</v>
      </c>
      <c r="E606" s="9">
        <v>21933</v>
      </c>
      <c r="F606" s="10">
        <v>43760.557037037041</v>
      </c>
      <c r="G606" s="95" t="s">
        <v>4</v>
      </c>
      <c r="H606">
        <v>1343</v>
      </c>
      <c r="I606" s="1">
        <f t="shared" si="45"/>
        <v>12.913461538461538</v>
      </c>
      <c r="J606">
        <v>1.0620000000000001</v>
      </c>
      <c r="K606">
        <v>104</v>
      </c>
      <c r="L606" s="94">
        <v>418</v>
      </c>
      <c r="M606" s="11">
        <f t="shared" si="46"/>
        <v>4.0192307692307692</v>
      </c>
      <c r="N606" s="2">
        <v>0.71</v>
      </c>
      <c r="O606" s="95">
        <f t="shared" si="44"/>
        <v>104</v>
      </c>
      <c r="P606" s="12">
        <f t="shared" si="47"/>
        <v>3.2129186602870812</v>
      </c>
      <c r="Q606" s="104" t="s">
        <v>4592</v>
      </c>
      <c r="V606" s="111">
        <v>0.41180555555555554</v>
      </c>
      <c r="W606" s="112">
        <v>0.5708333333333333</v>
      </c>
      <c r="X606" s="115">
        <f t="shared" si="48"/>
        <v>0.15902777777777777</v>
      </c>
    </row>
    <row r="607" spans="1:24" x14ac:dyDescent="0.3">
      <c r="A607" s="64" t="s">
        <v>4768</v>
      </c>
      <c r="B607" s="94" t="s">
        <v>4769</v>
      </c>
      <c r="C607" s="2" t="s">
        <v>1</v>
      </c>
      <c r="D607" s="2">
        <v>44</v>
      </c>
      <c r="E607" s="9">
        <v>27634</v>
      </c>
      <c r="F607" s="10">
        <v>43760.598935185182</v>
      </c>
      <c r="G607" s="95" t="s">
        <v>4</v>
      </c>
      <c r="H607">
        <v>1477</v>
      </c>
      <c r="I607" s="1">
        <f t="shared" si="45"/>
        <v>12.843478260869565</v>
      </c>
      <c r="J607">
        <v>1.3280000000000001</v>
      </c>
      <c r="K607">
        <v>115</v>
      </c>
      <c r="L607" s="94">
        <v>335</v>
      </c>
      <c r="M607" s="11">
        <f t="shared" si="46"/>
        <v>2.9130434782608696</v>
      </c>
      <c r="N607" s="2">
        <v>0.505</v>
      </c>
      <c r="O607" s="95">
        <f t="shared" si="44"/>
        <v>115</v>
      </c>
      <c r="P607" s="12">
        <f t="shared" si="47"/>
        <v>4.4089552238805974</v>
      </c>
      <c r="Q607" s="104" t="s">
        <v>4592</v>
      </c>
      <c r="V607" s="111">
        <v>0.4458333333333333</v>
      </c>
      <c r="W607" s="112">
        <v>0.60416666666666663</v>
      </c>
      <c r="X607" s="115">
        <f t="shared" si="48"/>
        <v>0.15833333333333333</v>
      </c>
    </row>
    <row r="608" spans="1:24" x14ac:dyDescent="0.3">
      <c r="A608" s="64" t="s">
        <v>2043</v>
      </c>
      <c r="B608" s="94" t="s">
        <v>1545</v>
      </c>
      <c r="C608" s="2" t="s">
        <v>1</v>
      </c>
      <c r="D608" s="2">
        <v>59</v>
      </c>
      <c r="E608" s="9">
        <v>21925</v>
      </c>
      <c r="F608" s="10">
        <v>43760.610439814816</v>
      </c>
      <c r="G608" s="95" t="s">
        <v>4</v>
      </c>
      <c r="H608">
        <v>1418</v>
      </c>
      <c r="I608" s="1">
        <f t="shared" si="45"/>
        <v>13.377358490566039</v>
      </c>
      <c r="J608">
        <v>1.39</v>
      </c>
      <c r="K608">
        <v>106</v>
      </c>
      <c r="L608" s="94">
        <v>346</v>
      </c>
      <c r="M608" s="11">
        <f t="shared" si="46"/>
        <v>3.2641509433962264</v>
      </c>
      <c r="N608" s="2">
        <v>0.57399999999999995</v>
      </c>
      <c r="O608" s="95">
        <f t="shared" si="44"/>
        <v>106</v>
      </c>
      <c r="P608" s="12">
        <f t="shared" si="47"/>
        <v>4.0982658959537579</v>
      </c>
      <c r="Q608" s="104" t="s">
        <v>4592</v>
      </c>
      <c r="V608" s="111">
        <v>0.47152777777777777</v>
      </c>
      <c r="W608" s="112">
        <v>0.62222222222222223</v>
      </c>
      <c r="X608" s="115">
        <f t="shared" si="48"/>
        <v>0.15069444444444446</v>
      </c>
    </row>
    <row r="609" spans="1:24" x14ac:dyDescent="0.3">
      <c r="A609" s="64" t="s">
        <v>4770</v>
      </c>
      <c r="B609" s="94" t="s">
        <v>4771</v>
      </c>
      <c r="C609" s="2" t="s">
        <v>6</v>
      </c>
      <c r="D609" s="2">
        <v>66</v>
      </c>
      <c r="E609" s="9">
        <v>19360</v>
      </c>
      <c r="F609" s="10">
        <v>43760.628032407411</v>
      </c>
      <c r="G609" s="95" t="s">
        <v>4</v>
      </c>
      <c r="H609">
        <v>1596</v>
      </c>
      <c r="I609" s="1">
        <f t="shared" si="45"/>
        <v>10.783783783783784</v>
      </c>
      <c r="J609">
        <v>1.1639999999999999</v>
      </c>
      <c r="K609">
        <v>148</v>
      </c>
      <c r="L609" s="94">
        <v>514</v>
      </c>
      <c r="M609" s="11">
        <f t="shared" si="46"/>
        <v>3.4729729729729728</v>
      </c>
      <c r="N609" s="2">
        <v>0.77800000000000002</v>
      </c>
      <c r="O609" s="95">
        <f t="shared" si="44"/>
        <v>148</v>
      </c>
      <c r="P609" s="12">
        <f t="shared" si="47"/>
        <v>3.1050583657587549</v>
      </c>
      <c r="Q609" s="104" t="s">
        <v>4592</v>
      </c>
      <c r="V609" s="111">
        <v>0.4777777777777778</v>
      </c>
      <c r="W609" s="112">
        <v>0.63055555555555554</v>
      </c>
      <c r="X609" s="115">
        <f t="shared" si="48"/>
        <v>0.15277777777777773</v>
      </c>
    </row>
    <row r="610" spans="1:24" x14ac:dyDescent="0.3">
      <c r="A610" s="64" t="s">
        <v>4772</v>
      </c>
      <c r="B610" s="94" t="s">
        <v>4773</v>
      </c>
      <c r="C610" s="2" t="s">
        <v>1</v>
      </c>
      <c r="D610" s="2">
        <v>57</v>
      </c>
      <c r="E610" s="9">
        <v>22689</v>
      </c>
      <c r="F610" s="10">
        <v>43760.643391203703</v>
      </c>
      <c r="G610" s="95" t="s">
        <v>4</v>
      </c>
      <c r="H610">
        <v>1845</v>
      </c>
      <c r="I610" s="1">
        <f t="shared" si="45"/>
        <v>13.76865671641791</v>
      </c>
      <c r="J610">
        <v>1.556</v>
      </c>
      <c r="K610">
        <v>134</v>
      </c>
      <c r="L610" s="94">
        <v>345</v>
      </c>
      <c r="M610" s="11">
        <f t="shared" si="46"/>
        <v>2.5746268656716418</v>
      </c>
      <c r="N610" s="2">
        <v>0.70799999999999996</v>
      </c>
      <c r="O610" s="95">
        <f t="shared" si="44"/>
        <v>134</v>
      </c>
      <c r="P610" s="12">
        <f t="shared" si="47"/>
        <v>5.3478260869565215</v>
      </c>
      <c r="Q610" s="104" t="s">
        <v>4592</v>
      </c>
      <c r="V610" s="111">
        <v>0.50416666666666665</v>
      </c>
      <c r="W610" s="112">
        <v>0.64930555555555558</v>
      </c>
      <c r="X610" s="115">
        <f t="shared" si="48"/>
        <v>0.14513888888888893</v>
      </c>
    </row>
    <row r="611" spans="1:24" x14ac:dyDescent="0.3">
      <c r="A611" s="64" t="s">
        <v>4774</v>
      </c>
      <c r="B611" s="94" t="s">
        <v>4775</v>
      </c>
      <c r="C611" s="2" t="s">
        <v>6</v>
      </c>
      <c r="D611" s="2">
        <v>83</v>
      </c>
      <c r="E611" s="9">
        <v>13229</v>
      </c>
      <c r="F611" s="10">
        <v>43760.656261574077</v>
      </c>
      <c r="G611" s="95" t="s">
        <v>4</v>
      </c>
      <c r="H611">
        <v>1171</v>
      </c>
      <c r="I611" s="1">
        <f t="shared" si="45"/>
        <v>9.0076923076923077</v>
      </c>
      <c r="J611">
        <v>1.0149999999999999</v>
      </c>
      <c r="K611">
        <v>130</v>
      </c>
      <c r="L611" s="94">
        <v>786</v>
      </c>
      <c r="M611" s="11">
        <f t="shared" si="46"/>
        <v>6.046153846153846</v>
      </c>
      <c r="N611" s="2">
        <v>0.82499999999999996</v>
      </c>
      <c r="O611" s="95">
        <f t="shared" si="44"/>
        <v>130</v>
      </c>
      <c r="P611" s="12">
        <f t="shared" si="47"/>
        <v>1.4898218829516541</v>
      </c>
      <c r="Q611" s="104" t="s">
        <v>4592</v>
      </c>
      <c r="V611" s="111">
        <v>0.51666666666666672</v>
      </c>
      <c r="W611" s="112">
        <v>0.67361111111111116</v>
      </c>
      <c r="X611" s="115">
        <f t="shared" si="48"/>
        <v>0.15694444444444444</v>
      </c>
    </row>
    <row r="612" spans="1:24" x14ac:dyDescent="0.3">
      <c r="A612" s="64" t="s">
        <v>4776</v>
      </c>
      <c r="B612" s="94" t="s">
        <v>4777</v>
      </c>
      <c r="C612" s="2" t="s">
        <v>1</v>
      </c>
      <c r="D612" s="2">
        <v>41</v>
      </c>
      <c r="E612" s="9">
        <v>28595</v>
      </c>
      <c r="F612" s="10">
        <v>43760.680902777778</v>
      </c>
      <c r="G612" s="95" t="s">
        <v>4</v>
      </c>
      <c r="H612">
        <v>1052</v>
      </c>
      <c r="I612" s="1">
        <f t="shared" si="45"/>
        <v>9.3928571428571423</v>
      </c>
      <c r="J612">
        <v>1.093</v>
      </c>
      <c r="K612">
        <v>112</v>
      </c>
      <c r="L612" s="94">
        <v>273</v>
      </c>
      <c r="M612" s="11">
        <f t="shared" si="46"/>
        <v>2.4375</v>
      </c>
      <c r="N612" s="2">
        <v>0.55000000000000004</v>
      </c>
      <c r="O612" s="95">
        <f t="shared" si="44"/>
        <v>112</v>
      </c>
      <c r="P612" s="12">
        <f t="shared" si="47"/>
        <v>3.8534798534798531</v>
      </c>
      <c r="Q612" s="104" t="s">
        <v>4592</v>
      </c>
      <c r="V612" s="111">
        <v>0.53333333333333333</v>
      </c>
      <c r="W612" s="112">
        <v>0.70486111111111116</v>
      </c>
      <c r="X612" s="115">
        <f t="shared" si="48"/>
        <v>0.17152777777777783</v>
      </c>
    </row>
    <row r="613" spans="1:24" x14ac:dyDescent="0.3">
      <c r="A613" s="64" t="s">
        <v>4778</v>
      </c>
      <c r="B613" s="94" t="s">
        <v>4779</v>
      </c>
      <c r="C613" s="2" t="s">
        <v>1</v>
      </c>
      <c r="D613" s="2">
        <v>82</v>
      </c>
      <c r="E613" s="9">
        <v>13655</v>
      </c>
      <c r="F613" s="10">
        <v>43761.529513888891</v>
      </c>
      <c r="G613" s="95" t="s">
        <v>4</v>
      </c>
      <c r="H613">
        <v>1678</v>
      </c>
      <c r="I613" s="1">
        <f t="shared" si="45"/>
        <v>12.42962962962963</v>
      </c>
      <c r="J613">
        <v>1.401</v>
      </c>
      <c r="K613">
        <v>135</v>
      </c>
      <c r="L613" s="94">
        <v>725</v>
      </c>
      <c r="M613" s="11">
        <f t="shared" si="46"/>
        <v>5.3703703703703702</v>
      </c>
      <c r="N613" s="2">
        <v>0.84399999999999997</v>
      </c>
      <c r="O613" s="95">
        <f t="shared" si="44"/>
        <v>135</v>
      </c>
      <c r="P613" s="12">
        <f t="shared" si="47"/>
        <v>2.3144827586206898</v>
      </c>
      <c r="Q613" s="104" t="s">
        <v>4592</v>
      </c>
      <c r="V613" s="111">
        <v>0.39097222222222222</v>
      </c>
      <c r="W613" s="112">
        <v>0.53402777777777777</v>
      </c>
      <c r="X613" s="115">
        <f t="shared" si="48"/>
        <v>0.14305555555555555</v>
      </c>
    </row>
    <row r="614" spans="1:24" x14ac:dyDescent="0.3">
      <c r="A614" s="64" t="s">
        <v>4780</v>
      </c>
      <c r="B614" s="94" t="s">
        <v>4781</v>
      </c>
      <c r="C614" s="2" t="s">
        <v>1</v>
      </c>
      <c r="D614" s="2">
        <v>44</v>
      </c>
      <c r="E614" s="9">
        <v>27482</v>
      </c>
      <c r="F614" s="10">
        <v>43761.604687500003</v>
      </c>
      <c r="G614" s="95" t="s">
        <v>4</v>
      </c>
      <c r="H614">
        <v>1562</v>
      </c>
      <c r="I614" s="1">
        <f t="shared" si="45"/>
        <v>11</v>
      </c>
      <c r="J614">
        <v>1.3320000000000001</v>
      </c>
      <c r="K614">
        <v>142</v>
      </c>
      <c r="L614" s="94">
        <v>445</v>
      </c>
      <c r="M614" s="11">
        <f t="shared" si="46"/>
        <v>3.1338028169014085</v>
      </c>
      <c r="N614" s="2">
        <v>0.69699999999999995</v>
      </c>
      <c r="O614" s="95">
        <f t="shared" si="44"/>
        <v>142</v>
      </c>
      <c r="P614" s="12">
        <f t="shared" si="47"/>
        <v>3.5101123595505617</v>
      </c>
      <c r="Q614" s="104" t="s">
        <v>4592</v>
      </c>
      <c r="V614" s="111">
        <v>0.45347222222222222</v>
      </c>
      <c r="W614" s="112">
        <v>0.61527777777777781</v>
      </c>
      <c r="X614" s="115">
        <f t="shared" si="48"/>
        <v>0.16180555555555559</v>
      </c>
    </row>
    <row r="615" spans="1:24" x14ac:dyDescent="0.3">
      <c r="A615" s="64" t="s">
        <v>4782</v>
      </c>
      <c r="B615" s="94" t="s">
        <v>4783</v>
      </c>
      <c r="C615" s="2" t="s">
        <v>1</v>
      </c>
      <c r="D615" s="2">
        <v>58</v>
      </c>
      <c r="E615" s="9">
        <v>22382</v>
      </c>
      <c r="F615" s="10">
        <v>43761.622453703705</v>
      </c>
      <c r="G615" s="95" t="s">
        <v>4</v>
      </c>
      <c r="H615">
        <v>1650</v>
      </c>
      <c r="I615" s="1">
        <f t="shared" si="45"/>
        <v>13.306451612903226</v>
      </c>
      <c r="J615">
        <v>0.98099999999999998</v>
      </c>
      <c r="K615">
        <v>124</v>
      </c>
      <c r="L615" s="94">
        <v>322</v>
      </c>
      <c r="M615" s="11">
        <f t="shared" si="46"/>
        <v>2.596774193548387</v>
      </c>
      <c r="N615" s="2">
        <v>0.52500000000000002</v>
      </c>
      <c r="O615" s="95">
        <f t="shared" si="44"/>
        <v>124</v>
      </c>
      <c r="P615" s="12">
        <f t="shared" si="47"/>
        <v>5.1242236024844727</v>
      </c>
      <c r="Q615" s="104" t="s">
        <v>4592</v>
      </c>
      <c r="V615" s="111">
        <v>0.46875</v>
      </c>
      <c r="W615" s="112">
        <v>0.62916666666666665</v>
      </c>
      <c r="X615" s="115">
        <f t="shared" si="48"/>
        <v>0.16041666666666665</v>
      </c>
    </row>
    <row r="616" spans="1:24" x14ac:dyDescent="0.3">
      <c r="A616" s="64" t="s">
        <v>4784</v>
      </c>
      <c r="B616" s="94" t="s">
        <v>4785</v>
      </c>
      <c r="C616" s="2" t="s">
        <v>1</v>
      </c>
      <c r="D616" s="2">
        <v>51</v>
      </c>
      <c r="E616" s="9">
        <v>24970</v>
      </c>
      <c r="F616" s="10">
        <v>43761.636863425927</v>
      </c>
      <c r="G616" s="95" t="s">
        <v>4</v>
      </c>
      <c r="H616">
        <v>1741</v>
      </c>
      <c r="I616" s="1">
        <f t="shared" si="45"/>
        <v>10.363095238095237</v>
      </c>
      <c r="J616">
        <v>1.0229999999999999</v>
      </c>
      <c r="K616">
        <v>168</v>
      </c>
      <c r="L616" s="94">
        <v>391</v>
      </c>
      <c r="M616" s="11">
        <f t="shared" si="46"/>
        <v>2.3273809523809526</v>
      </c>
      <c r="N616" s="2">
        <v>0.47099999999999997</v>
      </c>
      <c r="O616" s="95">
        <f t="shared" si="44"/>
        <v>168</v>
      </c>
      <c r="P616" s="12">
        <f t="shared" si="47"/>
        <v>4.4526854219948842</v>
      </c>
      <c r="Q616" s="104" t="s">
        <v>4592</v>
      </c>
      <c r="V616" s="111">
        <v>0.49236111111111108</v>
      </c>
      <c r="W616" s="112">
        <v>0.64166666666666672</v>
      </c>
      <c r="X616" s="115">
        <f t="shared" si="48"/>
        <v>0.14930555555555564</v>
      </c>
    </row>
    <row r="617" spans="1:24" x14ac:dyDescent="0.3">
      <c r="A617" s="64" t="s">
        <v>4786</v>
      </c>
      <c r="B617" s="94" t="s">
        <v>4787</v>
      </c>
      <c r="C617" s="2" t="s">
        <v>6</v>
      </c>
      <c r="D617" s="2">
        <v>54</v>
      </c>
      <c r="E617" s="9">
        <v>23798</v>
      </c>
      <c r="F617" s="10">
        <v>43761.648784722223</v>
      </c>
      <c r="G617" s="95" t="s">
        <v>4</v>
      </c>
      <c r="H617">
        <v>1845</v>
      </c>
      <c r="I617" s="1">
        <f t="shared" si="45"/>
        <v>12.138157894736842</v>
      </c>
      <c r="J617">
        <v>1.64</v>
      </c>
      <c r="K617">
        <v>152</v>
      </c>
      <c r="L617" s="94">
        <v>390</v>
      </c>
      <c r="M617" s="11">
        <f t="shared" si="46"/>
        <v>2.5657894736842106</v>
      </c>
      <c r="N617" s="2">
        <v>0.59399999999999997</v>
      </c>
      <c r="O617" s="95">
        <f t="shared" si="44"/>
        <v>152</v>
      </c>
      <c r="P617" s="12">
        <f t="shared" si="47"/>
        <v>4.7307692307692308</v>
      </c>
      <c r="Q617" s="104" t="s">
        <v>4592</v>
      </c>
      <c r="V617" s="111">
        <v>0.51041666666666663</v>
      </c>
      <c r="W617" s="112">
        <v>0.66319444444444442</v>
      </c>
      <c r="X617" s="115">
        <f t="shared" si="48"/>
        <v>0.15277777777777779</v>
      </c>
    </row>
    <row r="618" spans="1:24" x14ac:dyDescent="0.3">
      <c r="A618" s="64" t="s">
        <v>4788</v>
      </c>
      <c r="B618" s="94" t="s">
        <v>4789</v>
      </c>
      <c r="C618" s="2" t="s">
        <v>6</v>
      </c>
      <c r="D618" s="2">
        <v>69</v>
      </c>
      <c r="E618" s="9">
        <v>18522</v>
      </c>
      <c r="F618" s="10">
        <v>43761.673495370371</v>
      </c>
      <c r="G618" s="95" t="s">
        <v>4</v>
      </c>
      <c r="H618">
        <v>1328</v>
      </c>
      <c r="I618" s="1">
        <f t="shared" si="45"/>
        <v>9.9849624060150379</v>
      </c>
      <c r="J618">
        <v>1.0149999999999999</v>
      </c>
      <c r="K618">
        <v>133</v>
      </c>
      <c r="L618" s="94">
        <v>458</v>
      </c>
      <c r="M618" s="11">
        <f t="shared" si="46"/>
        <v>3.4436090225563909</v>
      </c>
      <c r="N618" s="2">
        <v>0.72199999999999998</v>
      </c>
      <c r="O618" s="95">
        <f t="shared" si="44"/>
        <v>133</v>
      </c>
      <c r="P618" s="12">
        <f t="shared" si="47"/>
        <v>2.8995633187772927</v>
      </c>
      <c r="Q618" s="104" t="s">
        <v>4592</v>
      </c>
      <c r="V618" s="111">
        <v>0.51111111111111118</v>
      </c>
      <c r="W618" s="112">
        <v>0.68125000000000002</v>
      </c>
      <c r="X618" s="115">
        <f t="shared" si="48"/>
        <v>0.17013888888888884</v>
      </c>
    </row>
    <row r="619" spans="1:24" x14ac:dyDescent="0.3">
      <c r="A619" s="64" t="s">
        <v>4790</v>
      </c>
      <c r="B619" s="94" t="s">
        <v>4791</v>
      </c>
      <c r="C619" s="2" t="s">
        <v>1</v>
      </c>
      <c r="D619" s="2">
        <v>53</v>
      </c>
      <c r="E619" s="9">
        <v>24103</v>
      </c>
      <c r="F619" s="10">
        <v>43762.582361111112</v>
      </c>
      <c r="G619" s="95" t="s">
        <v>4</v>
      </c>
      <c r="H619">
        <v>2228</v>
      </c>
      <c r="I619" s="1">
        <f t="shared" si="45"/>
        <v>17.138461538461538</v>
      </c>
      <c r="J619">
        <v>1.133</v>
      </c>
      <c r="K619">
        <v>130</v>
      </c>
      <c r="L619" s="94">
        <v>482</v>
      </c>
      <c r="M619" s="11">
        <f t="shared" si="46"/>
        <v>3.7076923076923078</v>
      </c>
      <c r="N619" s="2">
        <v>0.73099999999999998</v>
      </c>
      <c r="O619" s="95">
        <f t="shared" si="44"/>
        <v>130</v>
      </c>
      <c r="P619" s="12">
        <f t="shared" si="47"/>
        <v>4.6224066390041489</v>
      </c>
      <c r="Q619" s="104" t="s">
        <v>4592</v>
      </c>
      <c r="V619" s="111">
        <v>0.41875000000000001</v>
      </c>
      <c r="W619" s="112">
        <v>0.58333333333333337</v>
      </c>
      <c r="X619" s="115">
        <f t="shared" si="48"/>
        <v>0.16458333333333336</v>
      </c>
    </row>
    <row r="620" spans="1:24" x14ac:dyDescent="0.3">
      <c r="A620" s="64" t="s">
        <v>4792</v>
      </c>
      <c r="B620" s="94" t="s">
        <v>4793</v>
      </c>
      <c r="C620" s="2" t="s">
        <v>1</v>
      </c>
      <c r="D620" s="2">
        <v>69</v>
      </c>
      <c r="E620" s="9">
        <v>18482</v>
      </c>
      <c r="F620" s="10">
        <v>43762.59233796296</v>
      </c>
      <c r="G620" s="95" t="s">
        <v>4</v>
      </c>
      <c r="H620">
        <v>2810</v>
      </c>
      <c r="I620" s="1">
        <f t="shared" si="45"/>
        <v>15.611111111111111</v>
      </c>
      <c r="J620">
        <v>1.135</v>
      </c>
      <c r="K620">
        <v>180</v>
      </c>
      <c r="L620" s="94">
        <v>712</v>
      </c>
      <c r="M620" s="11">
        <f t="shared" si="46"/>
        <v>3.9555555555555557</v>
      </c>
      <c r="N620" s="2">
        <v>0.68400000000000005</v>
      </c>
      <c r="O620" s="95">
        <f t="shared" si="44"/>
        <v>180</v>
      </c>
      <c r="P620" s="12">
        <f t="shared" si="47"/>
        <v>3.946629213483146</v>
      </c>
      <c r="Q620" s="104" t="s">
        <v>4592</v>
      </c>
      <c r="V620" s="111">
        <v>0.43124999999999997</v>
      </c>
      <c r="W620" s="112">
        <v>0.59722222222222221</v>
      </c>
      <c r="X620" s="115">
        <f t="shared" si="48"/>
        <v>0.16597222222222224</v>
      </c>
    </row>
    <row r="621" spans="1:24" x14ac:dyDescent="0.3">
      <c r="A621" s="64" t="s">
        <v>4794</v>
      </c>
      <c r="B621" s="94" t="s">
        <v>193</v>
      </c>
      <c r="C621" s="2" t="s">
        <v>1</v>
      </c>
      <c r="D621" s="2">
        <v>64</v>
      </c>
      <c r="E621" s="9">
        <v>20149</v>
      </c>
      <c r="F621" s="10">
        <v>43762.604745370372</v>
      </c>
      <c r="G621" s="95" t="s">
        <v>4</v>
      </c>
      <c r="H621">
        <v>1901</v>
      </c>
      <c r="I621" s="1">
        <f t="shared" si="45"/>
        <v>15.087301587301587</v>
      </c>
      <c r="J621">
        <v>1.992</v>
      </c>
      <c r="K621">
        <v>126</v>
      </c>
      <c r="L621" s="94">
        <v>432</v>
      </c>
      <c r="M621" s="11">
        <f t="shared" si="46"/>
        <v>3.4285714285714284</v>
      </c>
      <c r="N621" s="2">
        <v>0.72</v>
      </c>
      <c r="O621" s="95">
        <f t="shared" si="44"/>
        <v>126</v>
      </c>
      <c r="P621" s="12">
        <f t="shared" si="47"/>
        <v>4.4004629629629628</v>
      </c>
      <c r="Q621" s="104" t="s">
        <v>4592</v>
      </c>
      <c r="V621" s="111">
        <v>0.44930555555555557</v>
      </c>
      <c r="W621" s="112">
        <v>0.61111111111111105</v>
      </c>
      <c r="X621" s="115">
        <f t="shared" si="48"/>
        <v>0.16180555555555548</v>
      </c>
    </row>
    <row r="622" spans="1:24" x14ac:dyDescent="0.3">
      <c r="A622" s="64" t="s">
        <v>4795</v>
      </c>
      <c r="B622" s="94" t="s">
        <v>4796</v>
      </c>
      <c r="C622" s="2" t="s">
        <v>1</v>
      </c>
      <c r="D622" s="2">
        <v>47</v>
      </c>
      <c r="E622" s="9">
        <v>26404</v>
      </c>
      <c r="F622" s="10">
        <v>43762.613576388889</v>
      </c>
      <c r="G622" s="95" t="s">
        <v>4</v>
      </c>
      <c r="H622">
        <v>1043</v>
      </c>
      <c r="I622" s="1">
        <f t="shared" si="45"/>
        <v>10.028846153846153</v>
      </c>
      <c r="J622">
        <v>1.038</v>
      </c>
      <c r="K622">
        <v>104</v>
      </c>
      <c r="L622" s="94">
        <v>244</v>
      </c>
      <c r="M622" s="11">
        <f t="shared" si="46"/>
        <v>2.3461538461538463</v>
      </c>
      <c r="N622" s="2">
        <v>0.58699999999999997</v>
      </c>
      <c r="O622" s="95">
        <f t="shared" ref="O622:O685" si="49">K622</f>
        <v>104</v>
      </c>
      <c r="P622" s="12">
        <f t="shared" si="47"/>
        <v>4.2745901639344259</v>
      </c>
      <c r="Q622" s="104" t="s">
        <v>4592</v>
      </c>
      <c r="V622" s="111">
        <v>0.47638888888888892</v>
      </c>
      <c r="W622" s="112">
        <v>0.63194444444444442</v>
      </c>
      <c r="X622" s="115">
        <f t="shared" si="48"/>
        <v>0.1555555555555555</v>
      </c>
    </row>
    <row r="623" spans="1:24" x14ac:dyDescent="0.3">
      <c r="A623" s="64" t="s">
        <v>4797</v>
      </c>
      <c r="B623" s="94" t="s">
        <v>4798</v>
      </c>
      <c r="C623" s="2" t="s">
        <v>1</v>
      </c>
      <c r="D623" s="2">
        <v>55</v>
      </c>
      <c r="E623" s="9">
        <v>23403</v>
      </c>
      <c r="F623" s="10">
        <v>43762.628159722219</v>
      </c>
      <c r="G623" s="95" t="s">
        <v>4</v>
      </c>
      <c r="H623">
        <v>2150</v>
      </c>
      <c r="I623" s="1">
        <f t="shared" si="45"/>
        <v>16.796875</v>
      </c>
      <c r="J623">
        <v>1.153</v>
      </c>
      <c r="K623">
        <v>128</v>
      </c>
      <c r="L623" s="94">
        <v>587</v>
      </c>
      <c r="M623" s="11">
        <f t="shared" si="46"/>
        <v>4.5859375</v>
      </c>
      <c r="N623" s="2">
        <v>0.58199999999999996</v>
      </c>
      <c r="O623" s="95">
        <f t="shared" si="49"/>
        <v>128</v>
      </c>
      <c r="P623" s="12">
        <f t="shared" si="47"/>
        <v>3.6626916524701874</v>
      </c>
      <c r="Q623" s="104" t="s">
        <v>4592</v>
      </c>
      <c r="V623" s="111">
        <v>0.48472222222222222</v>
      </c>
      <c r="W623" s="112">
        <v>0.64583333333333337</v>
      </c>
      <c r="X623" s="115">
        <f t="shared" si="48"/>
        <v>0.16111111111111115</v>
      </c>
    </row>
    <row r="624" spans="1:24" x14ac:dyDescent="0.3">
      <c r="A624" s="64" t="s">
        <v>4799</v>
      </c>
      <c r="B624" s="94" t="s">
        <v>4800</v>
      </c>
      <c r="C624" s="2" t="s">
        <v>6</v>
      </c>
      <c r="D624" s="2">
        <v>32</v>
      </c>
      <c r="E624" s="9">
        <v>31777</v>
      </c>
      <c r="F624" s="10">
        <v>43762.649097222224</v>
      </c>
      <c r="G624" s="95" t="s">
        <v>4</v>
      </c>
      <c r="H624">
        <v>832</v>
      </c>
      <c r="I624" s="1">
        <f t="shared" si="45"/>
        <v>6.4</v>
      </c>
      <c r="J624">
        <v>1.024</v>
      </c>
      <c r="K624">
        <v>130</v>
      </c>
      <c r="L624" s="94">
        <v>193</v>
      </c>
      <c r="M624" s="11">
        <f t="shared" si="46"/>
        <v>1.4846153846153847</v>
      </c>
      <c r="N624" s="2">
        <v>0.502</v>
      </c>
      <c r="O624" s="95">
        <f t="shared" si="49"/>
        <v>130</v>
      </c>
      <c r="P624" s="12">
        <f t="shared" si="47"/>
        <v>4.3108808290155443</v>
      </c>
      <c r="Q624" s="104" t="s">
        <v>4592</v>
      </c>
      <c r="V624" s="111">
        <v>0.48055555555555557</v>
      </c>
      <c r="W624" s="112">
        <v>0.65972222222222221</v>
      </c>
      <c r="X624" s="115">
        <f t="shared" si="48"/>
        <v>0.17916666666666664</v>
      </c>
    </row>
    <row r="625" spans="1:24" x14ac:dyDescent="0.3">
      <c r="A625" s="64" t="s">
        <v>4801</v>
      </c>
      <c r="B625" s="94" t="s">
        <v>4802</v>
      </c>
      <c r="C625" s="2" t="s">
        <v>6</v>
      </c>
      <c r="D625" s="2">
        <v>64</v>
      </c>
      <c r="E625" s="9">
        <v>20203</v>
      </c>
      <c r="F625" s="10">
        <v>43762.668229166666</v>
      </c>
      <c r="G625" s="95" t="s">
        <v>4</v>
      </c>
      <c r="H625">
        <v>976</v>
      </c>
      <c r="I625" s="1">
        <f t="shared" si="45"/>
        <v>7.5076923076923077</v>
      </c>
      <c r="J625">
        <v>0.874</v>
      </c>
      <c r="K625">
        <v>130</v>
      </c>
      <c r="L625" s="94">
        <v>358</v>
      </c>
      <c r="M625" s="11">
        <f t="shared" si="46"/>
        <v>2.7538461538461538</v>
      </c>
      <c r="N625" s="2">
        <v>0.59799999999999998</v>
      </c>
      <c r="O625" s="95">
        <f t="shared" si="49"/>
        <v>130</v>
      </c>
      <c r="P625" s="12">
        <f t="shared" si="47"/>
        <v>2.7262569832402233</v>
      </c>
      <c r="Q625" s="104" t="s">
        <v>4592</v>
      </c>
      <c r="R625" t="s">
        <v>4803</v>
      </c>
      <c r="V625" s="111">
        <v>0.50694444444444442</v>
      </c>
      <c r="W625" s="112">
        <v>0.68055555555555547</v>
      </c>
      <c r="X625" s="115">
        <f t="shared" si="48"/>
        <v>0.17361111111111105</v>
      </c>
    </row>
    <row r="626" spans="1:24" x14ac:dyDescent="0.3">
      <c r="A626" s="64" t="s">
        <v>4804</v>
      </c>
      <c r="B626" s="94" t="s">
        <v>4805</v>
      </c>
      <c r="C626" s="2" t="s">
        <v>1</v>
      </c>
      <c r="D626" s="2">
        <v>61</v>
      </c>
      <c r="E626" s="9">
        <v>21180</v>
      </c>
      <c r="F626" s="10">
        <v>43763.518171296295</v>
      </c>
      <c r="G626" s="95" t="s">
        <v>4</v>
      </c>
      <c r="H626">
        <v>3041</v>
      </c>
      <c r="I626" s="1">
        <f t="shared" si="45"/>
        <v>18.771604938271604</v>
      </c>
      <c r="J626">
        <v>1.601</v>
      </c>
      <c r="K626">
        <v>162</v>
      </c>
      <c r="L626" s="94">
        <v>756</v>
      </c>
      <c r="M626" s="11">
        <f t="shared" si="46"/>
        <v>4.666666666666667</v>
      </c>
      <c r="N626" s="2">
        <v>0.72199999999999998</v>
      </c>
      <c r="O626" s="95">
        <f t="shared" si="49"/>
        <v>162</v>
      </c>
      <c r="P626" s="12">
        <f t="shared" si="47"/>
        <v>4.0224867724867721</v>
      </c>
      <c r="Q626" s="104" t="s">
        <v>4592</v>
      </c>
      <c r="V626" s="111">
        <v>0.37638888888888888</v>
      </c>
      <c r="W626" s="112">
        <v>0.52152777777777781</v>
      </c>
      <c r="X626" s="115">
        <f t="shared" si="48"/>
        <v>0.14513888888888893</v>
      </c>
    </row>
    <row r="627" spans="1:24" x14ac:dyDescent="0.3">
      <c r="A627" s="64" t="s">
        <v>4806</v>
      </c>
      <c r="B627" s="94" t="s">
        <v>643</v>
      </c>
      <c r="C627" s="2" t="s">
        <v>1</v>
      </c>
      <c r="D627" s="2">
        <v>79</v>
      </c>
      <c r="E627" s="9">
        <v>14731</v>
      </c>
      <c r="F627" s="10">
        <v>43763.528854166667</v>
      </c>
      <c r="G627" s="95" t="s">
        <v>4</v>
      </c>
      <c r="H627">
        <v>2104</v>
      </c>
      <c r="I627" s="1">
        <f t="shared" si="45"/>
        <v>17.388429752066116</v>
      </c>
      <c r="J627">
        <v>1.2270000000000001</v>
      </c>
      <c r="K627">
        <v>121</v>
      </c>
      <c r="L627" s="94">
        <v>499</v>
      </c>
      <c r="M627" s="11">
        <f t="shared" si="46"/>
        <v>4.1239669421487601</v>
      </c>
      <c r="N627" s="2">
        <v>0.64</v>
      </c>
      <c r="O627" s="95">
        <f t="shared" si="49"/>
        <v>121</v>
      </c>
      <c r="P627" s="12">
        <f t="shared" si="47"/>
        <v>4.2164328657314636</v>
      </c>
      <c r="Q627" s="104" t="s">
        <v>4592</v>
      </c>
      <c r="V627" s="111">
        <v>0.40138888888888885</v>
      </c>
      <c r="W627" s="112">
        <v>0.53541666666666665</v>
      </c>
      <c r="X627" s="115">
        <f t="shared" si="48"/>
        <v>0.1340277777777778</v>
      </c>
    </row>
    <row r="628" spans="1:24" x14ac:dyDescent="0.3">
      <c r="A628" s="64" t="s">
        <v>4807</v>
      </c>
      <c r="B628" s="94" t="s">
        <v>4808</v>
      </c>
      <c r="C628" s="2" t="s">
        <v>1</v>
      </c>
      <c r="D628" s="2">
        <v>46</v>
      </c>
      <c r="E628" s="9">
        <v>26678</v>
      </c>
      <c r="F628" s="10">
        <v>43763.54184027778</v>
      </c>
      <c r="G628" s="95" t="s">
        <v>557</v>
      </c>
      <c r="H628">
        <v>1486</v>
      </c>
      <c r="I628" s="1">
        <f t="shared" si="45"/>
        <v>11.430769230769231</v>
      </c>
      <c r="J628">
        <v>0.97199999999999998</v>
      </c>
      <c r="K628">
        <v>130</v>
      </c>
      <c r="L628" s="94">
        <v>411</v>
      </c>
      <c r="M628" s="11">
        <f t="shared" si="46"/>
        <v>3.1615384615384614</v>
      </c>
      <c r="N628" s="2">
        <v>0.68</v>
      </c>
      <c r="O628" s="95">
        <f t="shared" si="49"/>
        <v>130</v>
      </c>
      <c r="P628" s="12">
        <f t="shared" si="47"/>
        <v>3.615571776155718</v>
      </c>
      <c r="Q628" s="104" t="s">
        <v>4592</v>
      </c>
      <c r="V628" s="111">
        <v>0.41388888888888892</v>
      </c>
      <c r="W628" s="112">
        <v>0.54722222222222217</v>
      </c>
      <c r="X628" s="115">
        <f t="shared" si="48"/>
        <v>0.13333333333333325</v>
      </c>
    </row>
    <row r="629" spans="1:24" x14ac:dyDescent="0.3">
      <c r="A629" s="64" t="s">
        <v>2041</v>
      </c>
      <c r="B629" s="94" t="s">
        <v>1449</v>
      </c>
      <c r="C629" s="2" t="s">
        <v>1</v>
      </c>
      <c r="D629" s="2">
        <v>46</v>
      </c>
      <c r="E629" s="9">
        <v>26658</v>
      </c>
      <c r="F629" s="10">
        <v>43763.554131944446</v>
      </c>
      <c r="G629" s="95" t="s">
        <v>4</v>
      </c>
      <c r="H629">
        <v>1591</v>
      </c>
      <c r="I629" s="1">
        <f t="shared" si="45"/>
        <v>15.298076923076923</v>
      </c>
      <c r="J629">
        <v>1.5129999999999999</v>
      </c>
      <c r="K629">
        <v>104</v>
      </c>
      <c r="L629" s="94">
        <v>508</v>
      </c>
      <c r="M629" s="11">
        <f t="shared" si="46"/>
        <v>4.884615384615385</v>
      </c>
      <c r="N629" s="2">
        <v>0.67300000000000004</v>
      </c>
      <c r="O629" s="95">
        <f t="shared" si="49"/>
        <v>104</v>
      </c>
      <c r="P629" s="12">
        <f t="shared" si="47"/>
        <v>3.1318897637795273</v>
      </c>
      <c r="Q629" s="104" t="s">
        <v>4592</v>
      </c>
      <c r="V629" s="111">
        <v>0.43402777777777773</v>
      </c>
      <c r="W629" s="112">
        <v>0.56041666666666667</v>
      </c>
      <c r="X629" s="115">
        <f t="shared" si="48"/>
        <v>0.12638888888888894</v>
      </c>
    </row>
    <row r="630" spans="1:24" x14ac:dyDescent="0.3">
      <c r="A630" s="64" t="s">
        <v>4809</v>
      </c>
      <c r="B630" s="94" t="s">
        <v>4810</v>
      </c>
      <c r="C630" s="2" t="s">
        <v>1</v>
      </c>
      <c r="D630" s="2">
        <v>21</v>
      </c>
      <c r="E630" s="9">
        <v>35819</v>
      </c>
      <c r="F630" s="10">
        <v>43763.566759259258</v>
      </c>
      <c r="G630" s="95" t="s">
        <v>4</v>
      </c>
      <c r="H630">
        <v>978</v>
      </c>
      <c r="I630" s="1">
        <f t="shared" si="45"/>
        <v>8.7321428571428577</v>
      </c>
      <c r="J630">
        <v>1.0309999999999999</v>
      </c>
      <c r="K630">
        <v>112</v>
      </c>
      <c r="L630" s="94">
        <v>251</v>
      </c>
      <c r="M630" s="11">
        <f t="shared" si="46"/>
        <v>2.2410714285714284</v>
      </c>
      <c r="N630" s="2">
        <v>0.60399999999999998</v>
      </c>
      <c r="O630" s="95">
        <f t="shared" si="49"/>
        <v>112</v>
      </c>
      <c r="P630" s="12">
        <f t="shared" si="47"/>
        <v>3.8964143426294826</v>
      </c>
      <c r="Q630" s="104" t="s">
        <v>4592</v>
      </c>
      <c r="V630" s="111">
        <v>0.4375</v>
      </c>
      <c r="W630" s="112">
        <v>0.57222222222222219</v>
      </c>
      <c r="X630" s="115">
        <f t="shared" si="48"/>
        <v>0.13472222222222219</v>
      </c>
    </row>
    <row r="631" spans="1:24" x14ac:dyDescent="0.3">
      <c r="A631" s="64" t="s">
        <v>4811</v>
      </c>
      <c r="B631" s="94" t="s">
        <v>4812</v>
      </c>
      <c r="C631" s="2" t="s">
        <v>1</v>
      </c>
      <c r="D631" s="2">
        <v>44</v>
      </c>
      <c r="E631" s="9">
        <v>27419</v>
      </c>
      <c r="F631" s="10">
        <v>43763.583553240744</v>
      </c>
      <c r="G631" s="95" t="s">
        <v>4</v>
      </c>
      <c r="H631">
        <v>1740</v>
      </c>
      <c r="I631" s="1">
        <f t="shared" si="45"/>
        <v>10.807453416149068</v>
      </c>
      <c r="J631">
        <v>1.282</v>
      </c>
      <c r="K631">
        <v>161</v>
      </c>
      <c r="L631" s="94">
        <v>513</v>
      </c>
      <c r="M631" s="11">
        <f t="shared" si="46"/>
        <v>3.1863354037267082</v>
      </c>
      <c r="N631" s="2">
        <v>0.64400000000000002</v>
      </c>
      <c r="O631" s="95">
        <f t="shared" si="49"/>
        <v>161</v>
      </c>
      <c r="P631" s="12">
        <f t="shared" si="47"/>
        <v>3.3918128654970756</v>
      </c>
      <c r="Q631" s="104" t="s">
        <v>4592</v>
      </c>
      <c r="V631" s="111">
        <v>0.46249999999999997</v>
      </c>
      <c r="W631" s="112">
        <v>0.61388888888888882</v>
      </c>
      <c r="X631" s="115">
        <f t="shared" si="48"/>
        <v>0.15138888888888885</v>
      </c>
    </row>
    <row r="632" spans="1:24" x14ac:dyDescent="0.3">
      <c r="A632" s="64" t="s">
        <v>4813</v>
      </c>
      <c r="B632" s="94" t="s">
        <v>4814</v>
      </c>
      <c r="C632" s="2" t="s">
        <v>1</v>
      </c>
      <c r="D632" s="2">
        <v>50</v>
      </c>
      <c r="E632" s="9">
        <v>25239</v>
      </c>
      <c r="F632" s="10">
        <v>43763.621099537035</v>
      </c>
      <c r="G632" s="95" t="s">
        <v>4</v>
      </c>
      <c r="H632">
        <v>1301</v>
      </c>
      <c r="I632" s="1">
        <f t="shared" si="45"/>
        <v>12.046296296296296</v>
      </c>
      <c r="J632">
        <v>1.2849999999999999</v>
      </c>
      <c r="K632">
        <v>108</v>
      </c>
      <c r="L632" s="94">
        <v>326</v>
      </c>
      <c r="M632" s="11">
        <f t="shared" si="46"/>
        <v>3.0185185185185186</v>
      </c>
      <c r="N632" s="2">
        <v>0.65500000000000003</v>
      </c>
      <c r="O632" s="95">
        <f t="shared" si="49"/>
        <v>108</v>
      </c>
      <c r="P632" s="12">
        <f t="shared" si="47"/>
        <v>3.9907975460122698</v>
      </c>
      <c r="Q632" s="104" t="s">
        <v>4592</v>
      </c>
      <c r="V632" s="111">
        <v>0.4826388888888889</v>
      </c>
      <c r="W632" s="112">
        <v>0.625</v>
      </c>
      <c r="X632" s="115">
        <f t="shared" si="48"/>
        <v>0.1423611111111111</v>
      </c>
    </row>
    <row r="633" spans="1:24" x14ac:dyDescent="0.3">
      <c r="A633" s="64" t="s">
        <v>4815</v>
      </c>
      <c r="B633" s="94" t="s">
        <v>1154</v>
      </c>
      <c r="C633" s="2" t="s">
        <v>1</v>
      </c>
      <c r="D633" s="2">
        <v>41</v>
      </c>
      <c r="E633" s="9">
        <v>28743</v>
      </c>
      <c r="F633" s="10">
        <v>43763.635011574072</v>
      </c>
      <c r="G633" s="95" t="s">
        <v>22</v>
      </c>
      <c r="H633">
        <v>1047</v>
      </c>
      <c r="I633" s="1">
        <f t="shared" si="45"/>
        <v>8.6528925619834709</v>
      </c>
      <c r="J633">
        <v>0.76100000000000001</v>
      </c>
      <c r="K633">
        <v>121</v>
      </c>
      <c r="L633" s="94">
        <v>335</v>
      </c>
      <c r="M633" s="11">
        <f t="shared" si="46"/>
        <v>2.7685950413223139</v>
      </c>
      <c r="N633" s="2">
        <v>0.55900000000000005</v>
      </c>
      <c r="O633" s="95">
        <f t="shared" si="49"/>
        <v>121</v>
      </c>
      <c r="P633" s="12">
        <f t="shared" si="47"/>
        <v>3.1253731343283584</v>
      </c>
      <c r="Q633" s="104" t="s">
        <v>4592</v>
      </c>
      <c r="V633" s="111">
        <v>0.49374999999999997</v>
      </c>
      <c r="W633" s="112">
        <v>0.64027777777777783</v>
      </c>
      <c r="X633" s="115">
        <f t="shared" si="48"/>
        <v>0.14652777777777787</v>
      </c>
    </row>
    <row r="634" spans="1:24" x14ac:dyDescent="0.3">
      <c r="A634" s="64" t="s">
        <v>4816</v>
      </c>
      <c r="B634" s="94" t="s">
        <v>4817</v>
      </c>
      <c r="C634" s="2" t="s">
        <v>6</v>
      </c>
      <c r="D634" s="2">
        <v>69</v>
      </c>
      <c r="E634" s="9">
        <v>18214</v>
      </c>
      <c r="F634" s="10">
        <v>43766.529351851852</v>
      </c>
      <c r="G634" s="95" t="s">
        <v>4</v>
      </c>
      <c r="H634">
        <v>1885</v>
      </c>
      <c r="I634" s="1">
        <f t="shared" si="45"/>
        <v>14.5</v>
      </c>
      <c r="J634">
        <v>1.087</v>
      </c>
      <c r="K634">
        <v>130</v>
      </c>
      <c r="L634" s="94">
        <v>992</v>
      </c>
      <c r="M634" s="11">
        <f t="shared" si="46"/>
        <v>7.6307692307692312</v>
      </c>
      <c r="N634" s="2">
        <v>0.89</v>
      </c>
      <c r="O634" s="95">
        <f t="shared" si="49"/>
        <v>130</v>
      </c>
      <c r="P634" s="12">
        <f t="shared" si="47"/>
        <v>1.9002016129032258</v>
      </c>
      <c r="Q634" s="104" t="s">
        <v>4592</v>
      </c>
      <c r="V634" s="111">
        <v>0.39861111111111108</v>
      </c>
      <c r="W634" s="112">
        <v>0.53333333333333333</v>
      </c>
      <c r="X634" s="115">
        <f t="shared" si="48"/>
        <v>0.13472222222222224</v>
      </c>
    </row>
    <row r="635" spans="1:24" x14ac:dyDescent="0.3">
      <c r="A635" s="64" t="s">
        <v>4818</v>
      </c>
      <c r="B635" s="94" t="s">
        <v>4819</v>
      </c>
      <c r="C635" s="2" t="s">
        <v>1</v>
      </c>
      <c r="D635" s="2">
        <v>40</v>
      </c>
      <c r="E635" s="9">
        <v>28892</v>
      </c>
      <c r="F635" s="10">
        <v>43766.542534722219</v>
      </c>
      <c r="G635" s="95" t="s">
        <v>4</v>
      </c>
      <c r="H635">
        <v>1394</v>
      </c>
      <c r="I635" s="1">
        <f t="shared" si="45"/>
        <v>12.446428571428571</v>
      </c>
      <c r="J635">
        <v>1.0640000000000001</v>
      </c>
      <c r="K635">
        <v>112</v>
      </c>
      <c r="L635" s="94">
        <v>248</v>
      </c>
      <c r="M635" s="11">
        <f t="shared" si="46"/>
        <v>2.2142857142857144</v>
      </c>
      <c r="N635" s="2">
        <v>0.56000000000000005</v>
      </c>
      <c r="O635" s="95">
        <f t="shared" si="49"/>
        <v>112</v>
      </c>
      <c r="P635" s="12">
        <f t="shared" si="47"/>
        <v>5.6209677419354831</v>
      </c>
      <c r="Q635" s="104" t="s">
        <v>4592</v>
      </c>
      <c r="V635" s="111">
        <v>0.40763888888888888</v>
      </c>
      <c r="W635" s="112">
        <v>0.55277777777777781</v>
      </c>
      <c r="X635" s="115">
        <f t="shared" si="48"/>
        <v>0.14513888888888893</v>
      </c>
    </row>
    <row r="636" spans="1:24" x14ac:dyDescent="0.3">
      <c r="A636" s="64" t="s">
        <v>4820</v>
      </c>
      <c r="B636" s="94" t="s">
        <v>4821</v>
      </c>
      <c r="C636" s="2" t="s">
        <v>1</v>
      </c>
      <c r="D636" s="2">
        <v>63</v>
      </c>
      <c r="E636" s="9">
        <v>20538</v>
      </c>
      <c r="F636" s="10">
        <v>43766.559166666666</v>
      </c>
      <c r="G636" s="95" t="s">
        <v>4</v>
      </c>
      <c r="H636">
        <v>2159</v>
      </c>
      <c r="I636" s="1">
        <f t="shared" si="45"/>
        <v>15.421428571428571</v>
      </c>
      <c r="J636">
        <v>1.6579999999999999</v>
      </c>
      <c r="K636">
        <v>140</v>
      </c>
      <c r="L636" s="94">
        <v>401</v>
      </c>
      <c r="M636" s="11">
        <f t="shared" si="46"/>
        <v>2.8642857142857143</v>
      </c>
      <c r="N636" s="2">
        <v>0.64800000000000002</v>
      </c>
      <c r="O636" s="95">
        <f t="shared" si="49"/>
        <v>140</v>
      </c>
      <c r="P636" s="12">
        <f t="shared" si="47"/>
        <v>5.384039900249376</v>
      </c>
      <c r="Q636" s="104" t="s">
        <v>4592</v>
      </c>
      <c r="V636" s="111">
        <v>0.41180555555555554</v>
      </c>
      <c r="W636" s="112">
        <v>0.56319444444444444</v>
      </c>
      <c r="X636" s="115">
        <f t="shared" si="48"/>
        <v>0.15138888888888891</v>
      </c>
    </row>
    <row r="637" spans="1:24" x14ac:dyDescent="0.3">
      <c r="A637" s="64" t="s">
        <v>4822</v>
      </c>
      <c r="B637" s="94" t="s">
        <v>4823</v>
      </c>
      <c r="C637" s="2" t="s">
        <v>1</v>
      </c>
      <c r="D637" s="2">
        <v>56</v>
      </c>
      <c r="E637" s="9">
        <v>23106</v>
      </c>
      <c r="F637" s="10">
        <v>43766.569710648146</v>
      </c>
      <c r="G637" s="95" t="s">
        <v>4</v>
      </c>
      <c r="H637">
        <v>2507</v>
      </c>
      <c r="I637" s="1">
        <f t="shared" si="45"/>
        <v>15.867088607594937</v>
      </c>
      <c r="J637">
        <v>1.446</v>
      </c>
      <c r="K637">
        <v>158</v>
      </c>
      <c r="L637" s="94">
        <v>627</v>
      </c>
      <c r="M637" s="11">
        <f t="shared" si="46"/>
        <v>3.9683544303797467</v>
      </c>
      <c r="N637" s="2">
        <v>0.64300000000000002</v>
      </c>
      <c r="O637" s="95">
        <f t="shared" si="49"/>
        <v>158</v>
      </c>
      <c r="P637" s="12">
        <f t="shared" si="47"/>
        <v>3.998405103668262</v>
      </c>
      <c r="Q637" s="104" t="s">
        <v>4592</v>
      </c>
      <c r="V637" s="111">
        <v>0.4458333333333333</v>
      </c>
      <c r="W637" s="112">
        <v>0.57361111111111118</v>
      </c>
      <c r="X637" s="115">
        <f t="shared" si="48"/>
        <v>0.12777777777777788</v>
      </c>
    </row>
    <row r="638" spans="1:24" x14ac:dyDescent="0.3">
      <c r="A638" s="64" t="s">
        <v>4824</v>
      </c>
      <c r="B638" s="94" t="s">
        <v>4825</v>
      </c>
      <c r="C638" s="2" t="s">
        <v>1</v>
      </c>
      <c r="D638" s="2">
        <v>52</v>
      </c>
      <c r="E638" s="9">
        <v>24676</v>
      </c>
      <c r="F638" s="10">
        <v>43766.580150462964</v>
      </c>
      <c r="G638" s="95" t="s">
        <v>4</v>
      </c>
      <c r="H638">
        <v>1951</v>
      </c>
      <c r="I638" s="1">
        <f t="shared" si="45"/>
        <v>18.064814814814813</v>
      </c>
      <c r="J638">
        <v>1.194</v>
      </c>
      <c r="K638">
        <v>108</v>
      </c>
      <c r="L638" s="94">
        <v>436</v>
      </c>
      <c r="M638" s="11">
        <f t="shared" si="46"/>
        <v>4.0370370370370372</v>
      </c>
      <c r="N638" s="2">
        <v>0.66900000000000004</v>
      </c>
      <c r="O638" s="95">
        <f t="shared" si="49"/>
        <v>108</v>
      </c>
      <c r="P638" s="12">
        <f t="shared" si="47"/>
        <v>4.4747706422018343</v>
      </c>
      <c r="Q638" s="104" t="s">
        <v>4592</v>
      </c>
      <c r="V638" s="111">
        <v>0.45416666666666666</v>
      </c>
      <c r="W638" s="112">
        <v>0.59930555555555554</v>
      </c>
      <c r="X638" s="115">
        <f t="shared" si="48"/>
        <v>0.14513888888888887</v>
      </c>
    </row>
    <row r="639" spans="1:24" x14ac:dyDescent="0.3">
      <c r="A639" s="64" t="s">
        <v>4826</v>
      </c>
      <c r="B639" s="94" t="s">
        <v>4827</v>
      </c>
      <c r="C639" s="2" t="s">
        <v>6</v>
      </c>
      <c r="D639" s="2">
        <v>84</v>
      </c>
      <c r="E639" s="9">
        <v>12966</v>
      </c>
      <c r="F639" s="10">
        <v>43766.605324074073</v>
      </c>
      <c r="G639" s="95" t="s">
        <v>4</v>
      </c>
      <c r="H639">
        <v>3738</v>
      </c>
      <c r="I639" s="1">
        <f t="shared" si="45"/>
        <v>25.256756756756758</v>
      </c>
      <c r="J639">
        <v>2.9510000000000001</v>
      </c>
      <c r="K639">
        <v>148</v>
      </c>
      <c r="L639" s="94">
        <v>752</v>
      </c>
      <c r="M639" s="11">
        <f t="shared" si="46"/>
        <v>5.0810810810810807</v>
      </c>
      <c r="N639" s="2">
        <v>0.80400000000000005</v>
      </c>
      <c r="O639" s="95">
        <f t="shared" si="49"/>
        <v>148</v>
      </c>
      <c r="P639" s="12">
        <f t="shared" si="47"/>
        <v>4.9707446808510642</v>
      </c>
      <c r="Q639" s="104" t="s">
        <v>4828</v>
      </c>
      <c r="R639" t="s">
        <v>4829</v>
      </c>
      <c r="V639" s="111">
        <v>0.45833333333333331</v>
      </c>
      <c r="W639" s="112">
        <v>0.61597222222222225</v>
      </c>
      <c r="X639" s="115">
        <f t="shared" si="48"/>
        <v>0.15763888888888894</v>
      </c>
    </row>
    <row r="640" spans="1:24" x14ac:dyDescent="0.3">
      <c r="A640" s="64" t="s">
        <v>4830</v>
      </c>
      <c r="B640" s="94" t="s">
        <v>4831</v>
      </c>
      <c r="C640" s="2" t="s">
        <v>1</v>
      </c>
      <c r="D640" s="2">
        <v>47</v>
      </c>
      <c r="E640" s="9">
        <v>26261</v>
      </c>
      <c r="F640" s="10">
        <v>43766.623344907406</v>
      </c>
      <c r="G640" s="95" t="s">
        <v>4</v>
      </c>
      <c r="H640">
        <v>1565</v>
      </c>
      <c r="I640" s="1">
        <f t="shared" si="45"/>
        <v>11.178571428571429</v>
      </c>
      <c r="J640">
        <v>1.528</v>
      </c>
      <c r="K640">
        <v>140</v>
      </c>
      <c r="L640" s="94">
        <v>300</v>
      </c>
      <c r="M640" s="11">
        <f t="shared" si="46"/>
        <v>2.1428571428571428</v>
      </c>
      <c r="N640" s="2">
        <v>0.442</v>
      </c>
      <c r="O640" s="95">
        <f t="shared" si="49"/>
        <v>140</v>
      </c>
      <c r="P640" s="12">
        <f t="shared" si="47"/>
        <v>5.2166666666666668</v>
      </c>
      <c r="Q640" s="104" t="s">
        <v>4832</v>
      </c>
      <c r="V640" s="111">
        <v>0.47569444444444442</v>
      </c>
      <c r="W640" s="112">
        <v>0.62916666666666665</v>
      </c>
      <c r="X640" s="115">
        <f t="shared" si="48"/>
        <v>0.15347222222222223</v>
      </c>
    </row>
    <row r="641" spans="1:24" x14ac:dyDescent="0.3">
      <c r="A641" s="64" t="s">
        <v>4833</v>
      </c>
      <c r="B641" s="94" t="s">
        <v>4834</v>
      </c>
      <c r="C641" s="2" t="s">
        <v>1</v>
      </c>
      <c r="D641" s="2">
        <v>37</v>
      </c>
      <c r="E641" s="9">
        <v>29899</v>
      </c>
      <c r="F641" s="10">
        <v>43766.637245370373</v>
      </c>
      <c r="G641" s="95" t="s">
        <v>22</v>
      </c>
      <c r="H641">
        <v>1077</v>
      </c>
      <c r="I641" s="1">
        <f t="shared" si="45"/>
        <v>7.6382978723404253</v>
      </c>
      <c r="J641">
        <v>0.872</v>
      </c>
      <c r="K641">
        <v>141</v>
      </c>
      <c r="L641" s="94">
        <v>272</v>
      </c>
      <c r="M641" s="11">
        <f t="shared" si="46"/>
        <v>1.9290780141843971</v>
      </c>
      <c r="N641" s="2">
        <v>0.53</v>
      </c>
      <c r="O641" s="95">
        <f t="shared" si="49"/>
        <v>141</v>
      </c>
      <c r="P641" s="12">
        <f t="shared" si="47"/>
        <v>3.9595588235294117</v>
      </c>
      <c r="Q641" s="104" t="s">
        <v>4835</v>
      </c>
      <c r="V641" s="111">
        <v>0.48402777777777778</v>
      </c>
      <c r="W641" s="112">
        <v>0.64097222222222217</v>
      </c>
      <c r="X641" s="115">
        <f t="shared" si="48"/>
        <v>0.15694444444444439</v>
      </c>
    </row>
    <row r="642" spans="1:24" x14ac:dyDescent="0.3">
      <c r="A642" s="64" t="s">
        <v>4836</v>
      </c>
      <c r="B642" s="94" t="s">
        <v>4837</v>
      </c>
      <c r="C642" s="2" t="s">
        <v>1</v>
      </c>
      <c r="D642" s="2">
        <v>99</v>
      </c>
      <c r="E642" s="9">
        <v>7597</v>
      </c>
      <c r="F642" s="10">
        <v>43766.658148148148</v>
      </c>
      <c r="G642" s="95" t="s">
        <v>4</v>
      </c>
      <c r="H642">
        <v>1445</v>
      </c>
      <c r="I642" s="1">
        <f t="shared" si="45"/>
        <v>13.89423076923077</v>
      </c>
      <c r="J642">
        <v>0.96499999999999997</v>
      </c>
      <c r="K642">
        <v>104</v>
      </c>
      <c r="L642" s="94">
        <v>890</v>
      </c>
      <c r="M642" s="11">
        <f t="shared" si="46"/>
        <v>8.5576923076923084</v>
      </c>
      <c r="N642" s="2">
        <v>1.1220000000000001</v>
      </c>
      <c r="O642" s="95">
        <f t="shared" si="49"/>
        <v>104</v>
      </c>
      <c r="P642" s="12">
        <f t="shared" si="47"/>
        <v>1.6235955056179774</v>
      </c>
      <c r="Q642" s="104" t="s">
        <v>4832</v>
      </c>
      <c r="V642" s="111">
        <v>0.50694444444444442</v>
      </c>
      <c r="W642" s="112">
        <v>0.66388888888888886</v>
      </c>
      <c r="X642" s="115">
        <f t="shared" si="48"/>
        <v>0.15694444444444444</v>
      </c>
    </row>
    <row r="643" spans="1:24" x14ac:dyDescent="0.3">
      <c r="A643" s="64" t="s">
        <v>4838</v>
      </c>
      <c r="B643" s="94" t="s">
        <v>4839</v>
      </c>
      <c r="C643" s="2" t="s">
        <v>1</v>
      </c>
      <c r="D643" s="2">
        <v>64</v>
      </c>
      <c r="E643" s="9">
        <v>20224</v>
      </c>
      <c r="F643" s="10">
        <v>43767.551203703704</v>
      </c>
      <c r="G643" s="95" t="s">
        <v>4</v>
      </c>
      <c r="H643">
        <v>3125</v>
      </c>
      <c r="I643" s="1">
        <f t="shared" ref="I643:I706" si="50">H643/K643</f>
        <v>22.321428571428573</v>
      </c>
      <c r="J643">
        <v>2.1259999999999999</v>
      </c>
      <c r="K643">
        <v>140</v>
      </c>
      <c r="L643" s="94">
        <v>479</v>
      </c>
      <c r="M643" s="11">
        <f t="shared" ref="M643:M706" si="51">L643/O643</f>
        <v>3.4214285714285713</v>
      </c>
      <c r="N643" s="2">
        <v>0.65800000000000003</v>
      </c>
      <c r="O643" s="95">
        <f t="shared" si="49"/>
        <v>140</v>
      </c>
      <c r="P643" s="12">
        <f t="shared" ref="P643:P706" si="52">I643/M643</f>
        <v>6.5240083507306901</v>
      </c>
      <c r="Q643" s="104" t="s">
        <v>4835</v>
      </c>
      <c r="V643" s="111">
        <v>0.39027777777777778</v>
      </c>
      <c r="W643" s="112">
        <v>0.55763888888888891</v>
      </c>
      <c r="X643" s="115">
        <f t="shared" ref="X643:X706" si="53">IF(AND(W643&lt;&gt;0,V643&lt;&gt;0),W643-V643,"No Data")</f>
        <v>0.16736111111111113</v>
      </c>
    </row>
    <row r="644" spans="1:24" x14ac:dyDescent="0.3">
      <c r="A644" s="64" t="s">
        <v>4840</v>
      </c>
      <c r="B644" s="94" t="s">
        <v>4841</v>
      </c>
      <c r="C644" s="2" t="s">
        <v>1</v>
      </c>
      <c r="D644" s="2">
        <v>63</v>
      </c>
      <c r="E644" s="9">
        <v>20747</v>
      </c>
      <c r="F644" s="10">
        <v>43767.56486111111</v>
      </c>
      <c r="G644" s="95" t="s">
        <v>4</v>
      </c>
      <c r="H644">
        <v>2093</v>
      </c>
      <c r="I644" s="1">
        <f t="shared" si="50"/>
        <v>19.933333333333334</v>
      </c>
      <c r="J644">
        <v>1.75</v>
      </c>
      <c r="K644">
        <v>105</v>
      </c>
      <c r="L644" s="94">
        <v>793</v>
      </c>
      <c r="M644" s="11">
        <f t="shared" si="51"/>
        <v>7.5523809523809522</v>
      </c>
      <c r="N644" s="2">
        <v>0.85499999999999998</v>
      </c>
      <c r="O644" s="95">
        <f t="shared" si="49"/>
        <v>105</v>
      </c>
      <c r="P644" s="12">
        <f t="shared" si="52"/>
        <v>2.639344262295082</v>
      </c>
      <c r="Q644" s="104" t="s">
        <v>4835</v>
      </c>
      <c r="V644" s="111">
        <v>0.41597222222222219</v>
      </c>
      <c r="W644" s="112">
        <v>0.56874999999999998</v>
      </c>
      <c r="X644" s="115">
        <f t="shared" si="53"/>
        <v>0.15277777777777779</v>
      </c>
    </row>
    <row r="645" spans="1:24" x14ac:dyDescent="0.3">
      <c r="A645" s="64" t="s">
        <v>4842</v>
      </c>
      <c r="B645" s="94" t="s">
        <v>4843</v>
      </c>
      <c r="C645" s="2" t="s">
        <v>6</v>
      </c>
      <c r="D645" s="2">
        <v>38</v>
      </c>
      <c r="E645" s="9">
        <v>29596</v>
      </c>
      <c r="F645" s="10">
        <v>43767.57571759259</v>
      </c>
      <c r="G645" s="95" t="s">
        <v>4</v>
      </c>
      <c r="H645">
        <v>618</v>
      </c>
      <c r="I645" s="1">
        <f t="shared" si="50"/>
        <v>6.4375</v>
      </c>
      <c r="J645">
        <v>0.76500000000000001</v>
      </c>
      <c r="K645">
        <v>96</v>
      </c>
      <c r="L645" s="94">
        <v>163</v>
      </c>
      <c r="M645" s="11">
        <f t="shared" si="51"/>
        <v>1.6979166666666667</v>
      </c>
      <c r="N645" s="2">
        <v>0.46200000000000002</v>
      </c>
      <c r="O645" s="95">
        <f t="shared" si="49"/>
        <v>96</v>
      </c>
      <c r="P645" s="12">
        <f t="shared" si="52"/>
        <v>3.7914110429447851</v>
      </c>
      <c r="Q645" s="104" t="s">
        <v>4844</v>
      </c>
      <c r="V645" s="111">
        <v>0.41736111111111113</v>
      </c>
      <c r="W645" s="112">
        <v>0.58402777777777781</v>
      </c>
      <c r="X645" s="115">
        <f t="shared" si="53"/>
        <v>0.16666666666666669</v>
      </c>
    </row>
    <row r="646" spans="1:24" x14ac:dyDescent="0.3">
      <c r="A646" s="64" t="s">
        <v>4845</v>
      </c>
      <c r="B646" s="94" t="s">
        <v>4846</v>
      </c>
      <c r="C646" s="2" t="s">
        <v>1</v>
      </c>
      <c r="D646" s="2">
        <v>59</v>
      </c>
      <c r="E646" s="9">
        <v>22107</v>
      </c>
      <c r="F646" s="10">
        <v>43767.59951388889</v>
      </c>
      <c r="G646" s="95" t="s">
        <v>4</v>
      </c>
      <c r="H646">
        <v>2188</v>
      </c>
      <c r="I646" s="1">
        <f t="shared" si="50"/>
        <v>17.64516129032258</v>
      </c>
      <c r="J646">
        <v>2.5950000000000002</v>
      </c>
      <c r="K646">
        <v>124</v>
      </c>
      <c r="L646" s="94">
        <v>527</v>
      </c>
      <c r="M646" s="11">
        <f t="shared" si="51"/>
        <v>4.25</v>
      </c>
      <c r="N646" s="2">
        <v>1.0009999999999999</v>
      </c>
      <c r="O646" s="95">
        <f t="shared" si="49"/>
        <v>124</v>
      </c>
      <c r="P646" s="12">
        <f t="shared" si="52"/>
        <v>4.1518026565464892</v>
      </c>
      <c r="Q646" s="104" t="s">
        <v>4844</v>
      </c>
      <c r="V646" s="111">
        <v>0.47430555555555554</v>
      </c>
      <c r="W646" s="112">
        <v>0.60277777777777775</v>
      </c>
      <c r="X646" s="115">
        <f t="shared" si="53"/>
        <v>0.12847222222222221</v>
      </c>
    </row>
    <row r="647" spans="1:24" x14ac:dyDescent="0.3">
      <c r="A647" s="64" t="s">
        <v>4847</v>
      </c>
      <c r="B647" s="94" t="s">
        <v>858</v>
      </c>
      <c r="C647" s="2" t="s">
        <v>1</v>
      </c>
      <c r="D647" s="2">
        <v>54</v>
      </c>
      <c r="E647" s="9">
        <v>23900</v>
      </c>
      <c r="F647" s="10">
        <v>43767.611168981479</v>
      </c>
      <c r="G647" s="95" t="s">
        <v>4</v>
      </c>
      <c r="H647">
        <v>2149</v>
      </c>
      <c r="I647" s="1">
        <f t="shared" si="50"/>
        <v>18.525862068965516</v>
      </c>
      <c r="J647">
        <v>2.4300000000000002</v>
      </c>
      <c r="K647">
        <v>116</v>
      </c>
      <c r="L647" s="94">
        <v>471</v>
      </c>
      <c r="M647" s="11">
        <f t="shared" si="51"/>
        <v>4.0603448275862073</v>
      </c>
      <c r="N647" s="2">
        <v>0.91600000000000004</v>
      </c>
      <c r="O647" s="95">
        <f t="shared" si="49"/>
        <v>116</v>
      </c>
      <c r="P647" s="12">
        <f t="shared" si="52"/>
        <v>4.5626326963906578</v>
      </c>
      <c r="Q647" s="104" t="s">
        <v>4844</v>
      </c>
      <c r="V647" s="111">
        <v>0.4513888888888889</v>
      </c>
      <c r="W647" s="112">
        <v>0.61458333333333337</v>
      </c>
      <c r="X647" s="115">
        <f t="shared" si="53"/>
        <v>0.16319444444444448</v>
      </c>
    </row>
    <row r="648" spans="1:24" x14ac:dyDescent="0.3">
      <c r="A648" s="64" t="s">
        <v>4848</v>
      </c>
      <c r="B648" s="94" t="s">
        <v>4849</v>
      </c>
      <c r="C648" s="2" t="s">
        <v>1</v>
      </c>
      <c r="D648" s="2">
        <v>69</v>
      </c>
      <c r="E648" s="9">
        <v>18549</v>
      </c>
      <c r="F648" s="10">
        <v>43767.620532407411</v>
      </c>
      <c r="G648" s="95" t="s">
        <v>4</v>
      </c>
      <c r="H648">
        <v>1710</v>
      </c>
      <c r="I648" s="1">
        <f t="shared" si="50"/>
        <v>11.793103448275861</v>
      </c>
      <c r="J648">
        <v>0.999</v>
      </c>
      <c r="K648">
        <v>145</v>
      </c>
      <c r="L648" s="94">
        <v>354</v>
      </c>
      <c r="M648" s="11">
        <f t="shared" si="51"/>
        <v>2.4413793103448276</v>
      </c>
      <c r="N648" s="2">
        <v>0.622</v>
      </c>
      <c r="O648" s="95">
        <f t="shared" si="49"/>
        <v>145</v>
      </c>
      <c r="P648" s="12">
        <f t="shared" si="52"/>
        <v>4.8305084745762707</v>
      </c>
      <c r="Q648" s="104" t="s">
        <v>4844</v>
      </c>
      <c r="V648" s="111">
        <v>0.4826388888888889</v>
      </c>
      <c r="W648" s="112">
        <v>0.63888888888888895</v>
      </c>
      <c r="X648" s="115">
        <f t="shared" si="53"/>
        <v>0.15625000000000006</v>
      </c>
    </row>
    <row r="649" spans="1:24" x14ac:dyDescent="0.3">
      <c r="A649" s="64" t="s">
        <v>4850</v>
      </c>
      <c r="B649" s="94" t="s">
        <v>4851</v>
      </c>
      <c r="C649" s="2" t="s">
        <v>1</v>
      </c>
      <c r="D649" s="2">
        <v>48</v>
      </c>
      <c r="E649" s="9">
        <v>26158</v>
      </c>
      <c r="F649" s="10">
        <v>43767.645798611113</v>
      </c>
      <c r="G649" s="95" t="s">
        <v>4</v>
      </c>
      <c r="H649">
        <v>2147</v>
      </c>
      <c r="I649" s="1">
        <f t="shared" si="50"/>
        <v>11.927777777777777</v>
      </c>
      <c r="J649">
        <v>1.1910000000000001</v>
      </c>
      <c r="K649">
        <v>180</v>
      </c>
      <c r="L649" s="94">
        <v>518</v>
      </c>
      <c r="M649" s="11">
        <f t="shared" si="51"/>
        <v>2.8777777777777778</v>
      </c>
      <c r="N649" s="2">
        <v>0.63100000000000001</v>
      </c>
      <c r="O649" s="95">
        <f t="shared" si="49"/>
        <v>180</v>
      </c>
      <c r="P649" s="12">
        <f t="shared" si="52"/>
        <v>4.1447876447876446</v>
      </c>
      <c r="Q649" s="104" t="s">
        <v>4844</v>
      </c>
      <c r="V649" s="111">
        <v>0.49305555555555558</v>
      </c>
      <c r="W649" s="112">
        <v>0.65</v>
      </c>
      <c r="X649" s="115">
        <f t="shared" si="53"/>
        <v>0.15694444444444444</v>
      </c>
    </row>
    <row r="650" spans="1:24" x14ac:dyDescent="0.3">
      <c r="A650" s="64" t="s">
        <v>4852</v>
      </c>
      <c r="B650" s="94" t="s">
        <v>1144</v>
      </c>
      <c r="C650" s="2" t="s">
        <v>1</v>
      </c>
      <c r="D650" s="2">
        <v>82</v>
      </c>
      <c r="E650" s="9">
        <v>13527</v>
      </c>
      <c r="F650" s="10">
        <v>43767.656226851854</v>
      </c>
      <c r="G650" s="95" t="s">
        <v>4</v>
      </c>
      <c r="H650">
        <v>2884</v>
      </c>
      <c r="I650" s="1">
        <f t="shared" si="50"/>
        <v>21.362962962962964</v>
      </c>
      <c r="J650">
        <v>1.5720000000000001</v>
      </c>
      <c r="K650">
        <v>135</v>
      </c>
      <c r="L650" s="94">
        <v>1195</v>
      </c>
      <c r="M650" s="11">
        <f t="shared" si="51"/>
        <v>8.8518518518518512</v>
      </c>
      <c r="N650" s="2">
        <v>0.68600000000000005</v>
      </c>
      <c r="O650" s="95">
        <f t="shared" si="49"/>
        <v>135</v>
      </c>
      <c r="P650" s="12">
        <f t="shared" si="52"/>
        <v>2.4133891213389123</v>
      </c>
      <c r="Q650" s="104" t="s">
        <v>4844</v>
      </c>
      <c r="V650" s="111">
        <v>0.50902777777777775</v>
      </c>
      <c r="W650" s="112">
        <v>0.66319444444444442</v>
      </c>
      <c r="X650" s="115">
        <f t="shared" si="53"/>
        <v>0.15416666666666667</v>
      </c>
    </row>
    <row r="651" spans="1:24" x14ac:dyDescent="0.3">
      <c r="A651" s="64" t="s">
        <v>4853</v>
      </c>
      <c r="B651" s="94" t="s">
        <v>4854</v>
      </c>
      <c r="C651" s="2" t="s">
        <v>6</v>
      </c>
      <c r="D651" s="2">
        <v>53</v>
      </c>
      <c r="E651" s="9">
        <v>24161</v>
      </c>
      <c r="F651" s="10">
        <v>43767.673877314817</v>
      </c>
      <c r="G651" s="95" t="s">
        <v>4</v>
      </c>
      <c r="H651">
        <v>934</v>
      </c>
      <c r="I651" s="1">
        <f t="shared" si="50"/>
        <v>8.3392857142857135</v>
      </c>
      <c r="J651">
        <v>0.67900000000000005</v>
      </c>
      <c r="K651">
        <v>112</v>
      </c>
      <c r="L651" s="94">
        <v>262</v>
      </c>
      <c r="M651" s="11">
        <f t="shared" si="51"/>
        <v>2.3392857142857144</v>
      </c>
      <c r="N651" s="2">
        <v>0.51200000000000001</v>
      </c>
      <c r="O651" s="95">
        <f t="shared" si="49"/>
        <v>112</v>
      </c>
      <c r="P651" s="12">
        <f t="shared" si="52"/>
        <v>3.5648854961832055</v>
      </c>
      <c r="Q651" s="104" t="s">
        <v>4844</v>
      </c>
      <c r="V651" s="111">
        <v>0.53194444444444444</v>
      </c>
      <c r="W651" s="112">
        <v>0.70486111111111116</v>
      </c>
      <c r="X651" s="115">
        <f t="shared" si="53"/>
        <v>0.17291666666666672</v>
      </c>
    </row>
    <row r="652" spans="1:24" x14ac:dyDescent="0.3">
      <c r="A652" s="64" t="s">
        <v>4855</v>
      </c>
      <c r="B652" s="94" t="s">
        <v>4856</v>
      </c>
      <c r="C652" s="2" t="s">
        <v>1</v>
      </c>
      <c r="D652" s="2">
        <v>51</v>
      </c>
      <c r="E652" s="9">
        <v>24959</v>
      </c>
      <c r="F652" s="10">
        <v>43767.70989583333</v>
      </c>
      <c r="G652" s="95" t="s">
        <v>4</v>
      </c>
      <c r="H652">
        <v>895</v>
      </c>
      <c r="I652" s="1">
        <f t="shared" si="50"/>
        <v>6.3928571428571432</v>
      </c>
      <c r="J652">
        <v>0.69599999999999995</v>
      </c>
      <c r="K652">
        <v>140</v>
      </c>
      <c r="L652" s="94">
        <v>345</v>
      </c>
      <c r="M652" s="11">
        <f t="shared" si="51"/>
        <v>2.4642857142857144</v>
      </c>
      <c r="N652" s="2">
        <v>0.501</v>
      </c>
      <c r="O652" s="95">
        <f t="shared" si="49"/>
        <v>140</v>
      </c>
      <c r="P652" s="12">
        <f t="shared" si="52"/>
        <v>2.5942028985507246</v>
      </c>
      <c r="Q652" s="104" t="s">
        <v>4844</v>
      </c>
      <c r="V652" s="111">
        <v>0.53680555555555554</v>
      </c>
      <c r="W652" s="112">
        <v>0.72222222222222221</v>
      </c>
      <c r="X652" s="115">
        <f t="shared" si="53"/>
        <v>0.18541666666666667</v>
      </c>
    </row>
    <row r="653" spans="1:24" x14ac:dyDescent="0.3">
      <c r="A653" s="64" t="s">
        <v>4857</v>
      </c>
      <c r="B653" s="94" t="s">
        <v>4858</v>
      </c>
      <c r="C653" s="2" t="s">
        <v>6</v>
      </c>
      <c r="D653" s="2">
        <v>77</v>
      </c>
      <c r="E653" s="9">
        <v>15347</v>
      </c>
      <c r="F653" s="10">
        <v>43768.630324074074</v>
      </c>
      <c r="G653" s="95" t="s">
        <v>4</v>
      </c>
      <c r="H653">
        <v>1793</v>
      </c>
      <c r="I653" s="1">
        <f t="shared" si="50"/>
        <v>17.752475247524753</v>
      </c>
      <c r="J653">
        <v>1.3149999999999999</v>
      </c>
      <c r="K653">
        <v>101</v>
      </c>
      <c r="L653" s="94">
        <v>641</v>
      </c>
      <c r="M653" s="11">
        <f t="shared" si="51"/>
        <v>6.3465346534653468</v>
      </c>
      <c r="N653" s="2">
        <v>0.89900000000000002</v>
      </c>
      <c r="O653" s="95">
        <f t="shared" si="49"/>
        <v>101</v>
      </c>
      <c r="P653" s="12">
        <f t="shared" si="52"/>
        <v>2.7971918876755071</v>
      </c>
      <c r="Q653" s="104" t="s">
        <v>4844</v>
      </c>
      <c r="V653" s="111">
        <v>0.48819444444444443</v>
      </c>
      <c r="W653" s="112">
        <v>0.63472222222222219</v>
      </c>
      <c r="X653" s="115">
        <f t="shared" si="53"/>
        <v>0.14652777777777776</v>
      </c>
    </row>
    <row r="654" spans="1:24" x14ac:dyDescent="0.3">
      <c r="A654" s="64" t="s">
        <v>4859</v>
      </c>
      <c r="B654" s="94" t="s">
        <v>4860</v>
      </c>
      <c r="C654" s="2" t="s">
        <v>6</v>
      </c>
      <c r="D654" s="2">
        <v>49</v>
      </c>
      <c r="E654" s="9">
        <v>25561</v>
      </c>
      <c r="F654" s="10">
        <v>43768.642372685186</v>
      </c>
      <c r="G654" s="95" t="s">
        <v>22</v>
      </c>
      <c r="H654">
        <v>1256</v>
      </c>
      <c r="I654" s="1">
        <f>H653/K654</f>
        <v>14.343999999999999</v>
      </c>
      <c r="J654">
        <v>0.92300000000000004</v>
      </c>
      <c r="K654">
        <v>125</v>
      </c>
      <c r="L654" s="94">
        <v>330</v>
      </c>
      <c r="M654" s="11">
        <f t="shared" si="51"/>
        <v>2.64</v>
      </c>
      <c r="N654" s="2">
        <v>0.55900000000000005</v>
      </c>
      <c r="O654" s="95">
        <f t="shared" si="49"/>
        <v>125</v>
      </c>
      <c r="P654" s="12">
        <f t="shared" si="52"/>
        <v>5.4333333333333327</v>
      </c>
      <c r="Q654" s="104" t="s">
        <v>4844</v>
      </c>
      <c r="V654" s="111">
        <v>0.45833333333333331</v>
      </c>
      <c r="W654" s="112">
        <v>0.64583333333333337</v>
      </c>
      <c r="X654" s="115">
        <f t="shared" si="53"/>
        <v>0.18750000000000006</v>
      </c>
    </row>
    <row r="655" spans="1:24" x14ac:dyDescent="0.3">
      <c r="A655" s="64" t="s">
        <v>4861</v>
      </c>
      <c r="B655" s="94" t="s">
        <v>4862</v>
      </c>
      <c r="C655" s="2" t="s">
        <v>6</v>
      </c>
      <c r="D655" s="2">
        <v>62</v>
      </c>
      <c r="E655" s="9">
        <v>21083</v>
      </c>
      <c r="F655" s="10">
        <v>43768.66615740741</v>
      </c>
      <c r="G655" s="95" t="s">
        <v>4</v>
      </c>
      <c r="H655">
        <v>1269</v>
      </c>
      <c r="I655" s="1">
        <f t="shared" ref="I655:I718" si="54">H655/K655</f>
        <v>9.7615384615384624</v>
      </c>
      <c r="J655">
        <v>0.93</v>
      </c>
      <c r="K655">
        <v>130</v>
      </c>
      <c r="L655" s="94">
        <v>538</v>
      </c>
      <c r="M655" s="11">
        <f t="shared" si="51"/>
        <v>4.1384615384615389</v>
      </c>
      <c r="N655" s="2">
        <v>0.72299999999999998</v>
      </c>
      <c r="O655" s="95">
        <f t="shared" si="49"/>
        <v>130</v>
      </c>
      <c r="P655" s="12">
        <f t="shared" si="52"/>
        <v>2.3587360594795537</v>
      </c>
      <c r="Q655" s="104" t="s">
        <v>4844</v>
      </c>
      <c r="V655" s="111">
        <v>0.48402777777777778</v>
      </c>
      <c r="W655" s="112">
        <v>0.67013888888888884</v>
      </c>
      <c r="X655" s="115">
        <f t="shared" si="53"/>
        <v>0.18611111111111106</v>
      </c>
    </row>
    <row r="656" spans="1:24" x14ac:dyDescent="0.3">
      <c r="A656" s="64" t="s">
        <v>4863</v>
      </c>
      <c r="B656" s="94" t="s">
        <v>4864</v>
      </c>
      <c r="C656" s="2" t="s">
        <v>6</v>
      </c>
      <c r="D656" s="2">
        <v>79</v>
      </c>
      <c r="E656" s="9">
        <v>14751</v>
      </c>
      <c r="F656" s="10">
        <v>43769.53434027778</v>
      </c>
      <c r="G656" s="95" t="s">
        <v>4</v>
      </c>
      <c r="H656">
        <v>1349</v>
      </c>
      <c r="I656" s="1">
        <f t="shared" si="54"/>
        <v>12.263636363636364</v>
      </c>
      <c r="J656">
        <v>0.89500000000000002</v>
      </c>
      <c r="K656">
        <v>110</v>
      </c>
      <c r="L656" s="94">
        <v>639</v>
      </c>
      <c r="M656" s="11">
        <f t="shared" si="51"/>
        <v>5.8090909090909095</v>
      </c>
      <c r="N656" s="2">
        <v>0.88300000000000001</v>
      </c>
      <c r="O656" s="95">
        <f t="shared" si="49"/>
        <v>110</v>
      </c>
      <c r="P656" s="12">
        <f t="shared" si="52"/>
        <v>2.1111111111111112</v>
      </c>
      <c r="Q656" s="104" t="s">
        <v>4844</v>
      </c>
      <c r="V656" s="111">
        <v>0.3888888888888889</v>
      </c>
      <c r="W656" s="112">
        <v>0.53819444444444442</v>
      </c>
      <c r="X656" s="115">
        <f t="shared" si="53"/>
        <v>0.14930555555555552</v>
      </c>
    </row>
    <row r="657" spans="1:24" x14ac:dyDescent="0.3">
      <c r="A657" s="64" t="s">
        <v>4865</v>
      </c>
      <c r="B657" s="94" t="s">
        <v>4866</v>
      </c>
      <c r="C657" s="2" t="s">
        <v>1</v>
      </c>
      <c r="D657" s="2">
        <v>66</v>
      </c>
      <c r="E657" s="9">
        <v>19442</v>
      </c>
      <c r="F657" s="10">
        <v>43769.546053240738</v>
      </c>
      <c r="G657" s="95" t="s">
        <v>4</v>
      </c>
      <c r="H657">
        <v>2415</v>
      </c>
      <c r="I657" s="1">
        <f t="shared" si="54"/>
        <v>14.548192771084338</v>
      </c>
      <c r="J657">
        <v>2.0350000000000001</v>
      </c>
      <c r="K657">
        <v>166</v>
      </c>
      <c r="L657" s="94">
        <v>488</v>
      </c>
      <c r="M657" s="11">
        <f t="shared" si="51"/>
        <v>2.9397590361445785</v>
      </c>
      <c r="N657" s="2">
        <v>0.71099999999999997</v>
      </c>
      <c r="O657" s="95">
        <f t="shared" si="49"/>
        <v>166</v>
      </c>
      <c r="P657" s="12">
        <f t="shared" si="52"/>
        <v>4.9487704918032787</v>
      </c>
      <c r="Q657" s="104" t="s">
        <v>4867</v>
      </c>
      <c r="V657" s="111">
        <v>0.39097222222222222</v>
      </c>
      <c r="W657" s="112">
        <v>0.54999999999999993</v>
      </c>
      <c r="X657" s="115">
        <f t="shared" si="53"/>
        <v>0.15902777777777771</v>
      </c>
    </row>
    <row r="658" spans="1:24" x14ac:dyDescent="0.3">
      <c r="A658" s="64" t="s">
        <v>4868</v>
      </c>
      <c r="B658" s="94" t="s">
        <v>4869</v>
      </c>
      <c r="C658" s="2" t="s">
        <v>6</v>
      </c>
      <c r="D658" s="2">
        <v>72</v>
      </c>
      <c r="E658" s="9">
        <v>17226</v>
      </c>
      <c r="F658" s="10">
        <v>43769.556944444441</v>
      </c>
      <c r="G658" s="95" t="s">
        <v>4</v>
      </c>
      <c r="H658">
        <v>993</v>
      </c>
      <c r="I658" s="1">
        <f t="shared" si="54"/>
        <v>9.4571428571428573</v>
      </c>
      <c r="J658">
        <v>1.01</v>
      </c>
      <c r="K658">
        <v>105</v>
      </c>
      <c r="L658" s="94">
        <v>463</v>
      </c>
      <c r="M658" s="11">
        <f t="shared" si="51"/>
        <v>4.4095238095238098</v>
      </c>
      <c r="N658" s="2">
        <v>0.82899999999999996</v>
      </c>
      <c r="O658" s="95">
        <f t="shared" si="49"/>
        <v>105</v>
      </c>
      <c r="P658" s="12">
        <f t="shared" si="52"/>
        <v>2.1447084233261338</v>
      </c>
      <c r="Q658" s="104" t="s">
        <v>4844</v>
      </c>
      <c r="V658" s="111">
        <v>0.40416666666666662</v>
      </c>
      <c r="W658" s="112">
        <v>0.56388888888888888</v>
      </c>
      <c r="X658" s="115">
        <f t="shared" si="53"/>
        <v>0.15972222222222227</v>
      </c>
    </row>
    <row r="659" spans="1:24" x14ac:dyDescent="0.3">
      <c r="A659" s="64" t="s">
        <v>4870</v>
      </c>
      <c r="B659" s="94" t="s">
        <v>4871</v>
      </c>
      <c r="C659" s="2" t="s">
        <v>1</v>
      </c>
      <c r="D659" s="2">
        <v>60</v>
      </c>
      <c r="E659" s="9">
        <v>21517</v>
      </c>
      <c r="F659" s="10">
        <v>43769.572245370371</v>
      </c>
      <c r="G659" s="95" t="s">
        <v>4</v>
      </c>
      <c r="H659">
        <v>1367</v>
      </c>
      <c r="I659" s="1">
        <f t="shared" si="54"/>
        <v>11.991228070175438</v>
      </c>
      <c r="J659">
        <v>1.208</v>
      </c>
      <c r="K659">
        <v>114</v>
      </c>
      <c r="L659" s="94">
        <v>325</v>
      </c>
      <c r="M659" s="11">
        <f t="shared" si="51"/>
        <v>2.8508771929824563</v>
      </c>
      <c r="N659" s="2">
        <v>0.61299999999999999</v>
      </c>
      <c r="O659" s="95">
        <f t="shared" si="49"/>
        <v>114</v>
      </c>
      <c r="P659" s="12">
        <f t="shared" si="52"/>
        <v>4.2061538461538461</v>
      </c>
      <c r="Q659" s="104" t="s">
        <v>4867</v>
      </c>
      <c r="V659" s="111">
        <v>0.41875000000000001</v>
      </c>
      <c r="W659" s="112">
        <v>0.57708333333333328</v>
      </c>
      <c r="X659" s="115">
        <f t="shared" si="53"/>
        <v>0.15833333333333327</v>
      </c>
    </row>
    <row r="660" spans="1:24" x14ac:dyDescent="0.3">
      <c r="A660" s="64" t="s">
        <v>4872</v>
      </c>
      <c r="B660" s="94" t="s">
        <v>4873</v>
      </c>
      <c r="C660" s="2" t="s">
        <v>1</v>
      </c>
      <c r="D660" s="2">
        <v>58</v>
      </c>
      <c r="E660" s="9">
        <v>22377</v>
      </c>
      <c r="F660" s="10">
        <v>43769.591331018521</v>
      </c>
      <c r="G660" s="95" t="s">
        <v>4</v>
      </c>
      <c r="H660">
        <v>1506</v>
      </c>
      <c r="I660" s="1">
        <f t="shared" si="54"/>
        <v>10.386206896551725</v>
      </c>
      <c r="J660">
        <v>0.97299999999999998</v>
      </c>
      <c r="K660">
        <v>145</v>
      </c>
      <c r="L660" s="94">
        <v>369</v>
      </c>
      <c r="M660" s="11">
        <f t="shared" si="51"/>
        <v>2.5448275862068965</v>
      </c>
      <c r="N660" s="2">
        <v>0.51300000000000001</v>
      </c>
      <c r="O660" s="95">
        <f t="shared" si="49"/>
        <v>145</v>
      </c>
      <c r="P660" s="12">
        <f t="shared" si="52"/>
        <v>4.0813008130081307</v>
      </c>
      <c r="Q660" s="104" t="s">
        <v>4844</v>
      </c>
      <c r="V660" s="111">
        <v>0.44097222222222227</v>
      </c>
      <c r="W660" s="112">
        <v>0.59652777777777777</v>
      </c>
      <c r="X660" s="115">
        <f t="shared" si="53"/>
        <v>0.1555555555555555</v>
      </c>
    </row>
    <row r="661" spans="1:24" x14ac:dyDescent="0.3">
      <c r="A661" s="64" t="s">
        <v>4874</v>
      </c>
      <c r="B661" s="94" t="s">
        <v>4875</v>
      </c>
      <c r="C661" s="2" t="s">
        <v>1</v>
      </c>
      <c r="D661" s="2">
        <v>64</v>
      </c>
      <c r="E661" s="9">
        <v>20057</v>
      </c>
      <c r="F661" s="10">
        <v>43769.604328703703</v>
      </c>
      <c r="G661" s="95" t="s">
        <v>4</v>
      </c>
      <c r="H661">
        <v>3532</v>
      </c>
      <c r="I661" s="1">
        <f t="shared" si="54"/>
        <v>24.527777777777779</v>
      </c>
      <c r="J661">
        <v>24.527999999999999</v>
      </c>
      <c r="K661">
        <v>144</v>
      </c>
      <c r="L661" s="94">
        <v>895</v>
      </c>
      <c r="M661" s="11">
        <f t="shared" si="51"/>
        <v>6.2152777777777777</v>
      </c>
      <c r="N661" s="2">
        <v>1.032</v>
      </c>
      <c r="O661" s="95">
        <f t="shared" si="49"/>
        <v>144</v>
      </c>
      <c r="P661" s="12">
        <f t="shared" si="52"/>
        <v>3.9463687150837989</v>
      </c>
      <c r="Q661" s="104" t="s">
        <v>4867</v>
      </c>
      <c r="V661" s="111">
        <v>0.46249999999999997</v>
      </c>
      <c r="W661" s="112">
        <v>0.61041666666666672</v>
      </c>
      <c r="X661" s="115">
        <f t="shared" si="53"/>
        <v>0.14791666666666675</v>
      </c>
    </row>
    <row r="662" spans="1:24" x14ac:dyDescent="0.3">
      <c r="A662" s="64" t="s">
        <v>4876</v>
      </c>
      <c r="B662" s="94" t="s">
        <v>4877</v>
      </c>
      <c r="C662" s="2" t="s">
        <v>1</v>
      </c>
      <c r="D662" s="2">
        <v>64</v>
      </c>
      <c r="E662" s="9">
        <v>20339</v>
      </c>
      <c r="F662" s="10">
        <v>43769.616724537038</v>
      </c>
      <c r="G662" s="95" t="s">
        <v>4</v>
      </c>
      <c r="H662">
        <v>1338</v>
      </c>
      <c r="I662" s="1">
        <f t="shared" si="54"/>
        <v>15.928571428571429</v>
      </c>
      <c r="J662">
        <v>1.0620000000000001</v>
      </c>
      <c r="K662">
        <v>84</v>
      </c>
      <c r="L662" s="94">
        <v>305</v>
      </c>
      <c r="M662" s="11">
        <f t="shared" si="51"/>
        <v>3.6309523809523809</v>
      </c>
      <c r="N662" s="2">
        <v>0.63600000000000001</v>
      </c>
      <c r="O662" s="95">
        <f t="shared" si="49"/>
        <v>84</v>
      </c>
      <c r="P662" s="12">
        <f t="shared" si="52"/>
        <v>4.3868852459016399</v>
      </c>
      <c r="Q662" s="104" t="s">
        <v>4878</v>
      </c>
      <c r="V662" s="111">
        <v>0.47013888888888888</v>
      </c>
      <c r="W662" s="112">
        <v>0.63263888888888886</v>
      </c>
      <c r="X662" s="115">
        <f t="shared" si="53"/>
        <v>0.16249999999999998</v>
      </c>
    </row>
    <row r="663" spans="1:24" x14ac:dyDescent="0.3">
      <c r="A663" s="64" t="s">
        <v>4879</v>
      </c>
      <c r="B663" s="94" t="s">
        <v>4880</v>
      </c>
      <c r="C663" s="2" t="s">
        <v>6</v>
      </c>
      <c r="D663" s="2">
        <v>82</v>
      </c>
      <c r="E663" s="9">
        <v>13790</v>
      </c>
      <c r="F663" s="10">
        <v>43769.63853009259</v>
      </c>
      <c r="G663" s="95" t="s">
        <v>4</v>
      </c>
      <c r="H663">
        <v>3123</v>
      </c>
      <c r="I663" s="1">
        <f t="shared" si="54"/>
        <v>15.014423076923077</v>
      </c>
      <c r="J663">
        <v>1.6259999999999999</v>
      </c>
      <c r="K663">
        <v>208</v>
      </c>
      <c r="L663" s="94">
        <v>873</v>
      </c>
      <c r="M663" s="11">
        <f t="shared" si="51"/>
        <v>4.197115384615385</v>
      </c>
      <c r="N663" s="2">
        <v>0.71899999999999997</v>
      </c>
      <c r="O663" s="95">
        <f t="shared" si="49"/>
        <v>208</v>
      </c>
      <c r="P663" s="12">
        <f t="shared" si="52"/>
        <v>3.5773195876288657</v>
      </c>
      <c r="Q663" s="104" t="s">
        <v>4881</v>
      </c>
      <c r="V663" s="111">
        <v>0.48194444444444445</v>
      </c>
      <c r="W663" s="112">
        <v>0.6430555555555556</v>
      </c>
      <c r="X663" s="115">
        <f t="shared" si="53"/>
        <v>0.16111111111111115</v>
      </c>
    </row>
    <row r="664" spans="1:24" x14ac:dyDescent="0.3">
      <c r="A664" s="64" t="s">
        <v>4882</v>
      </c>
      <c r="B664" s="94" t="s">
        <v>4883</v>
      </c>
      <c r="C664" s="2" t="s">
        <v>1</v>
      </c>
      <c r="D664" s="2">
        <v>44</v>
      </c>
      <c r="E664" s="9">
        <v>27600</v>
      </c>
      <c r="F664" s="10">
        <v>43769.650405092594</v>
      </c>
      <c r="G664" s="95" t="s">
        <v>4</v>
      </c>
      <c r="H664">
        <v>1651</v>
      </c>
      <c r="I664" s="1">
        <f t="shared" si="54"/>
        <v>9.4342857142857142</v>
      </c>
      <c r="J664">
        <v>0.98</v>
      </c>
      <c r="K664">
        <v>175</v>
      </c>
      <c r="L664" s="94">
        <v>358</v>
      </c>
      <c r="M664" s="11">
        <f t="shared" si="51"/>
        <v>2.0457142857142858</v>
      </c>
      <c r="N664" s="2">
        <v>0.51200000000000001</v>
      </c>
      <c r="O664" s="95">
        <f t="shared" si="49"/>
        <v>175</v>
      </c>
      <c r="P664" s="12">
        <f t="shared" si="52"/>
        <v>4.6117318435754191</v>
      </c>
      <c r="Q664" s="104" t="s">
        <v>4844</v>
      </c>
      <c r="V664" s="111">
        <v>0.51527777777777783</v>
      </c>
      <c r="W664" s="112">
        <v>0.65625</v>
      </c>
      <c r="X664" s="115">
        <f t="shared" si="53"/>
        <v>0.14097222222222217</v>
      </c>
    </row>
    <row r="665" spans="1:24" x14ac:dyDescent="0.3">
      <c r="A665" s="64" t="s">
        <v>4884</v>
      </c>
      <c r="B665" s="94" t="s">
        <v>4885</v>
      </c>
      <c r="C665" s="2" t="s">
        <v>6</v>
      </c>
      <c r="D665" s="2">
        <v>55</v>
      </c>
      <c r="E665" s="9">
        <v>23584</v>
      </c>
      <c r="F665" s="10">
        <v>43769.66511574074</v>
      </c>
      <c r="G665" s="95" t="s">
        <v>4</v>
      </c>
      <c r="H665">
        <v>2431</v>
      </c>
      <c r="I665" s="1">
        <f t="shared" si="54"/>
        <v>13.891428571428571</v>
      </c>
      <c r="J665">
        <v>1.68</v>
      </c>
      <c r="K665">
        <v>175</v>
      </c>
      <c r="L665" s="94">
        <v>388</v>
      </c>
      <c r="M665" s="11">
        <f t="shared" si="51"/>
        <v>2.2171428571428571</v>
      </c>
      <c r="N665" s="2">
        <v>0.59599999999999997</v>
      </c>
      <c r="O665" s="95">
        <f t="shared" si="49"/>
        <v>175</v>
      </c>
      <c r="P665" s="12">
        <f t="shared" si="52"/>
        <v>6.2654639175257731</v>
      </c>
      <c r="Q665" s="104" t="s">
        <v>4886</v>
      </c>
      <c r="V665" s="111">
        <v>0.51250000000000007</v>
      </c>
      <c r="W665" s="112">
        <v>0.67361111111111116</v>
      </c>
      <c r="X665" s="115">
        <f t="shared" si="53"/>
        <v>0.16111111111111109</v>
      </c>
    </row>
    <row r="666" spans="1:24" x14ac:dyDescent="0.3">
      <c r="A666" s="63" t="s">
        <v>4887</v>
      </c>
      <c r="B666" s="94" t="s">
        <v>4888</v>
      </c>
      <c r="C666" s="2" t="s">
        <v>6</v>
      </c>
      <c r="D666" s="2">
        <v>86</v>
      </c>
      <c r="E666" s="9">
        <v>12044</v>
      </c>
      <c r="F666" s="10">
        <v>43769.681967592594</v>
      </c>
      <c r="G666" s="95" t="s">
        <v>4</v>
      </c>
      <c r="H666" s="2">
        <v>2594</v>
      </c>
      <c r="I666" s="11">
        <f t="shared" si="54"/>
        <v>16.628205128205128</v>
      </c>
      <c r="J666" s="2">
        <v>1.79</v>
      </c>
      <c r="K666" s="2">
        <v>156</v>
      </c>
      <c r="L666" s="94">
        <v>1082</v>
      </c>
      <c r="M666" s="11">
        <f t="shared" si="51"/>
        <v>6.9358974358974361</v>
      </c>
      <c r="N666" s="2">
        <v>1.173</v>
      </c>
      <c r="O666" s="95">
        <f t="shared" si="49"/>
        <v>156</v>
      </c>
      <c r="P666" s="12">
        <f t="shared" si="52"/>
        <v>2.3974121996303142</v>
      </c>
      <c r="Q666" s="104" t="s">
        <v>4844</v>
      </c>
      <c r="R666" s="2"/>
      <c r="S666" s="2"/>
      <c r="T666" s="2"/>
      <c r="U666" s="2"/>
      <c r="V666" s="111">
        <v>0.53333333333333333</v>
      </c>
      <c r="W666" s="112">
        <v>0.69791666666666663</v>
      </c>
      <c r="X666" s="115">
        <f t="shared" si="53"/>
        <v>0.1645833333333333</v>
      </c>
    </row>
    <row r="667" spans="1:24" x14ac:dyDescent="0.3">
      <c r="A667" s="64" t="s">
        <v>5915</v>
      </c>
      <c r="B667" s="94" t="s">
        <v>5916</v>
      </c>
      <c r="C667" s="2" t="s">
        <v>1</v>
      </c>
      <c r="D667" s="2">
        <v>49</v>
      </c>
      <c r="E667" s="9">
        <v>25793</v>
      </c>
      <c r="F667" s="10">
        <v>43770.528993055559</v>
      </c>
      <c r="G667" s="95" t="s">
        <v>4</v>
      </c>
      <c r="H667">
        <v>1297</v>
      </c>
      <c r="I667" s="1">
        <f t="shared" si="54"/>
        <v>11.790909090909091</v>
      </c>
      <c r="J667" s="1">
        <v>1.0049999999999999</v>
      </c>
      <c r="K667">
        <v>110</v>
      </c>
      <c r="L667" s="94">
        <v>399</v>
      </c>
      <c r="M667" s="11">
        <f t="shared" si="51"/>
        <v>3.6272727272727274</v>
      </c>
      <c r="N667" s="11">
        <v>0.64800000000000002</v>
      </c>
      <c r="O667" s="95">
        <f t="shared" si="49"/>
        <v>110</v>
      </c>
      <c r="P667" s="12">
        <f t="shared" si="52"/>
        <v>3.2506265664160399</v>
      </c>
      <c r="Q667" s="104" t="s">
        <v>729</v>
      </c>
      <c r="V667" s="111">
        <v>0.40069444444444446</v>
      </c>
      <c r="W667" s="112">
        <v>0.53680555555555554</v>
      </c>
      <c r="X667" s="115">
        <f t="shared" si="53"/>
        <v>0.13611111111111107</v>
      </c>
    </row>
    <row r="668" spans="1:24" x14ac:dyDescent="0.3">
      <c r="A668" s="64" t="s">
        <v>5917</v>
      </c>
      <c r="B668" s="94" t="s">
        <v>5918</v>
      </c>
      <c r="C668" s="2" t="s">
        <v>1</v>
      </c>
      <c r="D668" s="2">
        <v>39</v>
      </c>
      <c r="E668" s="9">
        <v>29381</v>
      </c>
      <c r="F668" s="10">
        <v>43770.544965277775</v>
      </c>
      <c r="G668" s="95" t="s">
        <v>4</v>
      </c>
      <c r="H668">
        <v>899</v>
      </c>
      <c r="I668" s="1">
        <f t="shared" si="54"/>
        <v>8.5619047619047617</v>
      </c>
      <c r="J668" s="1">
        <v>1.1759999999999999</v>
      </c>
      <c r="K668">
        <v>105</v>
      </c>
      <c r="L668" s="94">
        <v>250</v>
      </c>
      <c r="M668" s="11">
        <f t="shared" si="51"/>
        <v>2.3809523809523809</v>
      </c>
      <c r="N668" s="11">
        <v>0.59499999999999997</v>
      </c>
      <c r="O668" s="95">
        <f t="shared" si="49"/>
        <v>105</v>
      </c>
      <c r="P668" s="12">
        <f t="shared" si="52"/>
        <v>3.5960000000000001</v>
      </c>
      <c r="Q668" s="104" t="s">
        <v>729</v>
      </c>
      <c r="V668" s="111">
        <v>0.42430555555555555</v>
      </c>
      <c r="W668" s="112">
        <v>0.55902777777777779</v>
      </c>
      <c r="X668" s="115">
        <f t="shared" si="53"/>
        <v>0.13472222222222224</v>
      </c>
    </row>
    <row r="669" spans="1:24" x14ac:dyDescent="0.3">
      <c r="A669" s="64" t="s">
        <v>5919</v>
      </c>
      <c r="B669" s="94" t="s">
        <v>1667</v>
      </c>
      <c r="C669" s="2" t="s">
        <v>1</v>
      </c>
      <c r="D669" s="2">
        <v>36</v>
      </c>
      <c r="E669" s="9">
        <v>30526</v>
      </c>
      <c r="F669" s="10">
        <v>43770.566238425927</v>
      </c>
      <c r="G669" s="95" t="s">
        <v>4</v>
      </c>
      <c r="H669">
        <v>1322</v>
      </c>
      <c r="I669" s="1">
        <f t="shared" si="54"/>
        <v>11.016666666666667</v>
      </c>
      <c r="J669" s="1">
        <v>1.27</v>
      </c>
      <c r="K669">
        <v>120</v>
      </c>
      <c r="L669" s="94">
        <v>357</v>
      </c>
      <c r="M669" s="11">
        <f t="shared" si="51"/>
        <v>2.9750000000000001</v>
      </c>
      <c r="N669" s="11">
        <v>0.51</v>
      </c>
      <c r="O669" s="95">
        <f t="shared" si="49"/>
        <v>120</v>
      </c>
      <c r="P669" s="12">
        <f t="shared" si="52"/>
        <v>3.7030812324929974</v>
      </c>
      <c r="Q669" s="104" t="s">
        <v>729</v>
      </c>
      <c r="V669" s="111">
        <v>0.43333333333333335</v>
      </c>
      <c r="W669" s="112">
        <v>0.57708333333333328</v>
      </c>
      <c r="X669" s="115">
        <f t="shared" si="53"/>
        <v>0.14374999999999993</v>
      </c>
    </row>
    <row r="670" spans="1:24" x14ac:dyDescent="0.3">
      <c r="A670" s="64" t="s">
        <v>5920</v>
      </c>
      <c r="B670" s="94" t="s">
        <v>5921</v>
      </c>
      <c r="C670" s="2" t="s">
        <v>1</v>
      </c>
      <c r="D670" s="2">
        <v>53</v>
      </c>
      <c r="E670" s="9">
        <v>24058</v>
      </c>
      <c r="F670" s="10">
        <v>43770.584756944445</v>
      </c>
      <c r="G670" s="95" t="s">
        <v>4</v>
      </c>
      <c r="H670">
        <v>1667</v>
      </c>
      <c r="I670" s="1">
        <f t="shared" si="54"/>
        <v>13.891666666666667</v>
      </c>
      <c r="J670" s="1">
        <v>1.522</v>
      </c>
      <c r="K670">
        <v>120</v>
      </c>
      <c r="L670" s="94">
        <v>263</v>
      </c>
      <c r="M670" s="11">
        <f t="shared" si="51"/>
        <v>2.1916666666666669</v>
      </c>
      <c r="N670" s="11">
        <v>0.436</v>
      </c>
      <c r="O670" s="95">
        <f t="shared" si="49"/>
        <v>120</v>
      </c>
      <c r="P670" s="12">
        <f t="shared" si="52"/>
        <v>6.338403041825095</v>
      </c>
      <c r="Q670" s="104" t="s">
        <v>729</v>
      </c>
      <c r="V670" s="111">
        <v>0.4368055555555555</v>
      </c>
      <c r="W670" s="112">
        <v>0.58888888888888891</v>
      </c>
      <c r="X670" s="115">
        <f t="shared" si="53"/>
        <v>0.1520833333333334</v>
      </c>
    </row>
    <row r="671" spans="1:24" x14ac:dyDescent="0.3">
      <c r="A671" s="64" t="s">
        <v>5922</v>
      </c>
      <c r="B671" s="94" t="s">
        <v>5923</v>
      </c>
      <c r="C671" s="2" t="s">
        <v>1</v>
      </c>
      <c r="D671" s="2">
        <v>11.166666666666666</v>
      </c>
      <c r="E671" s="9">
        <v>39695</v>
      </c>
      <c r="F671" s="10">
        <v>43770.595254629632</v>
      </c>
      <c r="G671" s="95" t="s">
        <v>4</v>
      </c>
      <c r="H671">
        <v>1426</v>
      </c>
      <c r="I671" s="1">
        <f t="shared" si="54"/>
        <v>13.580952380952381</v>
      </c>
      <c r="J671" s="1">
        <v>1.61</v>
      </c>
      <c r="K671">
        <v>105</v>
      </c>
      <c r="L671" s="94">
        <v>286</v>
      </c>
      <c r="M671" s="11">
        <f t="shared" si="51"/>
        <v>2.7238095238095239</v>
      </c>
      <c r="N671" s="11">
        <v>0.50900000000000001</v>
      </c>
      <c r="O671" s="95">
        <f t="shared" si="49"/>
        <v>105</v>
      </c>
      <c r="P671" s="12">
        <f t="shared" si="52"/>
        <v>4.9860139860139858</v>
      </c>
      <c r="Q671" s="104" t="s">
        <v>729</v>
      </c>
      <c r="V671" s="111">
        <v>0.4604166666666667</v>
      </c>
      <c r="W671" s="112">
        <v>0.60138888888888886</v>
      </c>
      <c r="X671" s="115">
        <f t="shared" si="53"/>
        <v>0.14097222222222217</v>
      </c>
    </row>
    <row r="672" spans="1:24" x14ac:dyDescent="0.3">
      <c r="A672" s="64" t="s">
        <v>5924</v>
      </c>
      <c r="B672" s="94" t="s">
        <v>5925</v>
      </c>
      <c r="C672" s="2" t="s">
        <v>1</v>
      </c>
      <c r="D672" s="2">
        <v>56</v>
      </c>
      <c r="E672" s="9">
        <v>23075</v>
      </c>
      <c r="F672" s="10">
        <v>43770.611655092594</v>
      </c>
      <c r="G672" s="95" t="s">
        <v>4</v>
      </c>
      <c r="H672">
        <v>1992</v>
      </c>
      <c r="I672" s="1">
        <f t="shared" si="54"/>
        <v>15.206106870229007</v>
      </c>
      <c r="J672" s="1">
        <v>1.6579999999999999</v>
      </c>
      <c r="K672">
        <v>131</v>
      </c>
      <c r="L672" s="94">
        <v>337</v>
      </c>
      <c r="M672" s="11">
        <f t="shared" si="51"/>
        <v>2.5725190839694658</v>
      </c>
      <c r="N672" s="11">
        <v>0.58199999999999996</v>
      </c>
      <c r="O672" s="95">
        <f t="shared" si="49"/>
        <v>131</v>
      </c>
      <c r="P672" s="12">
        <f t="shared" si="52"/>
        <v>5.9109792284866467</v>
      </c>
      <c r="Q672" s="104" t="s">
        <v>729</v>
      </c>
      <c r="V672" s="111">
        <v>0.47013888888888888</v>
      </c>
      <c r="W672" s="112">
        <v>0.61527777777777781</v>
      </c>
      <c r="X672" s="115">
        <f t="shared" si="53"/>
        <v>0.14513888888888893</v>
      </c>
    </row>
    <row r="673" spans="1:24" x14ac:dyDescent="0.3">
      <c r="A673" s="64" t="s">
        <v>5926</v>
      </c>
      <c r="B673" s="94" t="s">
        <v>138</v>
      </c>
      <c r="C673" s="2" t="s">
        <v>1</v>
      </c>
      <c r="D673" s="2">
        <v>48</v>
      </c>
      <c r="E673" s="9">
        <v>26064</v>
      </c>
      <c r="F673" s="10">
        <v>43770.622013888889</v>
      </c>
      <c r="G673" s="95" t="s">
        <v>4</v>
      </c>
      <c r="H673">
        <v>1498</v>
      </c>
      <c r="I673" s="1">
        <f t="shared" si="54"/>
        <v>10.402777777777779</v>
      </c>
      <c r="J673" s="1">
        <v>1.46</v>
      </c>
      <c r="K673">
        <v>144</v>
      </c>
      <c r="L673" s="94">
        <v>326</v>
      </c>
      <c r="M673" s="11">
        <f t="shared" si="51"/>
        <v>2.2638888888888888</v>
      </c>
      <c r="N673" s="11">
        <v>0.61399999999999999</v>
      </c>
      <c r="O673" s="95">
        <f t="shared" si="49"/>
        <v>144</v>
      </c>
      <c r="P673" s="12">
        <f t="shared" si="52"/>
        <v>4.5950920245398779</v>
      </c>
      <c r="Q673" s="104" t="s">
        <v>729</v>
      </c>
      <c r="V673" s="111">
        <v>0.48194444444444445</v>
      </c>
      <c r="W673" s="112">
        <v>0.64097222222222217</v>
      </c>
      <c r="X673" s="115">
        <f t="shared" si="53"/>
        <v>0.15902777777777771</v>
      </c>
    </row>
    <row r="674" spans="1:24" x14ac:dyDescent="0.3">
      <c r="A674" s="64" t="s">
        <v>5927</v>
      </c>
      <c r="B674" s="94" t="s">
        <v>5928</v>
      </c>
      <c r="C674" s="2" t="s">
        <v>1</v>
      </c>
      <c r="D674" s="2">
        <v>46</v>
      </c>
      <c r="E674" s="9">
        <v>26652</v>
      </c>
      <c r="F674" s="10">
        <v>43770.650590277779</v>
      </c>
      <c r="G674" s="95" t="s">
        <v>4</v>
      </c>
      <c r="H674">
        <v>1212</v>
      </c>
      <c r="I674" s="1">
        <f t="shared" si="54"/>
        <v>10.631578947368421</v>
      </c>
      <c r="J674" s="1">
        <v>1.3320000000000001</v>
      </c>
      <c r="K674">
        <v>114</v>
      </c>
      <c r="L674" s="94">
        <v>288</v>
      </c>
      <c r="M674" s="11">
        <f t="shared" si="51"/>
        <v>2.5263157894736841</v>
      </c>
      <c r="N674" s="11">
        <v>0.74299999999999999</v>
      </c>
      <c r="O674" s="95">
        <f t="shared" si="49"/>
        <v>114</v>
      </c>
      <c r="P674" s="12">
        <f t="shared" si="52"/>
        <v>4.2083333333333339</v>
      </c>
      <c r="Q674" s="104" t="s">
        <v>729</v>
      </c>
      <c r="V674" s="111">
        <v>0.49791666666666662</v>
      </c>
      <c r="W674" s="112">
        <v>0.65416666666666667</v>
      </c>
      <c r="X674" s="115">
        <f t="shared" si="53"/>
        <v>0.15625000000000006</v>
      </c>
    </row>
    <row r="675" spans="1:24" x14ac:dyDescent="0.3">
      <c r="A675" s="64" t="s">
        <v>5929</v>
      </c>
      <c r="B675" s="94" t="s">
        <v>5930</v>
      </c>
      <c r="C675" s="2" t="s">
        <v>1</v>
      </c>
      <c r="D675" s="2">
        <v>65</v>
      </c>
      <c r="E675" s="9">
        <v>19745</v>
      </c>
      <c r="F675" s="10">
        <v>43773.438194444447</v>
      </c>
      <c r="G675" s="95" t="s">
        <v>71</v>
      </c>
      <c r="H675">
        <v>3791</v>
      </c>
      <c r="I675" s="1">
        <f t="shared" si="54"/>
        <v>34.463636363636361</v>
      </c>
      <c r="J675" s="1">
        <v>2.504</v>
      </c>
      <c r="K675">
        <v>110</v>
      </c>
      <c r="L675" s="94">
        <v>758</v>
      </c>
      <c r="M675" s="11">
        <f t="shared" si="51"/>
        <v>6.8909090909090907</v>
      </c>
      <c r="N675" s="11">
        <v>1.0349999999999999</v>
      </c>
      <c r="O675" s="95">
        <f t="shared" si="49"/>
        <v>110</v>
      </c>
      <c r="P675" s="12">
        <f t="shared" si="52"/>
        <v>5.0013192612137205</v>
      </c>
      <c r="Q675" s="104" t="s">
        <v>729</v>
      </c>
      <c r="V675" s="111">
        <v>0.44930555555555557</v>
      </c>
      <c r="W675" s="112">
        <v>0.59583333333333333</v>
      </c>
      <c r="X675" s="115">
        <f t="shared" si="53"/>
        <v>0.14652777777777776</v>
      </c>
    </row>
    <row r="676" spans="1:24" x14ac:dyDescent="0.3">
      <c r="A676" s="64" t="s">
        <v>5931</v>
      </c>
      <c r="B676" s="94" t="s">
        <v>5932</v>
      </c>
      <c r="C676" s="2" t="s">
        <v>1</v>
      </c>
      <c r="D676" s="2">
        <v>46</v>
      </c>
      <c r="E676" s="9">
        <v>26816</v>
      </c>
      <c r="F676" s="10">
        <v>43773.551134259258</v>
      </c>
      <c r="G676" s="95" t="s">
        <v>4</v>
      </c>
      <c r="H676">
        <v>1669</v>
      </c>
      <c r="I676" s="1">
        <f t="shared" si="54"/>
        <v>11.671328671328672</v>
      </c>
      <c r="J676" s="1">
        <v>1.226</v>
      </c>
      <c r="K676">
        <v>143</v>
      </c>
      <c r="L676" s="94">
        <v>445</v>
      </c>
      <c r="M676" s="11">
        <f t="shared" si="51"/>
        <v>3.1118881118881121</v>
      </c>
      <c r="N676" s="11">
        <v>0.60599999999999998</v>
      </c>
      <c r="O676" s="95">
        <f t="shared" si="49"/>
        <v>143</v>
      </c>
      <c r="P676" s="12">
        <f t="shared" si="52"/>
        <v>3.750561797752809</v>
      </c>
      <c r="Q676" s="104" t="s">
        <v>729</v>
      </c>
      <c r="V676" s="111">
        <v>0.40902777777777777</v>
      </c>
      <c r="W676" s="112">
        <v>0.55763888888888891</v>
      </c>
      <c r="X676" s="115">
        <f t="shared" si="53"/>
        <v>0.14861111111111114</v>
      </c>
    </row>
    <row r="677" spans="1:24" x14ac:dyDescent="0.3">
      <c r="A677" s="64" t="s">
        <v>5933</v>
      </c>
      <c r="B677" s="94" t="s">
        <v>5934</v>
      </c>
      <c r="C677" s="2" t="s">
        <v>1</v>
      </c>
      <c r="D677" s="2">
        <v>49</v>
      </c>
      <c r="E677" s="9">
        <v>25551</v>
      </c>
      <c r="F677" s="10">
        <v>43773.566736111112</v>
      </c>
      <c r="G677" s="95" t="s">
        <v>4</v>
      </c>
      <c r="H677">
        <v>2270</v>
      </c>
      <c r="I677" s="1">
        <f t="shared" si="54"/>
        <v>16.814814814814813</v>
      </c>
      <c r="J677" s="1">
        <v>1.974</v>
      </c>
      <c r="K677">
        <v>135</v>
      </c>
      <c r="L677" s="94">
        <v>398</v>
      </c>
      <c r="M677" s="11">
        <f t="shared" si="51"/>
        <v>2.9481481481481482</v>
      </c>
      <c r="N677" s="11">
        <v>0.66200000000000003</v>
      </c>
      <c r="O677" s="95">
        <f t="shared" si="49"/>
        <v>135</v>
      </c>
      <c r="P677" s="12">
        <f t="shared" si="52"/>
        <v>5.7035175879396975</v>
      </c>
      <c r="Q677" s="104" t="s">
        <v>729</v>
      </c>
      <c r="V677" s="111">
        <v>0.42222222222222222</v>
      </c>
      <c r="W677" s="112">
        <v>0.57361111111111118</v>
      </c>
      <c r="X677" s="115">
        <f t="shared" si="53"/>
        <v>0.15138888888888896</v>
      </c>
    </row>
    <row r="678" spans="1:24" x14ac:dyDescent="0.3">
      <c r="A678" s="64" t="s">
        <v>5935</v>
      </c>
      <c r="B678" s="94" t="s">
        <v>5936</v>
      </c>
      <c r="C678" s="2" t="s">
        <v>1</v>
      </c>
      <c r="D678" s="2">
        <v>50</v>
      </c>
      <c r="E678" s="9">
        <v>25337</v>
      </c>
      <c r="F678" s="10">
        <v>43773.579421296294</v>
      </c>
      <c r="G678" s="95" t="s">
        <v>4</v>
      </c>
      <c r="H678">
        <v>1806</v>
      </c>
      <c r="I678" s="1">
        <f t="shared" si="54"/>
        <v>13.786259541984732</v>
      </c>
      <c r="J678" s="1">
        <v>1.754</v>
      </c>
      <c r="K678">
        <v>131</v>
      </c>
      <c r="L678" s="94">
        <v>390</v>
      </c>
      <c r="M678" s="11">
        <f t="shared" si="51"/>
        <v>2.9770992366412212</v>
      </c>
      <c r="N678" s="11">
        <v>0.503</v>
      </c>
      <c r="O678" s="95">
        <f t="shared" si="49"/>
        <v>131</v>
      </c>
      <c r="P678" s="12">
        <f t="shared" si="52"/>
        <v>4.6307692307692303</v>
      </c>
      <c r="Q678" s="104" t="s">
        <v>729</v>
      </c>
      <c r="V678" s="111">
        <v>0.43472222222222223</v>
      </c>
      <c r="W678" s="112">
        <v>0.58402777777777781</v>
      </c>
      <c r="X678" s="115">
        <f t="shared" si="53"/>
        <v>0.14930555555555558</v>
      </c>
    </row>
    <row r="679" spans="1:24" x14ac:dyDescent="0.3">
      <c r="A679" s="64" t="s">
        <v>5937</v>
      </c>
      <c r="B679" s="94" t="s">
        <v>5938</v>
      </c>
      <c r="C679" s="2" t="s">
        <v>1</v>
      </c>
      <c r="D679" s="2">
        <v>68</v>
      </c>
      <c r="E679" s="9">
        <v>18817</v>
      </c>
      <c r="F679" s="10">
        <v>43773.608032407406</v>
      </c>
      <c r="G679" s="95" t="s">
        <v>4</v>
      </c>
      <c r="H679">
        <v>2098</v>
      </c>
      <c r="I679" s="1">
        <f t="shared" si="54"/>
        <v>16.783999999999999</v>
      </c>
      <c r="J679" s="1">
        <v>1.4730000000000001</v>
      </c>
      <c r="K679">
        <v>125</v>
      </c>
      <c r="L679" s="94">
        <v>439</v>
      </c>
      <c r="M679" s="11">
        <f t="shared" si="51"/>
        <v>3.512</v>
      </c>
      <c r="N679" s="11">
        <v>0.72499999999999998</v>
      </c>
      <c r="O679" s="95">
        <f t="shared" si="49"/>
        <v>125</v>
      </c>
      <c r="P679" s="12">
        <f t="shared" si="52"/>
        <v>4.7790432801822318</v>
      </c>
      <c r="Q679" s="104" t="s">
        <v>729</v>
      </c>
      <c r="V679" s="111">
        <v>0.46111111111111108</v>
      </c>
      <c r="W679" s="112">
        <v>0.61597222222222225</v>
      </c>
      <c r="X679" s="115">
        <f t="shared" si="53"/>
        <v>0.15486111111111117</v>
      </c>
    </row>
    <row r="680" spans="1:24" x14ac:dyDescent="0.3">
      <c r="A680" s="64" t="s">
        <v>5939</v>
      </c>
      <c r="B680" s="94" t="s">
        <v>5940</v>
      </c>
      <c r="C680" s="2" t="s">
        <v>1</v>
      </c>
      <c r="D680" s="2">
        <v>48</v>
      </c>
      <c r="E680" s="9">
        <v>25976</v>
      </c>
      <c r="F680" s="10">
        <v>43773.623182870368</v>
      </c>
      <c r="G680" s="95" t="s">
        <v>4</v>
      </c>
      <c r="H680">
        <v>1653</v>
      </c>
      <c r="I680" s="1">
        <f t="shared" si="54"/>
        <v>14.628318584070797</v>
      </c>
      <c r="J680" s="1">
        <v>1.377</v>
      </c>
      <c r="K680">
        <v>113</v>
      </c>
      <c r="L680" s="94">
        <v>378</v>
      </c>
      <c r="M680" s="11">
        <f t="shared" si="51"/>
        <v>3.3451327433628317</v>
      </c>
      <c r="N680" s="11">
        <v>0.51400000000000001</v>
      </c>
      <c r="O680" s="95">
        <f t="shared" si="49"/>
        <v>113</v>
      </c>
      <c r="P680" s="12">
        <f t="shared" si="52"/>
        <v>4.3730158730158735</v>
      </c>
      <c r="Q680" s="104" t="s">
        <v>729</v>
      </c>
      <c r="V680" s="111">
        <v>0.47013888888888888</v>
      </c>
      <c r="W680" s="112">
        <v>0.63680555555555551</v>
      </c>
      <c r="X680" s="115">
        <f t="shared" si="53"/>
        <v>0.16666666666666663</v>
      </c>
    </row>
    <row r="681" spans="1:24" x14ac:dyDescent="0.3">
      <c r="A681" s="64" t="s">
        <v>5941</v>
      </c>
      <c r="B681" s="94" t="s">
        <v>519</v>
      </c>
      <c r="C681" s="2" t="s">
        <v>1</v>
      </c>
      <c r="D681" s="2">
        <v>61</v>
      </c>
      <c r="E681" s="9">
        <v>21149</v>
      </c>
      <c r="F681" s="10">
        <v>43773.643078703702</v>
      </c>
      <c r="G681" s="95" t="s">
        <v>4</v>
      </c>
      <c r="H681">
        <v>1988</v>
      </c>
      <c r="I681" s="1">
        <f t="shared" si="54"/>
        <v>18.072727272727274</v>
      </c>
      <c r="J681" s="1">
        <v>1.2689999999999999</v>
      </c>
      <c r="K681">
        <v>110</v>
      </c>
      <c r="L681" s="94">
        <v>274</v>
      </c>
      <c r="M681" s="11">
        <f t="shared" si="51"/>
        <v>2.4909090909090907</v>
      </c>
      <c r="N681" s="11">
        <v>0.52</v>
      </c>
      <c r="O681" s="95">
        <f t="shared" si="49"/>
        <v>110</v>
      </c>
      <c r="P681" s="12">
        <f t="shared" si="52"/>
        <v>7.2554744525547452</v>
      </c>
      <c r="Q681" s="104" t="s">
        <v>729</v>
      </c>
      <c r="V681" s="111">
        <v>0.4826388888888889</v>
      </c>
      <c r="W681" s="112">
        <v>0.65277777777777779</v>
      </c>
      <c r="X681" s="115">
        <f t="shared" si="53"/>
        <v>0.1701388888888889</v>
      </c>
    </row>
    <row r="682" spans="1:24" x14ac:dyDescent="0.3">
      <c r="A682" s="64" t="s">
        <v>5942</v>
      </c>
      <c r="B682" s="94" t="s">
        <v>5943</v>
      </c>
      <c r="C682" s="2" t="s">
        <v>1</v>
      </c>
      <c r="D682" s="2">
        <v>47</v>
      </c>
      <c r="E682" s="9">
        <v>26365</v>
      </c>
      <c r="F682" s="10">
        <v>43773.658819444441</v>
      </c>
      <c r="G682" s="95" t="s">
        <v>4</v>
      </c>
      <c r="H682">
        <v>1267</v>
      </c>
      <c r="I682" s="1">
        <f t="shared" si="54"/>
        <v>15.083333333333334</v>
      </c>
      <c r="J682" s="1">
        <v>1.4159999999999999</v>
      </c>
      <c r="K682">
        <v>84</v>
      </c>
      <c r="L682" s="94">
        <v>306</v>
      </c>
      <c r="M682" s="11">
        <f t="shared" si="51"/>
        <v>3.6428571428571428</v>
      </c>
      <c r="N682" s="11">
        <v>0.63300000000000001</v>
      </c>
      <c r="O682" s="95">
        <f t="shared" si="49"/>
        <v>84</v>
      </c>
      <c r="P682" s="12">
        <f t="shared" si="52"/>
        <v>4.1405228758169939</v>
      </c>
      <c r="Q682" s="104" t="s">
        <v>729</v>
      </c>
      <c r="R682" t="s">
        <v>5944</v>
      </c>
      <c r="V682" s="111">
        <v>0.52777777777777779</v>
      </c>
      <c r="W682" s="112">
        <v>0.67361111111111116</v>
      </c>
      <c r="X682" s="115">
        <f t="shared" si="53"/>
        <v>0.14583333333333337</v>
      </c>
    </row>
    <row r="683" spans="1:24" ht="17.100000000000001" customHeight="1" x14ac:dyDescent="0.3">
      <c r="A683" s="64" t="s">
        <v>5945</v>
      </c>
      <c r="B683" s="94" t="s">
        <v>5946</v>
      </c>
      <c r="C683" s="2" t="s">
        <v>6</v>
      </c>
      <c r="D683" s="2">
        <v>58</v>
      </c>
      <c r="E683" s="9">
        <v>22376</v>
      </c>
      <c r="F683" s="10">
        <v>43774.529004629629</v>
      </c>
      <c r="G683" s="95" t="s">
        <v>4</v>
      </c>
      <c r="H683">
        <v>887</v>
      </c>
      <c r="I683" s="1">
        <f t="shared" si="54"/>
        <v>8.0636363636363644</v>
      </c>
      <c r="J683" s="1">
        <v>1.0069999999999999</v>
      </c>
      <c r="K683">
        <v>110</v>
      </c>
      <c r="L683" s="94">
        <v>265</v>
      </c>
      <c r="M683" s="11">
        <f t="shared" si="51"/>
        <v>2.4090909090909092</v>
      </c>
      <c r="N683" s="11">
        <v>0.51200000000000001</v>
      </c>
      <c r="O683" s="95">
        <f t="shared" si="49"/>
        <v>110</v>
      </c>
      <c r="P683" s="12">
        <f t="shared" si="52"/>
        <v>3.3471698113207551</v>
      </c>
      <c r="Q683" s="104" t="s">
        <v>729</v>
      </c>
      <c r="V683" s="111">
        <v>0.38055555555555554</v>
      </c>
      <c r="W683" s="112">
        <v>0.53402777777777777</v>
      </c>
      <c r="X683" s="115">
        <f t="shared" si="53"/>
        <v>0.15347222222222223</v>
      </c>
    </row>
    <row r="684" spans="1:24" ht="17.45" customHeight="1" x14ac:dyDescent="0.3">
      <c r="A684" s="64" t="s">
        <v>2403</v>
      </c>
      <c r="B684" s="94" t="s">
        <v>239</v>
      </c>
      <c r="C684" s="2" t="s">
        <v>1</v>
      </c>
      <c r="D684" s="2">
        <v>47</v>
      </c>
      <c r="E684" s="9">
        <v>26331</v>
      </c>
      <c r="F684" s="10">
        <v>43774.559490740743</v>
      </c>
      <c r="G684" s="95" t="s">
        <v>4</v>
      </c>
      <c r="H684">
        <v>1443</v>
      </c>
      <c r="I684" s="1">
        <f t="shared" si="54"/>
        <v>11.827868852459016</v>
      </c>
      <c r="J684" s="1">
        <v>1.4410000000000001</v>
      </c>
      <c r="K684">
        <v>122</v>
      </c>
      <c r="L684" s="94">
        <v>412</v>
      </c>
      <c r="M684" s="11">
        <f t="shared" si="51"/>
        <v>3.377049180327869</v>
      </c>
      <c r="N684" s="11">
        <v>0.86599999999999999</v>
      </c>
      <c r="O684" s="95">
        <f t="shared" si="49"/>
        <v>122</v>
      </c>
      <c r="P684" s="12">
        <f t="shared" si="52"/>
        <v>3.5024271844660189</v>
      </c>
      <c r="Q684" s="104" t="s">
        <v>729</v>
      </c>
      <c r="V684" s="111">
        <v>0.40416666666666662</v>
      </c>
      <c r="W684" s="112">
        <v>0.56666666666666665</v>
      </c>
      <c r="X684" s="115">
        <f t="shared" si="53"/>
        <v>0.16250000000000003</v>
      </c>
    </row>
    <row r="685" spans="1:24" x14ac:dyDescent="0.3">
      <c r="A685" s="64" t="s">
        <v>5947</v>
      </c>
      <c r="B685" s="94" t="s">
        <v>5948</v>
      </c>
      <c r="C685" s="2" t="s">
        <v>1</v>
      </c>
      <c r="D685" s="2">
        <v>58</v>
      </c>
      <c r="E685" s="9">
        <v>22301</v>
      </c>
      <c r="F685" s="10">
        <v>43774.573564814818</v>
      </c>
      <c r="G685" s="95" t="s">
        <v>4</v>
      </c>
      <c r="H685">
        <v>1805</v>
      </c>
      <c r="I685" s="1">
        <f t="shared" si="54"/>
        <v>14.325396825396826</v>
      </c>
      <c r="J685" s="1">
        <v>1.2450000000000001</v>
      </c>
      <c r="K685">
        <v>126</v>
      </c>
      <c r="L685" s="94">
        <v>269</v>
      </c>
      <c r="M685" s="11">
        <f t="shared" si="51"/>
        <v>2.1349206349206349</v>
      </c>
      <c r="N685" s="11">
        <v>0.624</v>
      </c>
      <c r="O685" s="95">
        <f t="shared" si="49"/>
        <v>126</v>
      </c>
      <c r="P685" s="12">
        <f t="shared" si="52"/>
        <v>6.7100371747211902</v>
      </c>
      <c r="Q685" s="104" t="s">
        <v>729</v>
      </c>
      <c r="V685" s="111">
        <v>0.42499999999999999</v>
      </c>
      <c r="W685" s="112">
        <v>0.57847222222222217</v>
      </c>
      <c r="X685" s="115">
        <f t="shared" si="53"/>
        <v>0.15347222222222218</v>
      </c>
    </row>
    <row r="686" spans="1:24" x14ac:dyDescent="0.3">
      <c r="A686" s="64" t="s">
        <v>5949</v>
      </c>
      <c r="B686" s="94" t="s">
        <v>5950</v>
      </c>
      <c r="C686" s="2" t="s">
        <v>6</v>
      </c>
      <c r="D686" s="2">
        <v>59</v>
      </c>
      <c r="E686" s="9">
        <v>22010</v>
      </c>
      <c r="F686" s="10">
        <v>43774.584664351853</v>
      </c>
      <c r="G686" s="95" t="s">
        <v>4</v>
      </c>
      <c r="H686">
        <v>1067</v>
      </c>
      <c r="I686" s="1">
        <f t="shared" si="54"/>
        <v>10.67</v>
      </c>
      <c r="J686" s="1">
        <v>1.129</v>
      </c>
      <c r="K686">
        <v>100</v>
      </c>
      <c r="L686" s="94">
        <v>244</v>
      </c>
      <c r="M686" s="11">
        <f t="shared" si="51"/>
        <v>2.44</v>
      </c>
      <c r="N686" s="11">
        <v>0.55600000000000005</v>
      </c>
      <c r="O686" s="95">
        <f t="shared" ref="O686:O749" si="55">K686</f>
        <v>100</v>
      </c>
      <c r="P686" s="12">
        <f t="shared" si="52"/>
        <v>4.3729508196721314</v>
      </c>
      <c r="Q686" s="104" t="s">
        <v>729</v>
      </c>
      <c r="V686" s="111">
        <v>0.42986111111111108</v>
      </c>
      <c r="W686" s="112">
        <v>0.60902777777777783</v>
      </c>
      <c r="X686" s="115">
        <f t="shared" si="53"/>
        <v>0.17916666666666675</v>
      </c>
    </row>
    <row r="687" spans="1:24" x14ac:dyDescent="0.3">
      <c r="A687" s="64" t="s">
        <v>5951</v>
      </c>
      <c r="B687" s="94" t="s">
        <v>5952</v>
      </c>
      <c r="C687" s="2" t="s">
        <v>1</v>
      </c>
      <c r="D687" s="2">
        <v>47</v>
      </c>
      <c r="E687" s="9">
        <v>26543</v>
      </c>
      <c r="F687" s="10">
        <v>43774.610405092593</v>
      </c>
      <c r="G687" s="95" t="s">
        <v>4</v>
      </c>
      <c r="H687">
        <v>1205</v>
      </c>
      <c r="I687" s="1">
        <f t="shared" si="54"/>
        <v>10.041666666666666</v>
      </c>
      <c r="J687" s="1">
        <v>1.26</v>
      </c>
      <c r="K687">
        <v>120</v>
      </c>
      <c r="L687" s="94">
        <v>257</v>
      </c>
      <c r="M687" s="11">
        <f t="shared" si="51"/>
        <v>2.1416666666666666</v>
      </c>
      <c r="N687" s="11">
        <v>0.45500000000000002</v>
      </c>
      <c r="O687" s="95">
        <f t="shared" si="55"/>
        <v>120</v>
      </c>
      <c r="P687" s="12">
        <f t="shared" si="52"/>
        <v>4.6887159533073932</v>
      </c>
      <c r="Q687" s="104" t="s">
        <v>729</v>
      </c>
      <c r="V687" s="111">
        <v>0.45208333333333334</v>
      </c>
      <c r="W687" s="112">
        <v>0.6166666666666667</v>
      </c>
      <c r="X687" s="115">
        <f t="shared" si="53"/>
        <v>0.16458333333333336</v>
      </c>
    </row>
    <row r="688" spans="1:24" x14ac:dyDescent="0.3">
      <c r="A688" s="64" t="s">
        <v>5953</v>
      </c>
      <c r="B688" s="94" t="s">
        <v>5954</v>
      </c>
      <c r="C688" s="2" t="s">
        <v>1</v>
      </c>
      <c r="D688" s="2">
        <v>66</v>
      </c>
      <c r="E688" s="9">
        <v>19641</v>
      </c>
      <c r="F688" s="10">
        <v>43774.624305555553</v>
      </c>
      <c r="G688" s="95" t="s">
        <v>4</v>
      </c>
      <c r="H688">
        <v>1398</v>
      </c>
      <c r="I688" s="1">
        <f t="shared" si="54"/>
        <v>13.572815533980583</v>
      </c>
      <c r="J688" s="1">
        <v>1.492</v>
      </c>
      <c r="K688">
        <v>103</v>
      </c>
      <c r="L688" s="94">
        <v>276</v>
      </c>
      <c r="M688" s="11">
        <f t="shared" si="51"/>
        <v>2.679611650485437</v>
      </c>
      <c r="N688" s="11">
        <v>0.54600000000000004</v>
      </c>
      <c r="O688" s="95">
        <f t="shared" si="55"/>
        <v>103</v>
      </c>
      <c r="P688" s="12">
        <f t="shared" si="52"/>
        <v>5.0652173913043477</v>
      </c>
      <c r="Q688" s="104" t="s">
        <v>729</v>
      </c>
      <c r="V688" s="111">
        <v>0.46458333333333335</v>
      </c>
      <c r="W688" s="112">
        <v>0.62847222222222221</v>
      </c>
      <c r="X688" s="115">
        <f t="shared" si="53"/>
        <v>0.16388888888888886</v>
      </c>
    </row>
    <row r="689" spans="1:24" x14ac:dyDescent="0.3">
      <c r="A689" s="64" t="s">
        <v>5955</v>
      </c>
      <c r="B689" s="94" t="s">
        <v>5956</v>
      </c>
      <c r="C689" s="2" t="s">
        <v>6</v>
      </c>
      <c r="D689" s="2">
        <v>34</v>
      </c>
      <c r="E689" s="9">
        <v>31255</v>
      </c>
      <c r="F689" s="10">
        <v>43774.63789351852</v>
      </c>
      <c r="G689" s="95" t="s">
        <v>4</v>
      </c>
      <c r="H689">
        <v>818</v>
      </c>
      <c r="I689" s="1">
        <f t="shared" si="54"/>
        <v>6.8166666666666664</v>
      </c>
      <c r="J689" s="1">
        <v>0.75600000000000001</v>
      </c>
      <c r="K689">
        <v>120</v>
      </c>
      <c r="L689" s="94">
        <v>306</v>
      </c>
      <c r="M689" s="11">
        <f t="shared" si="51"/>
        <v>2.5499999999999998</v>
      </c>
      <c r="N689" s="11">
        <v>0.69599999999999995</v>
      </c>
      <c r="O689" s="95">
        <f t="shared" si="55"/>
        <v>120</v>
      </c>
      <c r="P689" s="12">
        <f t="shared" si="52"/>
        <v>2.6732026143790852</v>
      </c>
      <c r="Q689" s="104" t="s">
        <v>729</v>
      </c>
      <c r="V689" s="111">
        <v>0.4604166666666667</v>
      </c>
      <c r="W689" s="112">
        <v>0.64652777777777781</v>
      </c>
      <c r="X689" s="115">
        <f t="shared" si="53"/>
        <v>0.18611111111111112</v>
      </c>
    </row>
    <row r="690" spans="1:24" x14ac:dyDescent="0.3">
      <c r="A690" s="64" t="s">
        <v>5957</v>
      </c>
      <c r="B690" s="94" t="s">
        <v>1644</v>
      </c>
      <c r="C690" s="2" t="s">
        <v>1</v>
      </c>
      <c r="D690" s="2">
        <v>55</v>
      </c>
      <c r="E690" s="9">
        <v>23668</v>
      </c>
      <c r="F690" s="10">
        <v>43774.658125000002</v>
      </c>
      <c r="G690" s="95" t="s">
        <v>22</v>
      </c>
      <c r="H690">
        <v>1343</v>
      </c>
      <c r="I690" s="1">
        <f t="shared" si="54"/>
        <v>13.297029702970297</v>
      </c>
      <c r="J690" s="1">
        <v>1.3080000000000001</v>
      </c>
      <c r="K690">
        <v>101</v>
      </c>
      <c r="L690" s="94">
        <v>339</v>
      </c>
      <c r="M690" s="11">
        <f t="shared" si="51"/>
        <v>3.3564356435643563</v>
      </c>
      <c r="N690" s="11">
        <v>0.52100000000000002</v>
      </c>
      <c r="O690" s="95">
        <f t="shared" si="55"/>
        <v>101</v>
      </c>
      <c r="P690" s="12">
        <f t="shared" si="52"/>
        <v>3.9616519174041298</v>
      </c>
      <c r="Q690" s="104" t="s">
        <v>729</v>
      </c>
      <c r="V690" s="111">
        <v>0.4909722222222222</v>
      </c>
      <c r="W690" s="112">
        <v>0.66180555555555554</v>
      </c>
      <c r="X690" s="115">
        <f t="shared" si="53"/>
        <v>0.17083333333333334</v>
      </c>
    </row>
    <row r="691" spans="1:24" x14ac:dyDescent="0.3">
      <c r="A691" s="64" t="s">
        <v>5958</v>
      </c>
      <c r="B691" s="94" t="s">
        <v>5959</v>
      </c>
      <c r="C691" s="2" t="s">
        <v>1</v>
      </c>
      <c r="D691" s="2">
        <v>40</v>
      </c>
      <c r="E691" s="9">
        <v>28891</v>
      </c>
      <c r="F691" s="10">
        <v>43774.677384259259</v>
      </c>
      <c r="G691" s="95" t="s">
        <v>4</v>
      </c>
      <c r="H691">
        <v>799</v>
      </c>
      <c r="I691" s="1">
        <f t="shared" si="54"/>
        <v>7.0087719298245617</v>
      </c>
      <c r="J691" s="1">
        <v>0.79300000000000004</v>
      </c>
      <c r="K691">
        <v>114</v>
      </c>
      <c r="L691" s="94">
        <v>241</v>
      </c>
      <c r="M691" s="11">
        <f t="shared" si="51"/>
        <v>2.1140350877192984</v>
      </c>
      <c r="N691" s="11">
        <v>0.47499999999999998</v>
      </c>
      <c r="O691" s="95">
        <f t="shared" si="55"/>
        <v>114</v>
      </c>
      <c r="P691" s="12">
        <f t="shared" si="52"/>
        <v>3.3153526970954355</v>
      </c>
      <c r="Q691" s="104" t="s">
        <v>729</v>
      </c>
      <c r="V691" s="111">
        <v>0.53263888888888888</v>
      </c>
      <c r="W691" s="112">
        <v>0.70000000000000007</v>
      </c>
      <c r="X691" s="115">
        <f t="shared" si="53"/>
        <v>0.16736111111111118</v>
      </c>
    </row>
    <row r="692" spans="1:24" x14ac:dyDescent="0.3">
      <c r="A692" s="64" t="s">
        <v>5960</v>
      </c>
      <c r="B692" s="94" t="s">
        <v>5961</v>
      </c>
      <c r="C692" s="2" t="s">
        <v>1</v>
      </c>
      <c r="D692" s="2">
        <v>67</v>
      </c>
      <c r="E692" s="9">
        <v>19256</v>
      </c>
      <c r="F692" s="10">
        <v>43775.570752314816</v>
      </c>
      <c r="G692" s="95" t="s">
        <v>4</v>
      </c>
      <c r="H692">
        <v>1942</v>
      </c>
      <c r="I692" s="1">
        <f t="shared" si="54"/>
        <v>16.88695652173913</v>
      </c>
      <c r="J692" s="1">
        <v>1.262</v>
      </c>
      <c r="K692">
        <v>115</v>
      </c>
      <c r="L692" s="94">
        <v>610</v>
      </c>
      <c r="M692" s="11">
        <f t="shared" si="51"/>
        <v>5.3043478260869561</v>
      </c>
      <c r="N692" s="11">
        <v>0.85</v>
      </c>
      <c r="O692" s="95">
        <f t="shared" si="55"/>
        <v>115</v>
      </c>
      <c r="P692" s="12">
        <f t="shared" si="52"/>
        <v>3.1836065573770491</v>
      </c>
      <c r="Q692" s="104" t="s">
        <v>729</v>
      </c>
      <c r="V692" s="111">
        <v>0.45555555555555555</v>
      </c>
      <c r="W692" s="112">
        <v>0.59722222222222221</v>
      </c>
      <c r="X692" s="115">
        <f t="shared" si="53"/>
        <v>0.14166666666666666</v>
      </c>
    </row>
    <row r="693" spans="1:24" x14ac:dyDescent="0.3">
      <c r="A693" s="64" t="s">
        <v>5962</v>
      </c>
      <c r="B693" s="94" t="s">
        <v>4777</v>
      </c>
      <c r="C693" s="2" t="s">
        <v>1</v>
      </c>
      <c r="D693" s="2">
        <v>38</v>
      </c>
      <c r="E693" s="9">
        <v>29870</v>
      </c>
      <c r="F693" s="10">
        <v>43775.595659722225</v>
      </c>
      <c r="G693" s="95" t="s">
        <v>4</v>
      </c>
      <c r="H693">
        <v>999</v>
      </c>
      <c r="I693" s="1">
        <f t="shared" si="54"/>
        <v>9.25</v>
      </c>
      <c r="J693" s="1">
        <v>0.91800000000000004</v>
      </c>
      <c r="K693">
        <v>108</v>
      </c>
      <c r="L693" s="94">
        <v>348</v>
      </c>
      <c r="M693" s="11">
        <f t="shared" si="51"/>
        <v>3.2222222222222223</v>
      </c>
      <c r="N693" s="11">
        <v>0.55300000000000005</v>
      </c>
      <c r="O693" s="95">
        <f t="shared" si="55"/>
        <v>108</v>
      </c>
      <c r="P693" s="12">
        <f t="shared" si="52"/>
        <v>2.8706896551724137</v>
      </c>
      <c r="Q693" s="104" t="s">
        <v>729</v>
      </c>
      <c r="V693" s="111">
        <v>0.4458333333333333</v>
      </c>
      <c r="W693" s="112">
        <v>0.61111111111111105</v>
      </c>
      <c r="X693" s="115">
        <f t="shared" si="53"/>
        <v>0.16527777777777775</v>
      </c>
    </row>
    <row r="694" spans="1:24" x14ac:dyDescent="0.3">
      <c r="A694" s="64" t="s">
        <v>5963</v>
      </c>
      <c r="B694" s="94" t="s">
        <v>5964</v>
      </c>
      <c r="C694" s="2" t="s">
        <v>1</v>
      </c>
      <c r="D694" s="2">
        <v>61</v>
      </c>
      <c r="E694" s="9">
        <v>21488</v>
      </c>
      <c r="F694" s="10">
        <v>43775.608634259261</v>
      </c>
      <c r="G694" s="95" t="s">
        <v>4</v>
      </c>
      <c r="H694">
        <v>1799</v>
      </c>
      <c r="I694" s="1">
        <f t="shared" si="54"/>
        <v>17.637254901960784</v>
      </c>
      <c r="J694" s="1">
        <v>1.6519999999999999</v>
      </c>
      <c r="K694">
        <v>102</v>
      </c>
      <c r="L694" s="94">
        <v>409</v>
      </c>
      <c r="M694" s="11">
        <f t="shared" si="51"/>
        <v>4.0098039215686274</v>
      </c>
      <c r="N694" s="11">
        <v>0.65200000000000002</v>
      </c>
      <c r="O694" s="95">
        <f t="shared" si="55"/>
        <v>102</v>
      </c>
      <c r="P694" s="12">
        <f t="shared" si="52"/>
        <v>4.3985330073349633</v>
      </c>
      <c r="Q694" s="104" t="s">
        <v>729</v>
      </c>
      <c r="V694" s="111">
        <v>0.46527777777777773</v>
      </c>
      <c r="W694" s="112">
        <v>0.625</v>
      </c>
      <c r="X694" s="115">
        <f t="shared" si="53"/>
        <v>0.15972222222222227</v>
      </c>
    </row>
    <row r="695" spans="1:24" x14ac:dyDescent="0.3">
      <c r="A695" s="64" t="s">
        <v>5965</v>
      </c>
      <c r="B695" s="94" t="s">
        <v>5966</v>
      </c>
      <c r="C695" s="2" t="s">
        <v>1</v>
      </c>
      <c r="D695" s="2">
        <v>85</v>
      </c>
      <c r="E695" s="9">
        <v>12562</v>
      </c>
      <c r="F695" s="10">
        <v>43775.624826388892</v>
      </c>
      <c r="G695" s="95" t="s">
        <v>4</v>
      </c>
      <c r="H695">
        <v>1609</v>
      </c>
      <c r="I695" s="1">
        <f t="shared" si="54"/>
        <v>16.09</v>
      </c>
      <c r="J695" s="1">
        <v>1.3640000000000001</v>
      </c>
      <c r="K695">
        <v>100</v>
      </c>
      <c r="L695" s="94">
        <v>424</v>
      </c>
      <c r="M695" s="11">
        <f t="shared" si="51"/>
        <v>4.24</v>
      </c>
      <c r="N695" s="11">
        <v>0.63800000000000001</v>
      </c>
      <c r="O695" s="95">
        <f t="shared" si="55"/>
        <v>100</v>
      </c>
      <c r="P695" s="12">
        <f t="shared" si="52"/>
        <v>3.7948113207547167</v>
      </c>
      <c r="Q695" s="104" t="s">
        <v>729</v>
      </c>
      <c r="V695" s="111">
        <v>0.45208333333333334</v>
      </c>
      <c r="W695" s="112">
        <v>0.63888888888888895</v>
      </c>
      <c r="X695" s="115">
        <f t="shared" si="53"/>
        <v>0.18680555555555561</v>
      </c>
    </row>
    <row r="696" spans="1:24" x14ac:dyDescent="0.3">
      <c r="A696" s="64" t="s">
        <v>5967</v>
      </c>
      <c r="B696" s="94" t="s">
        <v>5968</v>
      </c>
      <c r="C696" s="2" t="s">
        <v>1</v>
      </c>
      <c r="D696" s="2">
        <v>66</v>
      </c>
      <c r="E696" s="9">
        <v>19308</v>
      </c>
      <c r="F696" s="10">
        <v>43775.643807870372</v>
      </c>
      <c r="G696" s="95" t="s">
        <v>22</v>
      </c>
      <c r="H696">
        <v>1716</v>
      </c>
      <c r="I696" s="1">
        <f t="shared" si="54"/>
        <v>13.619047619047619</v>
      </c>
      <c r="J696" s="1">
        <v>1.2450000000000001</v>
      </c>
      <c r="K696">
        <v>126</v>
      </c>
      <c r="L696" s="94">
        <v>330</v>
      </c>
      <c r="M696" s="11">
        <f t="shared" si="51"/>
        <v>2.6190476190476191</v>
      </c>
      <c r="N696" s="11">
        <v>0.60499999999999998</v>
      </c>
      <c r="O696" s="95">
        <f t="shared" si="55"/>
        <v>126</v>
      </c>
      <c r="P696" s="12">
        <f t="shared" si="52"/>
        <v>5.2</v>
      </c>
      <c r="Q696" s="104" t="s">
        <v>729</v>
      </c>
      <c r="V696" s="111">
        <v>0.47569444444444442</v>
      </c>
      <c r="W696" s="112">
        <v>0.65972222222222221</v>
      </c>
      <c r="X696" s="115">
        <f t="shared" si="53"/>
        <v>0.18402777777777779</v>
      </c>
    </row>
    <row r="697" spans="1:24" x14ac:dyDescent="0.3">
      <c r="A697" s="64" t="s">
        <v>5969</v>
      </c>
      <c r="B697" s="94" t="s">
        <v>1948</v>
      </c>
      <c r="C697" s="2" t="s">
        <v>1</v>
      </c>
      <c r="D697" s="2">
        <v>71</v>
      </c>
      <c r="E697" s="9">
        <v>17612</v>
      </c>
      <c r="F697" s="10">
        <v>43775.6640162037</v>
      </c>
      <c r="G697" s="95" t="s">
        <v>4</v>
      </c>
      <c r="H697">
        <v>2264</v>
      </c>
      <c r="I697" s="1">
        <f t="shared" si="54"/>
        <v>21.358490566037737</v>
      </c>
      <c r="J697" s="1">
        <v>2.2599999999999998</v>
      </c>
      <c r="K697">
        <v>106</v>
      </c>
      <c r="L697" s="94">
        <v>409</v>
      </c>
      <c r="M697" s="11">
        <f t="shared" si="51"/>
        <v>3.858490566037736</v>
      </c>
      <c r="N697" s="11">
        <v>0.72299999999999998</v>
      </c>
      <c r="O697" s="95">
        <f t="shared" si="55"/>
        <v>106</v>
      </c>
      <c r="P697" s="12">
        <f t="shared" si="52"/>
        <v>5.5354523227383865</v>
      </c>
      <c r="Q697" s="104" t="s">
        <v>729</v>
      </c>
      <c r="V697" s="111">
        <v>0.50902777777777775</v>
      </c>
      <c r="W697" s="112">
        <v>0.6875</v>
      </c>
      <c r="X697" s="115">
        <f t="shared" si="53"/>
        <v>0.17847222222222225</v>
      </c>
    </row>
    <row r="698" spans="1:24" x14ac:dyDescent="0.3">
      <c r="A698" s="64" t="s">
        <v>5970</v>
      </c>
      <c r="B698" s="94" t="s">
        <v>5971</v>
      </c>
      <c r="C698" s="2" t="s">
        <v>6</v>
      </c>
      <c r="D698" s="2">
        <v>54</v>
      </c>
      <c r="E698" s="9">
        <v>23805</v>
      </c>
      <c r="F698" s="10">
        <v>43775.693993055553</v>
      </c>
      <c r="G698" s="95" t="s">
        <v>4</v>
      </c>
      <c r="H698">
        <v>1050</v>
      </c>
      <c r="I698" s="1">
        <f t="shared" si="54"/>
        <v>9.1304347826086953</v>
      </c>
      <c r="J698" s="1">
        <v>0.73199999999999998</v>
      </c>
      <c r="K698">
        <v>115</v>
      </c>
      <c r="L698" s="94">
        <v>335</v>
      </c>
      <c r="M698" s="11">
        <f t="shared" si="51"/>
        <v>2.9130434782608696</v>
      </c>
      <c r="N698" s="11">
        <v>0.57099999999999995</v>
      </c>
      <c r="O698" s="95">
        <f t="shared" si="55"/>
        <v>115</v>
      </c>
      <c r="P698" s="12">
        <f t="shared" si="52"/>
        <v>3.1343283582089549</v>
      </c>
      <c r="Q698" s="104" t="s">
        <v>729</v>
      </c>
      <c r="V698" s="111">
        <v>0.53263888888888888</v>
      </c>
      <c r="W698" s="112">
        <v>0.70833333333333337</v>
      </c>
      <c r="X698" s="115">
        <f t="shared" si="53"/>
        <v>0.17569444444444449</v>
      </c>
    </row>
    <row r="699" spans="1:24" x14ac:dyDescent="0.3">
      <c r="A699" s="64" t="s">
        <v>5972</v>
      </c>
      <c r="B699" s="94" t="s">
        <v>5973</v>
      </c>
      <c r="C699" s="2" t="s">
        <v>1</v>
      </c>
      <c r="D699" s="2">
        <v>49</v>
      </c>
      <c r="E699" s="9">
        <v>25758</v>
      </c>
      <c r="F699" s="10">
        <v>43776.564166666663</v>
      </c>
      <c r="G699" s="95" t="s">
        <v>4</v>
      </c>
      <c r="H699">
        <v>836</v>
      </c>
      <c r="I699" s="1">
        <f t="shared" si="54"/>
        <v>8.36</v>
      </c>
      <c r="J699" s="1">
        <v>0.96899999999999997</v>
      </c>
      <c r="K699">
        <v>100</v>
      </c>
      <c r="L699" s="94">
        <v>221</v>
      </c>
      <c r="M699" s="11">
        <f t="shared" si="51"/>
        <v>2.21</v>
      </c>
      <c r="N699" s="11">
        <v>0.53700000000000003</v>
      </c>
      <c r="O699" s="95">
        <f t="shared" si="55"/>
        <v>100</v>
      </c>
      <c r="P699" s="12">
        <f t="shared" si="52"/>
        <v>3.7828054298642533</v>
      </c>
      <c r="Q699" s="104" t="s">
        <v>729</v>
      </c>
      <c r="V699" s="111">
        <v>0.4152777777777778</v>
      </c>
      <c r="W699" s="112">
        <v>0.58333333333333337</v>
      </c>
      <c r="X699" s="115">
        <f t="shared" si="53"/>
        <v>0.16805555555555557</v>
      </c>
    </row>
    <row r="700" spans="1:24" x14ac:dyDescent="0.3">
      <c r="A700" s="64" t="s">
        <v>5974</v>
      </c>
      <c r="B700" s="94" t="s">
        <v>5975</v>
      </c>
      <c r="C700" s="2" t="s">
        <v>1</v>
      </c>
      <c r="D700" s="2">
        <v>68</v>
      </c>
      <c r="E700" s="9">
        <v>18715</v>
      </c>
      <c r="F700" s="10">
        <v>43776.582696759258</v>
      </c>
      <c r="G700" s="95" t="s">
        <v>4</v>
      </c>
      <c r="H700">
        <v>1621</v>
      </c>
      <c r="I700" s="1">
        <f t="shared" si="54"/>
        <v>13.508333333333333</v>
      </c>
      <c r="J700" s="1">
        <v>1.1080000000000001</v>
      </c>
      <c r="K700">
        <v>120</v>
      </c>
      <c r="L700" s="94">
        <v>660</v>
      </c>
      <c r="M700" s="11">
        <f t="shared" si="51"/>
        <v>5.5</v>
      </c>
      <c r="N700" s="11">
        <v>0.71</v>
      </c>
      <c r="O700" s="95">
        <f t="shared" si="55"/>
        <v>120</v>
      </c>
      <c r="P700" s="12">
        <f t="shared" si="52"/>
        <v>2.4560606060606061</v>
      </c>
      <c r="Q700" s="104" t="s">
        <v>729</v>
      </c>
      <c r="V700" s="111">
        <v>0.42291666666666666</v>
      </c>
      <c r="W700" s="112">
        <v>0.59722222222222221</v>
      </c>
      <c r="X700" s="115">
        <f t="shared" si="53"/>
        <v>0.17430555555555555</v>
      </c>
    </row>
    <row r="701" spans="1:24" x14ac:dyDescent="0.3">
      <c r="A701" s="64" t="s">
        <v>5976</v>
      </c>
      <c r="B701" s="94" t="s">
        <v>5977</v>
      </c>
      <c r="C701" s="2" t="s">
        <v>6</v>
      </c>
      <c r="D701" s="2">
        <v>72</v>
      </c>
      <c r="E701" s="9">
        <v>17249</v>
      </c>
      <c r="F701" s="10">
        <v>43776.598217592589</v>
      </c>
      <c r="G701" s="95" t="s">
        <v>4</v>
      </c>
      <c r="H701">
        <v>1575</v>
      </c>
      <c r="I701" s="1">
        <f t="shared" si="54"/>
        <v>12.5</v>
      </c>
      <c r="J701" s="1">
        <v>1.137</v>
      </c>
      <c r="K701">
        <v>126</v>
      </c>
      <c r="L701" s="94">
        <v>771</v>
      </c>
      <c r="M701" s="11">
        <f t="shared" si="51"/>
        <v>6.1190476190476186</v>
      </c>
      <c r="N701" s="11">
        <v>0.92600000000000005</v>
      </c>
      <c r="O701" s="95">
        <f t="shared" si="55"/>
        <v>126</v>
      </c>
      <c r="P701" s="12">
        <f t="shared" si="52"/>
        <v>2.0428015564202338</v>
      </c>
      <c r="Q701" s="104" t="s">
        <v>729</v>
      </c>
      <c r="V701" s="111">
        <v>0.4458333333333333</v>
      </c>
      <c r="W701" s="112">
        <v>0.61111111111111105</v>
      </c>
      <c r="X701" s="115">
        <f t="shared" si="53"/>
        <v>0.16527777777777775</v>
      </c>
    </row>
    <row r="702" spans="1:24" x14ac:dyDescent="0.3">
      <c r="A702" s="64" t="s">
        <v>5978</v>
      </c>
      <c r="B702" s="94" t="s">
        <v>5979</v>
      </c>
      <c r="C702" s="2" t="s">
        <v>1</v>
      </c>
      <c r="D702" s="2">
        <v>58</v>
      </c>
      <c r="E702" s="9">
        <v>22538</v>
      </c>
      <c r="F702" s="10">
        <v>43776.612442129626</v>
      </c>
      <c r="G702" s="95" t="s">
        <v>22</v>
      </c>
      <c r="H702">
        <v>1545</v>
      </c>
      <c r="I702" s="1">
        <f t="shared" si="54"/>
        <v>13.434782608695652</v>
      </c>
      <c r="J702" s="1">
        <v>1.534</v>
      </c>
      <c r="K702">
        <v>115</v>
      </c>
      <c r="L702" s="94">
        <v>180</v>
      </c>
      <c r="M702" s="11">
        <f t="shared" si="51"/>
        <v>1.5652173913043479</v>
      </c>
      <c r="N702" s="11">
        <v>0.498</v>
      </c>
      <c r="O702" s="95">
        <f t="shared" si="55"/>
        <v>115</v>
      </c>
      <c r="P702" s="12">
        <f t="shared" si="52"/>
        <v>8.5833333333333339</v>
      </c>
      <c r="Q702" s="104" t="s">
        <v>729</v>
      </c>
      <c r="V702" s="111">
        <v>0.43055555555555558</v>
      </c>
      <c r="W702" s="112">
        <v>0.63194444444444442</v>
      </c>
      <c r="X702" s="115">
        <f t="shared" si="53"/>
        <v>0.20138888888888884</v>
      </c>
    </row>
    <row r="703" spans="1:24" x14ac:dyDescent="0.3">
      <c r="A703" s="64" t="s">
        <v>5980</v>
      </c>
      <c r="B703" s="94" t="s">
        <v>5981</v>
      </c>
      <c r="C703" s="2" t="s">
        <v>1</v>
      </c>
      <c r="D703" s="2">
        <v>51</v>
      </c>
      <c r="E703" s="9">
        <v>24819</v>
      </c>
      <c r="F703" s="10">
        <v>43776.635196759256</v>
      </c>
      <c r="G703" s="95" t="s">
        <v>4</v>
      </c>
      <c r="H703">
        <v>1538</v>
      </c>
      <c r="I703" s="1">
        <f t="shared" si="54"/>
        <v>15.38</v>
      </c>
      <c r="J703" s="1">
        <v>1.716</v>
      </c>
      <c r="K703">
        <v>100</v>
      </c>
      <c r="L703" s="94">
        <v>263</v>
      </c>
      <c r="M703" s="11">
        <f t="shared" si="51"/>
        <v>2.63</v>
      </c>
      <c r="N703" s="11">
        <v>0.73399999999999999</v>
      </c>
      <c r="O703" s="95">
        <f t="shared" si="55"/>
        <v>100</v>
      </c>
      <c r="P703" s="12">
        <f t="shared" si="52"/>
        <v>5.8479087452471488</v>
      </c>
      <c r="Q703" s="104" t="s">
        <v>729</v>
      </c>
      <c r="V703" s="111">
        <v>0.47013888888888888</v>
      </c>
      <c r="W703" s="112">
        <v>0.65972222222222221</v>
      </c>
      <c r="X703" s="115">
        <f t="shared" si="53"/>
        <v>0.18958333333333333</v>
      </c>
    </row>
    <row r="704" spans="1:24" x14ac:dyDescent="0.3">
      <c r="A704" s="64" t="s">
        <v>5982</v>
      </c>
      <c r="B704" s="94" t="s">
        <v>5983</v>
      </c>
      <c r="C704" s="2" t="s">
        <v>1</v>
      </c>
      <c r="D704" s="2">
        <v>50</v>
      </c>
      <c r="E704" s="9">
        <v>25404</v>
      </c>
      <c r="F704" s="10">
        <v>43776.665243055555</v>
      </c>
      <c r="G704" s="95" t="s">
        <v>4</v>
      </c>
      <c r="H704">
        <v>1381</v>
      </c>
      <c r="I704" s="1">
        <f t="shared" si="54"/>
        <v>11.413223140495868</v>
      </c>
      <c r="J704" s="1">
        <v>1.046</v>
      </c>
      <c r="K704">
        <v>121</v>
      </c>
      <c r="L704" s="94">
        <v>583</v>
      </c>
      <c r="M704" s="11">
        <f t="shared" si="51"/>
        <v>4.8181818181818183</v>
      </c>
      <c r="N704" s="11">
        <v>0.61899999999999999</v>
      </c>
      <c r="O704" s="95">
        <f t="shared" si="55"/>
        <v>121</v>
      </c>
      <c r="P704" s="12">
        <f t="shared" si="52"/>
        <v>2.3687821612349915</v>
      </c>
      <c r="Q704" s="104" t="s">
        <v>729</v>
      </c>
      <c r="V704" s="111">
        <v>0.50972222222222219</v>
      </c>
      <c r="W704" s="112">
        <v>0.68055555555555547</v>
      </c>
      <c r="X704" s="115">
        <f t="shared" si="53"/>
        <v>0.17083333333333328</v>
      </c>
    </row>
    <row r="705" spans="1:24" x14ac:dyDescent="0.3">
      <c r="A705" s="64" t="s">
        <v>5984</v>
      </c>
      <c r="B705" s="94" t="s">
        <v>5985</v>
      </c>
      <c r="C705" s="2" t="s">
        <v>6</v>
      </c>
      <c r="D705" s="2">
        <v>73</v>
      </c>
      <c r="E705" s="9">
        <v>16975</v>
      </c>
      <c r="F705" s="10">
        <v>43776.680578703701</v>
      </c>
      <c r="G705" s="95" t="s">
        <v>4</v>
      </c>
      <c r="H705">
        <v>1975</v>
      </c>
      <c r="I705" s="1">
        <f t="shared" si="54"/>
        <v>18.287037037037038</v>
      </c>
      <c r="J705" s="1">
        <v>1.5289999999999999</v>
      </c>
      <c r="K705">
        <v>108</v>
      </c>
      <c r="L705" s="94">
        <v>653</v>
      </c>
      <c r="M705" s="11">
        <f t="shared" si="51"/>
        <v>6.0462962962962967</v>
      </c>
      <c r="N705" s="11">
        <v>1.0269999999999999</v>
      </c>
      <c r="O705" s="95">
        <f t="shared" si="55"/>
        <v>108</v>
      </c>
      <c r="P705" s="12">
        <f t="shared" si="52"/>
        <v>3.0245022970903523</v>
      </c>
      <c r="Q705" s="104" t="s">
        <v>729</v>
      </c>
      <c r="V705" s="111">
        <v>0.53749999999999998</v>
      </c>
      <c r="W705" s="112">
        <v>0.70833333333333337</v>
      </c>
      <c r="X705" s="115">
        <f t="shared" si="53"/>
        <v>0.17083333333333339</v>
      </c>
    </row>
    <row r="706" spans="1:24" x14ac:dyDescent="0.3">
      <c r="A706" s="64" t="s">
        <v>5986</v>
      </c>
      <c r="B706" s="94" t="s">
        <v>283</v>
      </c>
      <c r="C706" s="2" t="s">
        <v>1</v>
      </c>
      <c r="D706" s="2">
        <v>59</v>
      </c>
      <c r="E706" s="9">
        <v>21930</v>
      </c>
      <c r="F706" s="10">
        <v>43777.56858796296</v>
      </c>
      <c r="G706" s="95" t="s">
        <v>4</v>
      </c>
      <c r="H706">
        <v>1444</v>
      </c>
      <c r="I706" s="1">
        <f t="shared" si="54"/>
        <v>13.127272727272727</v>
      </c>
      <c r="J706" s="1">
        <v>1.2789999999999999</v>
      </c>
      <c r="K706">
        <v>110</v>
      </c>
      <c r="L706" s="94">
        <v>522</v>
      </c>
      <c r="M706" s="11">
        <f t="shared" si="51"/>
        <v>4.7454545454545451</v>
      </c>
      <c r="N706" s="11">
        <v>0.82899999999999996</v>
      </c>
      <c r="O706" s="95">
        <f t="shared" si="55"/>
        <v>110</v>
      </c>
      <c r="P706" s="12">
        <f t="shared" si="52"/>
        <v>2.7662835249042148</v>
      </c>
      <c r="Q706" s="104" t="s">
        <v>729</v>
      </c>
      <c r="V706" s="111">
        <v>0.41666666666666669</v>
      </c>
      <c r="W706" s="112">
        <v>0.58333333333333337</v>
      </c>
      <c r="X706" s="115">
        <f t="shared" si="53"/>
        <v>0.16666666666666669</v>
      </c>
    </row>
    <row r="707" spans="1:24" x14ac:dyDescent="0.3">
      <c r="A707" s="64" t="s">
        <v>5987</v>
      </c>
      <c r="B707" s="94" t="s">
        <v>5988</v>
      </c>
      <c r="C707" s="2" t="s">
        <v>1</v>
      </c>
      <c r="D707" s="2">
        <v>43</v>
      </c>
      <c r="E707" s="9">
        <v>27805</v>
      </c>
      <c r="F707" s="10">
        <v>43777.581145833334</v>
      </c>
      <c r="G707" s="95" t="s">
        <v>4</v>
      </c>
      <c r="H707">
        <v>1142</v>
      </c>
      <c r="I707" s="1">
        <f t="shared" si="54"/>
        <v>10.017543859649123</v>
      </c>
      <c r="J707" s="1">
        <v>1.0129999999999999</v>
      </c>
      <c r="K707">
        <v>114</v>
      </c>
      <c r="L707" s="94">
        <v>274</v>
      </c>
      <c r="M707" s="11">
        <f t="shared" ref="M707:M770" si="56">L707/O707</f>
        <v>2.4035087719298245</v>
      </c>
      <c r="N707" s="11">
        <v>0.63400000000000001</v>
      </c>
      <c r="O707" s="95">
        <f t="shared" si="55"/>
        <v>114</v>
      </c>
      <c r="P707" s="12">
        <f t="shared" ref="P707:P770" si="57">I707/M707</f>
        <v>4.1678832116788325</v>
      </c>
      <c r="Q707" s="104" t="s">
        <v>729</v>
      </c>
      <c r="V707" s="111">
        <v>0.43402777777777773</v>
      </c>
      <c r="W707" s="112">
        <v>0.59722222222222221</v>
      </c>
      <c r="X707" s="115">
        <f t="shared" ref="X707:X770" si="58">IF(AND(W707&lt;&gt;0,V707&lt;&gt;0),W707-V707,"No Data")</f>
        <v>0.16319444444444448</v>
      </c>
    </row>
    <row r="708" spans="1:24" x14ac:dyDescent="0.3">
      <c r="A708" s="64" t="s">
        <v>5989</v>
      </c>
      <c r="B708" s="94" t="s">
        <v>5990</v>
      </c>
      <c r="C708" s="2" t="s">
        <v>1</v>
      </c>
      <c r="D708" s="2">
        <v>47</v>
      </c>
      <c r="E708" s="9">
        <v>26378</v>
      </c>
      <c r="F708" s="10">
        <v>43777.605312500003</v>
      </c>
      <c r="G708" s="95" t="s">
        <v>4</v>
      </c>
      <c r="H708">
        <v>943</v>
      </c>
      <c r="I708" s="1">
        <f t="shared" si="54"/>
        <v>9.43</v>
      </c>
      <c r="J708" s="1">
        <v>1.0940000000000001</v>
      </c>
      <c r="K708">
        <v>100</v>
      </c>
      <c r="L708" s="94">
        <v>412</v>
      </c>
      <c r="M708" s="11">
        <f t="shared" si="56"/>
        <v>4.12</v>
      </c>
      <c r="N708" s="11">
        <v>0.75600000000000001</v>
      </c>
      <c r="O708" s="95">
        <f t="shared" si="55"/>
        <v>100</v>
      </c>
      <c r="P708" s="12">
        <f t="shared" si="57"/>
        <v>2.2888349514563107</v>
      </c>
      <c r="Q708" s="104" t="s">
        <v>729</v>
      </c>
      <c r="V708" s="111">
        <v>0.43888888888888888</v>
      </c>
      <c r="W708" s="112">
        <v>0.61111111111111105</v>
      </c>
      <c r="X708" s="115">
        <f t="shared" si="58"/>
        <v>0.17222222222222217</v>
      </c>
    </row>
    <row r="709" spans="1:24" x14ac:dyDescent="0.3">
      <c r="A709" s="64" t="s">
        <v>5991</v>
      </c>
      <c r="B709" s="94" t="s">
        <v>5847</v>
      </c>
      <c r="C709" s="2" t="s">
        <v>1</v>
      </c>
      <c r="D709" s="2">
        <v>65</v>
      </c>
      <c r="E709" s="9">
        <v>19904</v>
      </c>
      <c r="F709" s="10">
        <v>43777.617372685185</v>
      </c>
      <c r="G709" s="95" t="s">
        <v>4</v>
      </c>
      <c r="H709">
        <v>2104</v>
      </c>
      <c r="I709" s="1">
        <f t="shared" si="54"/>
        <v>20.038095238095238</v>
      </c>
      <c r="J709" s="1">
        <v>2.1920000000000002</v>
      </c>
      <c r="K709">
        <v>105</v>
      </c>
      <c r="L709" s="94">
        <v>449</v>
      </c>
      <c r="M709" s="11">
        <f t="shared" si="56"/>
        <v>4.2761904761904761</v>
      </c>
      <c r="N709" s="11">
        <v>0.71399999999999997</v>
      </c>
      <c r="O709" s="95">
        <f t="shared" si="55"/>
        <v>105</v>
      </c>
      <c r="P709" s="12">
        <f t="shared" si="57"/>
        <v>4.6859688195991094</v>
      </c>
      <c r="Q709" s="104" t="s">
        <v>729</v>
      </c>
      <c r="V709" s="111">
        <v>0.46458333333333335</v>
      </c>
      <c r="W709" s="112">
        <v>0.63194444444444442</v>
      </c>
      <c r="X709" s="115">
        <f t="shared" si="58"/>
        <v>0.16736111111111107</v>
      </c>
    </row>
    <row r="710" spans="1:24" x14ac:dyDescent="0.3">
      <c r="A710" s="64" t="s">
        <v>5992</v>
      </c>
      <c r="B710" s="94" t="s">
        <v>5993</v>
      </c>
      <c r="C710" s="2" t="s">
        <v>1</v>
      </c>
      <c r="D710" s="2">
        <v>57</v>
      </c>
      <c r="E710" s="9">
        <v>22705</v>
      </c>
      <c r="F710" s="10">
        <v>43777.641018518516</v>
      </c>
      <c r="G710" s="95" t="s">
        <v>4</v>
      </c>
      <c r="H710">
        <v>1680</v>
      </c>
      <c r="I710" s="1">
        <f t="shared" si="54"/>
        <v>14</v>
      </c>
      <c r="J710" s="1">
        <v>1.0920000000000001</v>
      </c>
      <c r="K710">
        <v>120</v>
      </c>
      <c r="L710" s="94">
        <v>319</v>
      </c>
      <c r="M710" s="11">
        <f t="shared" si="56"/>
        <v>2.6583333333333332</v>
      </c>
      <c r="N710" s="11">
        <v>0.64200000000000002</v>
      </c>
      <c r="O710" s="95">
        <f t="shared" si="55"/>
        <v>120</v>
      </c>
      <c r="P710" s="12">
        <f t="shared" si="57"/>
        <v>5.2664576802507836</v>
      </c>
      <c r="Q710" s="104" t="s">
        <v>729</v>
      </c>
      <c r="V710" s="111">
        <v>0.4861111111111111</v>
      </c>
      <c r="W710" s="112">
        <v>0.64583333333333337</v>
      </c>
      <c r="X710" s="115">
        <f t="shared" si="58"/>
        <v>0.15972222222222227</v>
      </c>
    </row>
    <row r="711" spans="1:24" x14ac:dyDescent="0.3">
      <c r="A711" s="64" t="s">
        <v>5994</v>
      </c>
      <c r="B711" s="94" t="s">
        <v>5995</v>
      </c>
      <c r="C711" s="2" t="s">
        <v>1</v>
      </c>
      <c r="D711" s="2">
        <v>51</v>
      </c>
      <c r="E711" s="9">
        <v>24907</v>
      </c>
      <c r="F711" s="10">
        <v>43777.655613425923</v>
      </c>
      <c r="G711" s="95" t="s">
        <v>4</v>
      </c>
      <c r="H711">
        <v>1306</v>
      </c>
      <c r="I711" s="1">
        <f t="shared" si="54"/>
        <v>12.438095238095238</v>
      </c>
      <c r="J711" s="1">
        <v>1.544</v>
      </c>
      <c r="K711">
        <v>105</v>
      </c>
      <c r="L711" s="94">
        <v>377</v>
      </c>
      <c r="M711" s="11">
        <f t="shared" si="56"/>
        <v>3.5904761904761906</v>
      </c>
      <c r="N711" s="11">
        <v>0.68899999999999995</v>
      </c>
      <c r="O711" s="95">
        <f t="shared" si="55"/>
        <v>105</v>
      </c>
      <c r="P711" s="12">
        <f t="shared" si="57"/>
        <v>3.4641909814323606</v>
      </c>
      <c r="Q711" s="104" t="s">
        <v>729</v>
      </c>
      <c r="V711" s="111">
        <v>0.49652777777777773</v>
      </c>
      <c r="W711" s="112">
        <v>0.65972222222222221</v>
      </c>
      <c r="X711" s="115">
        <f t="shared" si="58"/>
        <v>0.16319444444444448</v>
      </c>
    </row>
    <row r="712" spans="1:24" x14ac:dyDescent="0.3">
      <c r="A712" s="64" t="s">
        <v>5996</v>
      </c>
      <c r="B712" s="94" t="s">
        <v>5997</v>
      </c>
      <c r="C712" s="2" t="s">
        <v>6</v>
      </c>
      <c r="D712" s="2">
        <v>54</v>
      </c>
      <c r="E712" s="9">
        <v>23692</v>
      </c>
      <c r="F712" s="10">
        <v>43780.44976851852</v>
      </c>
      <c r="G712" s="95" t="s">
        <v>71</v>
      </c>
      <c r="H712">
        <v>1641</v>
      </c>
      <c r="I712" s="1">
        <f t="shared" si="54"/>
        <v>16.41</v>
      </c>
      <c r="J712" s="1">
        <v>4.0049999999999999</v>
      </c>
      <c r="K712">
        <v>100</v>
      </c>
      <c r="L712" s="94">
        <v>553</v>
      </c>
      <c r="M712" s="11">
        <f t="shared" si="56"/>
        <v>5.53</v>
      </c>
      <c r="N712" s="11">
        <v>2.4470000000000001</v>
      </c>
      <c r="O712" s="95">
        <f t="shared" si="55"/>
        <v>100</v>
      </c>
      <c r="P712" s="12">
        <f t="shared" si="57"/>
        <v>2.9674502712477393</v>
      </c>
      <c r="Q712" s="104" t="s">
        <v>729</v>
      </c>
      <c r="V712" s="111">
        <v>0.45833333333333331</v>
      </c>
      <c r="W712" s="112">
        <v>0.61805555555555558</v>
      </c>
      <c r="X712" s="115">
        <f t="shared" si="58"/>
        <v>0.15972222222222227</v>
      </c>
    </row>
    <row r="713" spans="1:24" x14ac:dyDescent="0.3">
      <c r="A713" s="64" t="s">
        <v>5998</v>
      </c>
      <c r="B713" s="94" t="s">
        <v>5999</v>
      </c>
      <c r="C713" s="2" t="s">
        <v>1</v>
      </c>
      <c r="D713" s="2">
        <v>51</v>
      </c>
      <c r="E713" s="9">
        <v>24972</v>
      </c>
      <c r="F713" s="10">
        <v>43780.514340277776</v>
      </c>
      <c r="G713" s="95" t="s">
        <v>4</v>
      </c>
      <c r="H713">
        <v>1720</v>
      </c>
      <c r="I713" s="1">
        <f t="shared" si="54"/>
        <v>15.636363636363637</v>
      </c>
      <c r="J713" s="1">
        <v>1.712</v>
      </c>
      <c r="K713">
        <v>110</v>
      </c>
      <c r="L713" s="94">
        <v>516</v>
      </c>
      <c r="M713" s="11">
        <f t="shared" si="56"/>
        <v>4.6909090909090905</v>
      </c>
      <c r="N713" s="11">
        <v>0.84299999999999997</v>
      </c>
      <c r="O713" s="95">
        <f t="shared" si="55"/>
        <v>110</v>
      </c>
      <c r="P713" s="12">
        <f t="shared" si="57"/>
        <v>3.3333333333333339</v>
      </c>
      <c r="Q713" s="104" t="s">
        <v>729</v>
      </c>
      <c r="V713" s="111">
        <v>0.40138888888888885</v>
      </c>
      <c r="W713" s="112">
        <v>0.52013888888888882</v>
      </c>
      <c r="X713" s="115">
        <f t="shared" si="58"/>
        <v>0.11874999999999997</v>
      </c>
    </row>
    <row r="714" spans="1:24" x14ac:dyDescent="0.3">
      <c r="A714" s="64" t="s">
        <v>6000</v>
      </c>
      <c r="B714" s="94" t="s">
        <v>6001</v>
      </c>
      <c r="C714" s="2" t="s">
        <v>1</v>
      </c>
      <c r="D714" s="2">
        <v>65</v>
      </c>
      <c r="E714" s="9">
        <v>19793</v>
      </c>
      <c r="F714" s="10">
        <v>43780.559641203705</v>
      </c>
      <c r="G714" s="95" t="s">
        <v>4</v>
      </c>
      <c r="H714">
        <v>1477</v>
      </c>
      <c r="I714" s="1">
        <f t="shared" si="54"/>
        <v>14.066666666666666</v>
      </c>
      <c r="J714" s="1">
        <v>1.077</v>
      </c>
      <c r="K714">
        <v>105</v>
      </c>
      <c r="L714" s="94">
        <v>363</v>
      </c>
      <c r="M714" s="11">
        <f t="shared" si="56"/>
        <v>3.4571428571428573</v>
      </c>
      <c r="N714" s="11">
        <v>0.55500000000000005</v>
      </c>
      <c r="O714" s="95">
        <f t="shared" si="55"/>
        <v>105</v>
      </c>
      <c r="P714" s="12">
        <f t="shared" si="57"/>
        <v>4.0688705234159777</v>
      </c>
      <c r="Q714" s="104" t="s">
        <v>729</v>
      </c>
      <c r="V714" s="94"/>
      <c r="W714" s="95"/>
      <c r="X714" s="115" t="str">
        <f t="shared" si="58"/>
        <v>No Data</v>
      </c>
    </row>
    <row r="715" spans="1:24" x14ac:dyDescent="0.3">
      <c r="A715" s="64" t="s">
        <v>6002</v>
      </c>
      <c r="B715" s="94" t="s">
        <v>6003</v>
      </c>
      <c r="C715" s="2" t="s">
        <v>1</v>
      </c>
      <c r="D715" s="2">
        <v>61</v>
      </c>
      <c r="E715" s="9">
        <v>21232</v>
      </c>
      <c r="F715" s="10">
        <v>43780.575208333335</v>
      </c>
      <c r="G715" s="95" t="s">
        <v>4</v>
      </c>
      <c r="H715">
        <v>1433</v>
      </c>
      <c r="I715" s="1">
        <f t="shared" si="54"/>
        <v>14.33</v>
      </c>
      <c r="J715" s="1">
        <v>1.5960000000000001</v>
      </c>
      <c r="K715">
        <v>100</v>
      </c>
      <c r="L715" s="94">
        <v>470</v>
      </c>
      <c r="M715" s="11">
        <f t="shared" si="56"/>
        <v>4.7</v>
      </c>
      <c r="N715" s="11">
        <v>0.75900000000000001</v>
      </c>
      <c r="O715" s="95">
        <f t="shared" si="55"/>
        <v>100</v>
      </c>
      <c r="P715" s="12">
        <f t="shared" si="57"/>
        <v>3.048936170212766</v>
      </c>
      <c r="Q715" s="104" t="s">
        <v>729</v>
      </c>
      <c r="V715" s="94"/>
      <c r="W715" s="95"/>
      <c r="X715" s="115" t="str">
        <f t="shared" si="58"/>
        <v>No Data</v>
      </c>
    </row>
    <row r="716" spans="1:24" x14ac:dyDescent="0.3">
      <c r="A716" s="64" t="s">
        <v>6004</v>
      </c>
      <c r="B716" s="94" t="s">
        <v>6005</v>
      </c>
      <c r="C716" s="2" t="s">
        <v>1</v>
      </c>
      <c r="D716" s="2">
        <v>47</v>
      </c>
      <c r="E716" s="9">
        <v>26443</v>
      </c>
      <c r="F716" s="10">
        <v>43780.600092592591</v>
      </c>
      <c r="G716" s="95" t="s">
        <v>4</v>
      </c>
      <c r="H716">
        <v>1054</v>
      </c>
      <c r="I716" s="1">
        <f t="shared" si="54"/>
        <v>8.7833333333333332</v>
      </c>
      <c r="J716" s="1">
        <v>0.91800000000000004</v>
      </c>
      <c r="K716">
        <v>120</v>
      </c>
      <c r="L716" s="94">
        <v>345</v>
      </c>
      <c r="M716" s="11">
        <f t="shared" si="56"/>
        <v>2.875</v>
      </c>
      <c r="N716" s="11">
        <v>0.61599999999999999</v>
      </c>
      <c r="O716" s="95">
        <f t="shared" si="55"/>
        <v>120</v>
      </c>
      <c r="P716" s="12">
        <f t="shared" si="57"/>
        <v>3.0550724637681159</v>
      </c>
      <c r="Q716" s="104" t="s">
        <v>729</v>
      </c>
      <c r="V716" s="94"/>
      <c r="W716" s="95"/>
      <c r="X716" s="115" t="str">
        <f t="shared" si="58"/>
        <v>No Data</v>
      </c>
    </row>
    <row r="717" spans="1:24" x14ac:dyDescent="0.3">
      <c r="A717" s="64" t="s">
        <v>6006</v>
      </c>
      <c r="B717" s="94" t="s">
        <v>6007</v>
      </c>
      <c r="C717" s="2" t="s">
        <v>6</v>
      </c>
      <c r="D717" s="2">
        <v>59</v>
      </c>
      <c r="E717" s="9">
        <v>22124</v>
      </c>
      <c r="F717" s="10">
        <v>43780.612060185187</v>
      </c>
      <c r="G717" s="95" t="s">
        <v>22</v>
      </c>
      <c r="H717">
        <v>1579</v>
      </c>
      <c r="I717" s="1">
        <f t="shared" si="54"/>
        <v>15.038095238095238</v>
      </c>
      <c r="J717" s="1">
        <v>1.3859999999999999</v>
      </c>
      <c r="K717">
        <v>105</v>
      </c>
      <c r="L717" s="94">
        <v>375</v>
      </c>
      <c r="M717" s="11">
        <f t="shared" si="56"/>
        <v>3.5714285714285716</v>
      </c>
      <c r="N717" s="11">
        <v>0.66300000000000003</v>
      </c>
      <c r="O717" s="95">
        <f t="shared" si="55"/>
        <v>105</v>
      </c>
      <c r="P717" s="12">
        <f t="shared" si="57"/>
        <v>4.2106666666666666</v>
      </c>
      <c r="Q717" s="104" t="s">
        <v>729</v>
      </c>
      <c r="V717" s="111">
        <v>0.4548611111111111</v>
      </c>
      <c r="W717" s="112">
        <v>0.62222222222222223</v>
      </c>
      <c r="X717" s="115">
        <f t="shared" si="58"/>
        <v>0.16736111111111113</v>
      </c>
    </row>
    <row r="718" spans="1:24" x14ac:dyDescent="0.3">
      <c r="A718" s="64" t="s">
        <v>6008</v>
      </c>
      <c r="B718" s="94" t="s">
        <v>6009</v>
      </c>
      <c r="C718" s="2" t="s">
        <v>6</v>
      </c>
      <c r="D718" s="2">
        <v>67</v>
      </c>
      <c r="E718" s="9">
        <v>19140</v>
      </c>
      <c r="F718" s="10">
        <v>43780.639710648145</v>
      </c>
      <c r="G718" s="95" t="s">
        <v>4</v>
      </c>
      <c r="H718">
        <v>1972</v>
      </c>
      <c r="I718" s="1">
        <f t="shared" si="54"/>
        <v>15.903225806451612</v>
      </c>
      <c r="J718" s="1">
        <v>1.462</v>
      </c>
      <c r="K718">
        <v>124</v>
      </c>
      <c r="L718" s="94">
        <v>447</v>
      </c>
      <c r="M718" s="11">
        <f t="shared" si="56"/>
        <v>3.6048387096774195</v>
      </c>
      <c r="N718" s="11">
        <v>0.66</v>
      </c>
      <c r="O718" s="95">
        <f t="shared" si="55"/>
        <v>124</v>
      </c>
      <c r="P718" s="12">
        <f t="shared" si="57"/>
        <v>4.4116331096196868</v>
      </c>
      <c r="Q718" s="104" t="s">
        <v>729</v>
      </c>
      <c r="V718" s="111">
        <v>0.47222222222222227</v>
      </c>
      <c r="W718" s="112">
        <v>0.64583333333333337</v>
      </c>
      <c r="X718" s="115">
        <f t="shared" si="58"/>
        <v>0.1736111111111111</v>
      </c>
    </row>
    <row r="719" spans="1:24" x14ac:dyDescent="0.3">
      <c r="A719" s="64" t="s">
        <v>6010</v>
      </c>
      <c r="B719" s="94" t="s">
        <v>6011</v>
      </c>
      <c r="C719" s="2" t="s">
        <v>1</v>
      </c>
      <c r="D719" s="2">
        <v>57</v>
      </c>
      <c r="E719" s="9">
        <v>22897</v>
      </c>
      <c r="F719" s="10">
        <v>43780.657094907408</v>
      </c>
      <c r="G719" s="95" t="s">
        <v>4</v>
      </c>
      <c r="H719">
        <v>2182</v>
      </c>
      <c r="I719" s="1">
        <f t="shared" ref="I719:I782" si="59">H719/K719</f>
        <v>19.140350877192983</v>
      </c>
      <c r="J719" s="1">
        <v>1.5620000000000001</v>
      </c>
      <c r="K719">
        <v>114</v>
      </c>
      <c r="L719" s="94">
        <v>290</v>
      </c>
      <c r="M719" s="11">
        <f t="shared" si="56"/>
        <v>2.5438596491228069</v>
      </c>
      <c r="N719" s="11">
        <v>0.51800000000000002</v>
      </c>
      <c r="O719" s="95">
        <f t="shared" si="55"/>
        <v>114</v>
      </c>
      <c r="P719" s="12">
        <f t="shared" si="57"/>
        <v>7.5241379310344829</v>
      </c>
      <c r="Q719" s="104" t="s">
        <v>729</v>
      </c>
      <c r="V719" s="111">
        <v>0.50624999999999998</v>
      </c>
      <c r="W719" s="112">
        <v>0.67083333333333339</v>
      </c>
      <c r="X719" s="115">
        <f t="shared" si="58"/>
        <v>0.16458333333333341</v>
      </c>
    </row>
    <row r="720" spans="1:24" x14ac:dyDescent="0.3">
      <c r="A720" s="64" t="s">
        <v>6012</v>
      </c>
      <c r="B720" s="94" t="s">
        <v>1124</v>
      </c>
      <c r="C720" s="2" t="s">
        <v>1</v>
      </c>
      <c r="D720" s="2">
        <v>40</v>
      </c>
      <c r="E720" s="9">
        <v>29079</v>
      </c>
      <c r="F720" s="10">
        <v>43781.592418981483</v>
      </c>
      <c r="G720" s="95" t="s">
        <v>4</v>
      </c>
      <c r="H720">
        <v>1003</v>
      </c>
      <c r="I720" s="1">
        <f t="shared" si="59"/>
        <v>9.5523809523809522</v>
      </c>
      <c r="J720" s="1">
        <v>1.0740000000000001</v>
      </c>
      <c r="K720">
        <v>105</v>
      </c>
      <c r="L720" s="94">
        <v>245</v>
      </c>
      <c r="M720" s="11">
        <f t="shared" si="56"/>
        <v>2.3333333333333335</v>
      </c>
      <c r="N720" s="11">
        <v>0.51300000000000001</v>
      </c>
      <c r="O720" s="95">
        <f t="shared" si="55"/>
        <v>105</v>
      </c>
      <c r="P720" s="12">
        <f t="shared" si="57"/>
        <v>4.093877551020408</v>
      </c>
      <c r="Q720" s="104" t="s">
        <v>729</v>
      </c>
      <c r="V720" s="111">
        <v>0.4375</v>
      </c>
      <c r="W720" s="112">
        <v>0.59861111111111109</v>
      </c>
      <c r="X720" s="115">
        <f t="shared" si="58"/>
        <v>0.16111111111111109</v>
      </c>
    </row>
    <row r="721" spans="1:24" x14ac:dyDescent="0.3">
      <c r="A721" s="64" t="s">
        <v>6013</v>
      </c>
      <c r="B721" s="94" t="s">
        <v>45</v>
      </c>
      <c r="C721" s="2" t="s">
        <v>1</v>
      </c>
      <c r="D721" s="2">
        <v>41</v>
      </c>
      <c r="E721" s="9">
        <v>28567</v>
      </c>
      <c r="F721" s="10">
        <v>43781.605706018519</v>
      </c>
      <c r="G721" s="95" t="s">
        <v>4</v>
      </c>
      <c r="H721">
        <v>1169</v>
      </c>
      <c r="I721" s="1">
        <f t="shared" si="59"/>
        <v>10.165217391304347</v>
      </c>
      <c r="J721" s="1">
        <v>1.177</v>
      </c>
      <c r="K721">
        <v>115</v>
      </c>
      <c r="L721" s="94">
        <v>260</v>
      </c>
      <c r="M721" s="11">
        <f t="shared" si="56"/>
        <v>2.2608695652173911</v>
      </c>
      <c r="N721" s="11">
        <v>0.59399999999999997</v>
      </c>
      <c r="O721" s="95">
        <f t="shared" si="55"/>
        <v>115</v>
      </c>
      <c r="P721" s="12">
        <f t="shared" si="57"/>
        <v>4.4961538461538462</v>
      </c>
      <c r="Q721" s="104" t="s">
        <v>729</v>
      </c>
      <c r="V721" s="111">
        <v>0.45624999999999999</v>
      </c>
      <c r="W721" s="112">
        <v>0.61388888888888882</v>
      </c>
      <c r="X721" s="115">
        <f t="shared" si="58"/>
        <v>0.15763888888888883</v>
      </c>
    </row>
    <row r="722" spans="1:24" x14ac:dyDescent="0.3">
      <c r="A722" s="64" t="s">
        <v>6014</v>
      </c>
      <c r="B722" s="94" t="s">
        <v>6015</v>
      </c>
      <c r="C722" s="2" t="s">
        <v>1</v>
      </c>
      <c r="D722" s="2">
        <v>44</v>
      </c>
      <c r="E722" s="9">
        <v>27459</v>
      </c>
      <c r="F722" s="10">
        <v>43781.620289351849</v>
      </c>
      <c r="G722" s="95" t="s">
        <v>4</v>
      </c>
      <c r="H722">
        <v>1515</v>
      </c>
      <c r="I722" s="1">
        <f t="shared" si="59"/>
        <v>14.428571428571429</v>
      </c>
      <c r="J722" s="1">
        <v>1.726</v>
      </c>
      <c r="K722">
        <v>105</v>
      </c>
      <c r="L722" s="94">
        <v>272</v>
      </c>
      <c r="M722" s="11">
        <f t="shared" si="56"/>
        <v>2.5904761904761906</v>
      </c>
      <c r="N722" s="11">
        <v>0.61499999999999999</v>
      </c>
      <c r="O722" s="95">
        <f t="shared" si="55"/>
        <v>105</v>
      </c>
      <c r="P722" s="12">
        <f t="shared" si="57"/>
        <v>5.5698529411764701</v>
      </c>
      <c r="Q722" s="104" t="s">
        <v>729</v>
      </c>
      <c r="V722" s="111">
        <v>0.46527777777777773</v>
      </c>
      <c r="W722" s="112">
        <v>0.62569444444444444</v>
      </c>
      <c r="X722" s="115">
        <f t="shared" si="58"/>
        <v>0.16041666666666671</v>
      </c>
    </row>
    <row r="723" spans="1:24" x14ac:dyDescent="0.3">
      <c r="A723" s="64" t="s">
        <v>6016</v>
      </c>
      <c r="B723" s="94" t="s">
        <v>6017</v>
      </c>
      <c r="C723" s="2" t="s">
        <v>1</v>
      </c>
      <c r="D723" s="2">
        <v>64</v>
      </c>
      <c r="E723" s="9">
        <v>20371</v>
      </c>
      <c r="F723" s="10">
        <v>43781.631678240738</v>
      </c>
      <c r="G723" s="95" t="s">
        <v>4</v>
      </c>
      <c r="H723">
        <v>2189</v>
      </c>
      <c r="I723" s="1">
        <f t="shared" si="59"/>
        <v>19.201754385964911</v>
      </c>
      <c r="J723" s="1">
        <v>1.2490000000000001</v>
      </c>
      <c r="K723">
        <v>114</v>
      </c>
      <c r="L723" s="94">
        <v>533</v>
      </c>
      <c r="M723" s="11">
        <f t="shared" si="56"/>
        <v>4.6754385964912277</v>
      </c>
      <c r="N723" s="11">
        <v>0.64500000000000002</v>
      </c>
      <c r="O723" s="95">
        <f t="shared" si="55"/>
        <v>114</v>
      </c>
      <c r="P723" s="12">
        <f t="shared" si="57"/>
        <v>4.1069418386491554</v>
      </c>
      <c r="Q723" s="104" t="s">
        <v>729</v>
      </c>
      <c r="V723" s="111">
        <v>0.4826388888888889</v>
      </c>
      <c r="W723" s="112">
        <v>0.63680555555555551</v>
      </c>
      <c r="X723" s="115">
        <f t="shared" si="58"/>
        <v>0.15416666666666662</v>
      </c>
    </row>
    <row r="724" spans="1:24" x14ac:dyDescent="0.3">
      <c r="A724" s="64" t="s">
        <v>6018</v>
      </c>
      <c r="B724" s="94" t="s">
        <v>6019</v>
      </c>
      <c r="C724" s="2" t="s">
        <v>6</v>
      </c>
      <c r="D724" s="2">
        <v>46</v>
      </c>
      <c r="E724" s="9">
        <v>26824</v>
      </c>
      <c r="F724" s="10">
        <v>43781.643333333333</v>
      </c>
      <c r="G724" s="95" t="s">
        <v>4</v>
      </c>
      <c r="H724">
        <v>1080</v>
      </c>
      <c r="I724" s="1">
        <f t="shared" si="59"/>
        <v>9.8181818181818183</v>
      </c>
      <c r="J724" s="1">
        <v>1.006</v>
      </c>
      <c r="K724">
        <v>110</v>
      </c>
      <c r="L724" s="94">
        <v>312</v>
      </c>
      <c r="M724" s="11">
        <f t="shared" si="56"/>
        <v>2.8363636363636364</v>
      </c>
      <c r="N724" s="11">
        <v>0.59899999999999998</v>
      </c>
      <c r="O724" s="95">
        <f t="shared" si="55"/>
        <v>110</v>
      </c>
      <c r="P724" s="12">
        <f t="shared" si="57"/>
        <v>3.4615384615384617</v>
      </c>
      <c r="Q724" s="104" t="s">
        <v>729</v>
      </c>
      <c r="V724" s="111">
        <v>0.4770833333333333</v>
      </c>
      <c r="W724" s="112">
        <v>0.64861111111111114</v>
      </c>
      <c r="X724" s="115">
        <f t="shared" si="58"/>
        <v>0.17152777777777783</v>
      </c>
    </row>
    <row r="725" spans="1:24" x14ac:dyDescent="0.3">
      <c r="A725" s="64" t="s">
        <v>6020</v>
      </c>
      <c r="B725" s="94" t="s">
        <v>6021</v>
      </c>
      <c r="C725" s="2" t="s">
        <v>1</v>
      </c>
      <c r="D725" s="2">
        <v>55</v>
      </c>
      <c r="E725" s="9">
        <v>23422</v>
      </c>
      <c r="F725" s="10">
        <v>43782.511793981481</v>
      </c>
      <c r="G725" s="95" t="s">
        <v>4</v>
      </c>
      <c r="H725">
        <v>2286</v>
      </c>
      <c r="I725" s="1">
        <f t="shared" si="59"/>
        <v>19.210084033613445</v>
      </c>
      <c r="J725" s="1">
        <v>2.1110000000000002</v>
      </c>
      <c r="K725">
        <v>119</v>
      </c>
      <c r="L725" s="94">
        <v>391</v>
      </c>
      <c r="M725" s="11">
        <f t="shared" si="56"/>
        <v>3.2857142857142856</v>
      </c>
      <c r="N725" s="11">
        <v>0.626</v>
      </c>
      <c r="O725" s="95">
        <f t="shared" si="55"/>
        <v>119</v>
      </c>
      <c r="P725" s="12">
        <f t="shared" si="57"/>
        <v>5.8465473145780047</v>
      </c>
      <c r="Q725" s="104" t="s">
        <v>729</v>
      </c>
      <c r="V725" s="111">
        <v>0.38472222222222219</v>
      </c>
      <c r="W725" s="112">
        <v>0.51666666666666672</v>
      </c>
      <c r="X725" s="115">
        <f t="shared" si="58"/>
        <v>0.13194444444444453</v>
      </c>
    </row>
    <row r="726" spans="1:24" x14ac:dyDescent="0.3">
      <c r="A726" s="64" t="s">
        <v>6022</v>
      </c>
      <c r="B726" s="94" t="s">
        <v>6023</v>
      </c>
      <c r="C726" s="2" t="s">
        <v>1</v>
      </c>
      <c r="D726" s="2">
        <v>58</v>
      </c>
      <c r="E726" s="9">
        <v>22376</v>
      </c>
      <c r="F726" s="10">
        <v>43782.555335648147</v>
      </c>
      <c r="G726" s="95" t="s">
        <v>4</v>
      </c>
      <c r="H726">
        <v>1751</v>
      </c>
      <c r="I726" s="1">
        <f t="shared" si="59"/>
        <v>17</v>
      </c>
      <c r="J726" s="1">
        <v>1.268</v>
      </c>
      <c r="K726">
        <v>103</v>
      </c>
      <c r="L726" s="94">
        <v>377</v>
      </c>
      <c r="M726" s="11">
        <f t="shared" si="56"/>
        <v>3.6601941747572817</v>
      </c>
      <c r="N726" s="11">
        <v>0.81100000000000005</v>
      </c>
      <c r="O726" s="95">
        <f t="shared" si="55"/>
        <v>103</v>
      </c>
      <c r="P726" s="12">
        <f t="shared" si="57"/>
        <v>4.6445623342175066</v>
      </c>
      <c r="Q726" s="104" t="s">
        <v>729</v>
      </c>
      <c r="V726" s="111">
        <v>0.42638888888888887</v>
      </c>
      <c r="W726" s="112">
        <v>0.57708333333333328</v>
      </c>
      <c r="X726" s="115">
        <f t="shared" si="58"/>
        <v>0.15069444444444441</v>
      </c>
    </row>
    <row r="727" spans="1:24" x14ac:dyDescent="0.3">
      <c r="A727" s="64" t="s">
        <v>6024</v>
      </c>
      <c r="B727" s="94" t="s">
        <v>45</v>
      </c>
      <c r="C727" s="2" t="s">
        <v>1</v>
      </c>
      <c r="D727" s="2">
        <v>69</v>
      </c>
      <c r="E727" s="9">
        <v>18480</v>
      </c>
      <c r="F727" s="10">
        <v>43782.583854166667</v>
      </c>
      <c r="G727" s="95" t="s">
        <v>4</v>
      </c>
      <c r="H727">
        <v>2314</v>
      </c>
      <c r="I727" s="1">
        <f t="shared" si="59"/>
        <v>19.283333333333335</v>
      </c>
      <c r="J727" s="1">
        <v>1.4450000000000001</v>
      </c>
      <c r="K727">
        <v>120</v>
      </c>
      <c r="L727" s="94">
        <v>348</v>
      </c>
      <c r="M727" s="11">
        <f t="shared" si="56"/>
        <v>2.9</v>
      </c>
      <c r="N727" s="11">
        <v>0.627</v>
      </c>
      <c r="O727" s="95">
        <f t="shared" si="55"/>
        <v>120</v>
      </c>
      <c r="P727" s="12">
        <f t="shared" si="57"/>
        <v>6.6494252873563227</v>
      </c>
      <c r="Q727" s="104" t="s">
        <v>729</v>
      </c>
      <c r="V727" s="111">
        <v>0.44166666666666665</v>
      </c>
      <c r="W727" s="112">
        <v>0.58819444444444446</v>
      </c>
      <c r="X727" s="115">
        <f t="shared" si="58"/>
        <v>0.14652777777777781</v>
      </c>
    </row>
    <row r="728" spans="1:24" x14ac:dyDescent="0.3">
      <c r="A728" s="64" t="s">
        <v>6025</v>
      </c>
      <c r="B728" s="94" t="s">
        <v>6026</v>
      </c>
      <c r="C728" s="2" t="s">
        <v>6</v>
      </c>
      <c r="D728" s="2">
        <v>12.083333333333334</v>
      </c>
      <c r="E728" s="9">
        <v>39364</v>
      </c>
      <c r="F728" s="10">
        <v>43782.59547453704</v>
      </c>
      <c r="G728" s="95" t="s">
        <v>4</v>
      </c>
      <c r="H728">
        <v>1545</v>
      </c>
      <c r="I728" s="1">
        <f t="shared" si="59"/>
        <v>14.305555555555555</v>
      </c>
      <c r="J728" s="1">
        <v>1.4750000000000001</v>
      </c>
      <c r="K728">
        <v>108</v>
      </c>
      <c r="L728" s="94">
        <v>219</v>
      </c>
      <c r="M728" s="11">
        <f t="shared" si="56"/>
        <v>2.0277777777777777</v>
      </c>
      <c r="N728" s="11">
        <v>0.55500000000000005</v>
      </c>
      <c r="O728" s="95">
        <f t="shared" si="55"/>
        <v>108</v>
      </c>
      <c r="P728" s="12">
        <f t="shared" si="57"/>
        <v>7.0547945205479454</v>
      </c>
      <c r="Q728" s="104" t="s">
        <v>729</v>
      </c>
      <c r="V728" s="111">
        <v>0.48125000000000001</v>
      </c>
      <c r="W728" s="112">
        <v>0.6020833333333333</v>
      </c>
      <c r="X728" s="115">
        <f t="shared" si="58"/>
        <v>0.12083333333333329</v>
      </c>
    </row>
    <row r="729" spans="1:24" x14ac:dyDescent="0.3">
      <c r="A729" s="64" t="s">
        <v>6027</v>
      </c>
      <c r="B729" s="94" t="s">
        <v>6028</v>
      </c>
      <c r="C729" s="2" t="s">
        <v>6</v>
      </c>
      <c r="D729" s="2">
        <v>54</v>
      </c>
      <c r="E729" s="9">
        <v>23751</v>
      </c>
      <c r="F729" s="10">
        <v>43782.609791666669</v>
      </c>
      <c r="G729" s="95" t="s">
        <v>4</v>
      </c>
      <c r="H729">
        <v>980</v>
      </c>
      <c r="I729" s="1">
        <f t="shared" si="59"/>
        <v>8.9090909090909083</v>
      </c>
      <c r="J729" s="1">
        <v>0.79600000000000004</v>
      </c>
      <c r="K729">
        <v>110</v>
      </c>
      <c r="L729" s="94">
        <v>295</v>
      </c>
      <c r="M729" s="11">
        <f t="shared" si="56"/>
        <v>2.6818181818181817</v>
      </c>
      <c r="N729" s="11">
        <v>0.54100000000000004</v>
      </c>
      <c r="O729" s="95">
        <f t="shared" si="55"/>
        <v>110</v>
      </c>
      <c r="P729" s="12">
        <f t="shared" si="57"/>
        <v>3.3220338983050848</v>
      </c>
      <c r="Q729" s="104" t="s">
        <v>729</v>
      </c>
      <c r="V729" s="111">
        <v>0.44236111111111115</v>
      </c>
      <c r="W729" s="112">
        <v>0.61805555555555558</v>
      </c>
      <c r="X729" s="115">
        <f t="shared" si="58"/>
        <v>0.17569444444444443</v>
      </c>
    </row>
    <row r="730" spans="1:24" x14ac:dyDescent="0.3">
      <c r="A730" s="64" t="s">
        <v>6029</v>
      </c>
      <c r="B730" s="94" t="s">
        <v>6030</v>
      </c>
      <c r="C730" s="2" t="s">
        <v>1</v>
      </c>
      <c r="D730" s="2">
        <v>41</v>
      </c>
      <c r="E730" s="9">
        <v>28479</v>
      </c>
      <c r="F730" s="10">
        <v>43782.625428240739</v>
      </c>
      <c r="G730" s="95" t="s">
        <v>4</v>
      </c>
      <c r="H730">
        <v>1322</v>
      </c>
      <c r="I730" s="1">
        <f t="shared" si="59"/>
        <v>11.596491228070175</v>
      </c>
      <c r="J730" s="1">
        <v>1.1419999999999999</v>
      </c>
      <c r="K730">
        <v>114</v>
      </c>
      <c r="L730" s="94">
        <v>369</v>
      </c>
      <c r="M730" s="11">
        <f t="shared" si="56"/>
        <v>3.236842105263158</v>
      </c>
      <c r="N730" s="11">
        <v>0.53700000000000003</v>
      </c>
      <c r="O730" s="95">
        <f t="shared" si="55"/>
        <v>114</v>
      </c>
      <c r="P730" s="12">
        <f t="shared" si="57"/>
        <v>3.5826558265582653</v>
      </c>
      <c r="Q730" s="104" t="s">
        <v>729</v>
      </c>
      <c r="V730" s="111">
        <v>0.4861111111111111</v>
      </c>
      <c r="W730" s="112">
        <v>0.63541666666666663</v>
      </c>
      <c r="X730" s="115">
        <f t="shared" si="58"/>
        <v>0.14930555555555552</v>
      </c>
    </row>
    <row r="731" spans="1:24" x14ac:dyDescent="0.3">
      <c r="A731" s="64" t="s">
        <v>6031</v>
      </c>
      <c r="B731" s="94" t="s">
        <v>6032</v>
      </c>
      <c r="C731" s="2" t="s">
        <v>1</v>
      </c>
      <c r="D731" s="2">
        <v>56</v>
      </c>
      <c r="E731" s="9">
        <v>23281</v>
      </c>
      <c r="F731" s="10">
        <v>43782.64162037037</v>
      </c>
      <c r="G731" s="95" t="s">
        <v>4</v>
      </c>
      <c r="H731">
        <v>1887</v>
      </c>
      <c r="I731" s="1">
        <f t="shared" si="59"/>
        <v>17.154545454545456</v>
      </c>
      <c r="J731" s="1">
        <v>1.772</v>
      </c>
      <c r="K731">
        <v>110</v>
      </c>
      <c r="L731" s="94">
        <v>507</v>
      </c>
      <c r="M731" s="11">
        <f t="shared" si="56"/>
        <v>4.6090909090909093</v>
      </c>
      <c r="N731" s="11">
        <v>0.83599999999999997</v>
      </c>
      <c r="O731" s="95">
        <f t="shared" si="55"/>
        <v>110</v>
      </c>
      <c r="P731" s="12">
        <f t="shared" si="57"/>
        <v>3.7218934911242605</v>
      </c>
      <c r="Q731" s="104" t="s">
        <v>729</v>
      </c>
      <c r="V731" s="111">
        <v>0.50902777777777775</v>
      </c>
      <c r="W731" s="112">
        <v>0.64583333333333337</v>
      </c>
      <c r="X731" s="115">
        <f t="shared" si="58"/>
        <v>0.13680555555555562</v>
      </c>
    </row>
    <row r="732" spans="1:24" x14ac:dyDescent="0.3">
      <c r="A732" s="64" t="s">
        <v>6033</v>
      </c>
      <c r="B732" s="94" t="s">
        <v>4594</v>
      </c>
      <c r="C732" s="2" t="s">
        <v>1</v>
      </c>
      <c r="D732" s="2">
        <v>43</v>
      </c>
      <c r="E732" s="9">
        <v>27739</v>
      </c>
      <c r="F732" s="10">
        <v>43782.652592592596</v>
      </c>
      <c r="G732" s="95" t="s">
        <v>4</v>
      </c>
      <c r="H732">
        <v>1208</v>
      </c>
      <c r="I732" s="1">
        <f t="shared" si="59"/>
        <v>12.08</v>
      </c>
      <c r="J732" s="1">
        <v>1.228</v>
      </c>
      <c r="K732">
        <v>100</v>
      </c>
      <c r="L732" s="94">
        <v>351</v>
      </c>
      <c r="M732" s="11">
        <f t="shared" si="56"/>
        <v>3.51</v>
      </c>
      <c r="N732" s="11">
        <v>0.68899999999999995</v>
      </c>
      <c r="O732" s="95">
        <f t="shared" si="55"/>
        <v>100</v>
      </c>
      <c r="P732" s="12">
        <f t="shared" si="57"/>
        <v>3.441595441595442</v>
      </c>
      <c r="Q732" s="104" t="s">
        <v>729</v>
      </c>
      <c r="V732" s="111">
        <v>0.52083333333333337</v>
      </c>
      <c r="W732" s="112">
        <v>0.65972222222222221</v>
      </c>
      <c r="X732" s="115">
        <f t="shared" si="58"/>
        <v>0.13888888888888884</v>
      </c>
    </row>
    <row r="733" spans="1:24" x14ac:dyDescent="0.3">
      <c r="A733" s="64" t="s">
        <v>6034</v>
      </c>
      <c r="B733" s="94" t="s">
        <v>6035</v>
      </c>
      <c r="C733" s="2" t="s">
        <v>1</v>
      </c>
      <c r="D733" s="2">
        <v>36</v>
      </c>
      <c r="E733" s="9">
        <v>30528</v>
      </c>
      <c r="F733" s="10">
        <v>43782.666145833333</v>
      </c>
      <c r="G733" s="95" t="s">
        <v>4</v>
      </c>
      <c r="H733">
        <v>1348</v>
      </c>
      <c r="I733" s="1">
        <f t="shared" si="59"/>
        <v>12.254545454545454</v>
      </c>
      <c r="J733" s="1">
        <v>0.999</v>
      </c>
      <c r="K733">
        <v>110</v>
      </c>
      <c r="L733" s="94">
        <v>399</v>
      </c>
      <c r="M733" s="11">
        <f t="shared" si="56"/>
        <v>3.6272727272727274</v>
      </c>
      <c r="N733" s="11">
        <v>0.58799999999999997</v>
      </c>
      <c r="O733" s="95">
        <f t="shared" si="55"/>
        <v>110</v>
      </c>
      <c r="P733" s="12">
        <f t="shared" si="57"/>
        <v>3.3784461152882201</v>
      </c>
      <c r="Q733" s="104" t="s">
        <v>729</v>
      </c>
      <c r="V733" s="111">
        <v>0.53194444444444444</v>
      </c>
      <c r="W733" s="112">
        <v>0.67013888888888884</v>
      </c>
      <c r="X733" s="115">
        <f t="shared" si="58"/>
        <v>0.1381944444444444</v>
      </c>
    </row>
    <row r="734" spans="1:24" x14ac:dyDescent="0.3">
      <c r="A734" s="64" t="s">
        <v>6036</v>
      </c>
      <c r="B734" s="94" t="s">
        <v>1267</v>
      </c>
      <c r="C734" s="2" t="s">
        <v>1</v>
      </c>
      <c r="D734" s="2">
        <v>57</v>
      </c>
      <c r="E734" s="9">
        <v>22850</v>
      </c>
      <c r="F734" s="10">
        <v>43783.582002314812</v>
      </c>
      <c r="G734" s="95" t="s">
        <v>4</v>
      </c>
      <c r="H734">
        <v>1827</v>
      </c>
      <c r="I734" s="1">
        <f t="shared" si="59"/>
        <v>17.074766355140188</v>
      </c>
      <c r="J734" s="1">
        <v>1.552</v>
      </c>
      <c r="K734">
        <v>107</v>
      </c>
      <c r="L734" s="94">
        <v>333</v>
      </c>
      <c r="M734" s="11">
        <f t="shared" si="56"/>
        <v>3.1121495327102804</v>
      </c>
      <c r="N734" s="11">
        <v>0.64900000000000002</v>
      </c>
      <c r="O734" s="95">
        <f t="shared" si="55"/>
        <v>107</v>
      </c>
      <c r="P734" s="12">
        <f t="shared" si="57"/>
        <v>5.4864864864864868</v>
      </c>
      <c r="Q734" s="104" t="s">
        <v>729</v>
      </c>
      <c r="V734" s="111">
        <v>0.43333333333333335</v>
      </c>
      <c r="W734" s="112">
        <v>0.58611111111111114</v>
      </c>
      <c r="X734" s="115">
        <f t="shared" si="58"/>
        <v>0.15277777777777779</v>
      </c>
    </row>
    <row r="735" spans="1:24" x14ac:dyDescent="0.3">
      <c r="A735" s="64" t="s">
        <v>6037</v>
      </c>
      <c r="B735" s="94" t="s">
        <v>83</v>
      </c>
      <c r="C735" s="2" t="s">
        <v>1</v>
      </c>
      <c r="D735" s="2">
        <v>53</v>
      </c>
      <c r="E735" s="9">
        <v>24348</v>
      </c>
      <c r="F735" s="10">
        <v>43783.592534722222</v>
      </c>
      <c r="G735" s="95" t="s">
        <v>4</v>
      </c>
      <c r="H735">
        <v>985</v>
      </c>
      <c r="I735" s="1">
        <f t="shared" si="59"/>
        <v>8.954545454545455</v>
      </c>
      <c r="J735" s="1">
        <v>0.79400000000000004</v>
      </c>
      <c r="K735">
        <v>110</v>
      </c>
      <c r="L735" s="94">
        <v>277</v>
      </c>
      <c r="M735" s="11">
        <f t="shared" si="56"/>
        <v>2.5181818181818181</v>
      </c>
      <c r="N735" s="11">
        <v>0.55400000000000005</v>
      </c>
      <c r="O735" s="95">
        <f t="shared" si="55"/>
        <v>110</v>
      </c>
      <c r="P735" s="12">
        <f t="shared" si="57"/>
        <v>3.5559566787003614</v>
      </c>
      <c r="Q735" s="104" t="s">
        <v>729</v>
      </c>
      <c r="V735" s="111">
        <v>0.41666666666666669</v>
      </c>
      <c r="W735" s="112">
        <v>0.59722222222222221</v>
      </c>
      <c r="X735" s="115">
        <f t="shared" si="58"/>
        <v>0.18055555555555552</v>
      </c>
    </row>
    <row r="736" spans="1:24" x14ac:dyDescent="0.3">
      <c r="A736" s="64" t="s">
        <v>6038</v>
      </c>
      <c r="B736" s="94" t="s">
        <v>6039</v>
      </c>
      <c r="C736" s="2" t="s">
        <v>6</v>
      </c>
      <c r="D736" s="2">
        <v>30</v>
      </c>
      <c r="E736" s="9">
        <v>32598</v>
      </c>
      <c r="F736" s="10">
        <v>43783.607303240744</v>
      </c>
      <c r="G736" s="95" t="s">
        <v>4</v>
      </c>
      <c r="H736">
        <v>498</v>
      </c>
      <c r="I736" s="1">
        <f t="shared" si="59"/>
        <v>4.5272727272727273</v>
      </c>
      <c r="J736" s="1">
        <v>0.55400000000000005</v>
      </c>
      <c r="K736">
        <v>110</v>
      </c>
      <c r="L736" s="94">
        <v>185</v>
      </c>
      <c r="M736" s="11">
        <f t="shared" si="56"/>
        <v>1.6818181818181819</v>
      </c>
      <c r="N736" s="11">
        <v>0.50600000000000001</v>
      </c>
      <c r="O736" s="95">
        <f t="shared" si="55"/>
        <v>110</v>
      </c>
      <c r="P736" s="12">
        <f t="shared" si="57"/>
        <v>2.6918918918918919</v>
      </c>
      <c r="Q736" s="104" t="s">
        <v>729</v>
      </c>
      <c r="V736" s="111">
        <v>0.42777777777777781</v>
      </c>
      <c r="W736" s="112">
        <v>0.61319444444444449</v>
      </c>
      <c r="X736" s="115">
        <f t="shared" si="58"/>
        <v>0.18541666666666667</v>
      </c>
    </row>
    <row r="737" spans="1:24" x14ac:dyDescent="0.3">
      <c r="A737" s="64" t="s">
        <v>6040</v>
      </c>
      <c r="B737" s="94" t="s">
        <v>6041</v>
      </c>
      <c r="C737" s="2" t="s">
        <v>1</v>
      </c>
      <c r="D737" s="2">
        <v>46</v>
      </c>
      <c r="E737" s="9">
        <v>26653</v>
      </c>
      <c r="F737" s="10">
        <v>43783.622430555559</v>
      </c>
      <c r="G737" s="95" t="s">
        <v>4</v>
      </c>
      <c r="H737">
        <v>1426</v>
      </c>
      <c r="I737" s="1">
        <f t="shared" si="59"/>
        <v>11.407999999999999</v>
      </c>
      <c r="J737" s="1">
        <v>1.1080000000000001</v>
      </c>
      <c r="K737">
        <v>125</v>
      </c>
      <c r="L737" s="94">
        <v>256</v>
      </c>
      <c r="M737" s="11">
        <f t="shared" si="56"/>
        <v>2.048</v>
      </c>
      <c r="N737" s="11">
        <v>0.53700000000000003</v>
      </c>
      <c r="O737" s="95">
        <f t="shared" si="55"/>
        <v>125</v>
      </c>
      <c r="P737" s="12">
        <f t="shared" si="57"/>
        <v>5.5703125</v>
      </c>
      <c r="Q737" s="104" t="s">
        <v>729</v>
      </c>
      <c r="V737" s="111">
        <v>0.46736111111111112</v>
      </c>
      <c r="W737" s="112">
        <v>0.62986111111111109</v>
      </c>
      <c r="X737" s="115">
        <f t="shared" si="58"/>
        <v>0.16249999999999998</v>
      </c>
    </row>
    <row r="738" spans="1:24" x14ac:dyDescent="0.3">
      <c r="A738" s="64" t="s">
        <v>6042</v>
      </c>
      <c r="B738" s="94" t="s">
        <v>6043</v>
      </c>
      <c r="C738" s="2" t="s">
        <v>1</v>
      </c>
      <c r="D738" s="2">
        <v>36</v>
      </c>
      <c r="E738" s="9">
        <v>30497</v>
      </c>
      <c r="F738" s="10">
        <v>43783.636400462965</v>
      </c>
      <c r="G738" s="95" t="s">
        <v>4</v>
      </c>
      <c r="H738">
        <v>1230</v>
      </c>
      <c r="I738" s="1">
        <f t="shared" si="59"/>
        <v>12.178217821782178</v>
      </c>
      <c r="J738" s="1">
        <v>1.2030000000000001</v>
      </c>
      <c r="K738">
        <v>101</v>
      </c>
      <c r="L738" s="94">
        <v>248</v>
      </c>
      <c r="M738" s="11">
        <f t="shared" si="56"/>
        <v>2.4554455445544554</v>
      </c>
      <c r="N738" s="11">
        <v>0.5</v>
      </c>
      <c r="O738" s="95">
        <f t="shared" si="55"/>
        <v>101</v>
      </c>
      <c r="P738" s="12">
        <f t="shared" si="57"/>
        <v>4.959677419354839</v>
      </c>
      <c r="Q738" s="104" t="s">
        <v>729</v>
      </c>
      <c r="V738" s="111">
        <v>0.47638888888888892</v>
      </c>
      <c r="W738" s="112">
        <v>0.64097222222222217</v>
      </c>
      <c r="X738" s="115">
        <f t="shared" si="58"/>
        <v>0.16458333333333325</v>
      </c>
    </row>
    <row r="739" spans="1:24" x14ac:dyDescent="0.3">
      <c r="A739" s="64" t="s">
        <v>6044</v>
      </c>
      <c r="B739" s="94" t="s">
        <v>6045</v>
      </c>
      <c r="C739" s="2" t="s">
        <v>6</v>
      </c>
      <c r="D739" s="2">
        <v>14.5</v>
      </c>
      <c r="E739" s="9">
        <v>38496</v>
      </c>
      <c r="F739" s="10">
        <v>43783.648252314815</v>
      </c>
      <c r="G739" s="95" t="s">
        <v>4</v>
      </c>
      <c r="H739">
        <v>732</v>
      </c>
      <c r="I739" s="1">
        <f t="shared" si="59"/>
        <v>6.9714285714285715</v>
      </c>
      <c r="J739" s="1">
        <v>0.96499999999999997</v>
      </c>
      <c r="K739">
        <v>105</v>
      </c>
      <c r="L739" s="94">
        <v>196</v>
      </c>
      <c r="M739" s="11">
        <f t="shared" si="56"/>
        <v>1.8666666666666667</v>
      </c>
      <c r="N739" s="11">
        <v>0.55600000000000005</v>
      </c>
      <c r="O739" s="95">
        <f t="shared" si="55"/>
        <v>105</v>
      </c>
      <c r="P739" s="12">
        <f t="shared" si="57"/>
        <v>3.7346938775510203</v>
      </c>
      <c r="Q739" s="104" t="s">
        <v>729</v>
      </c>
      <c r="V739" s="111">
        <v>0.5</v>
      </c>
      <c r="W739" s="112">
        <v>0.65625</v>
      </c>
      <c r="X739" s="115">
        <f t="shared" si="58"/>
        <v>0.15625</v>
      </c>
    </row>
    <row r="740" spans="1:24" x14ac:dyDescent="0.3">
      <c r="A740" s="64" t="s">
        <v>6046</v>
      </c>
      <c r="B740" s="94" t="s">
        <v>6047</v>
      </c>
      <c r="C740" s="2" t="s">
        <v>1</v>
      </c>
      <c r="D740" s="2">
        <v>53</v>
      </c>
      <c r="E740" s="9">
        <v>24219</v>
      </c>
      <c r="F740" s="10">
        <v>43783.666365740741</v>
      </c>
      <c r="G740" s="95" t="s">
        <v>22</v>
      </c>
      <c r="H740">
        <v>1689</v>
      </c>
      <c r="I740" s="1">
        <f t="shared" si="59"/>
        <v>15.354545454545455</v>
      </c>
      <c r="J740" s="1">
        <v>1.8149999999999999</v>
      </c>
      <c r="K740">
        <v>110</v>
      </c>
      <c r="L740" s="94">
        <v>246</v>
      </c>
      <c r="M740" s="11">
        <f t="shared" si="56"/>
        <v>2.2363636363636363</v>
      </c>
      <c r="N740" s="11">
        <v>0.54100000000000004</v>
      </c>
      <c r="O740" s="95">
        <f t="shared" si="55"/>
        <v>110</v>
      </c>
      <c r="P740" s="12">
        <f t="shared" si="57"/>
        <v>6.8658536585365857</v>
      </c>
      <c r="Q740" s="104" t="s">
        <v>729</v>
      </c>
      <c r="V740" s="111">
        <v>0.4916666666666667</v>
      </c>
      <c r="W740" s="112">
        <v>0.66666666666666663</v>
      </c>
      <c r="X740" s="115">
        <f t="shared" si="58"/>
        <v>0.17499999999999993</v>
      </c>
    </row>
    <row r="741" spans="1:24" x14ac:dyDescent="0.3">
      <c r="A741" s="64" t="s">
        <v>6048</v>
      </c>
      <c r="B741" s="94" t="s">
        <v>6049</v>
      </c>
      <c r="C741" s="2" t="s">
        <v>1</v>
      </c>
      <c r="D741" s="2">
        <v>61</v>
      </c>
      <c r="E741" s="9">
        <v>21500</v>
      </c>
      <c r="F741" s="10">
        <v>43783.688518518517</v>
      </c>
      <c r="G741" s="95" t="s">
        <v>4</v>
      </c>
      <c r="H741">
        <v>1325</v>
      </c>
      <c r="I741" s="1">
        <f t="shared" si="59"/>
        <v>12.045454545454545</v>
      </c>
      <c r="J741" s="1">
        <v>1.1200000000000001</v>
      </c>
      <c r="K741">
        <v>110</v>
      </c>
      <c r="L741" s="94">
        <v>278</v>
      </c>
      <c r="M741" s="11">
        <f t="shared" si="56"/>
        <v>2.5272727272727273</v>
      </c>
      <c r="N741" s="11">
        <v>0.55400000000000005</v>
      </c>
      <c r="O741" s="95">
        <f t="shared" si="55"/>
        <v>110</v>
      </c>
      <c r="P741" s="12">
        <f t="shared" si="57"/>
        <v>4.7661870503597124</v>
      </c>
      <c r="Q741" s="104" t="s">
        <v>729</v>
      </c>
      <c r="V741" s="111">
        <v>0.52916666666666667</v>
      </c>
      <c r="W741" s="112">
        <v>0.69513888888888886</v>
      </c>
      <c r="X741" s="115">
        <f t="shared" si="58"/>
        <v>0.16597222222222219</v>
      </c>
    </row>
    <row r="742" spans="1:24" x14ac:dyDescent="0.3">
      <c r="A742" s="64" t="s">
        <v>6050</v>
      </c>
      <c r="B742" s="94" t="s">
        <v>1295</v>
      </c>
      <c r="C742" s="2" t="s">
        <v>1</v>
      </c>
      <c r="D742" s="2">
        <v>48</v>
      </c>
      <c r="E742" s="9">
        <v>26043</v>
      </c>
      <c r="F742" s="10">
        <v>43784.516226851854</v>
      </c>
      <c r="G742" s="95" t="s">
        <v>4</v>
      </c>
      <c r="H742">
        <v>1687</v>
      </c>
      <c r="I742" s="1">
        <f t="shared" si="59"/>
        <v>14.058333333333334</v>
      </c>
      <c r="J742" s="1">
        <v>1.8069999999999999</v>
      </c>
      <c r="K742">
        <v>120</v>
      </c>
      <c r="L742" s="94">
        <v>398</v>
      </c>
      <c r="M742" s="11">
        <f t="shared" si="56"/>
        <v>3.3166666666666669</v>
      </c>
      <c r="N742" s="11">
        <v>0.73299999999999998</v>
      </c>
      <c r="O742" s="95">
        <f t="shared" si="55"/>
        <v>120</v>
      </c>
      <c r="P742" s="12">
        <f t="shared" si="57"/>
        <v>4.2386934673366836</v>
      </c>
      <c r="Q742" s="104" t="s">
        <v>729</v>
      </c>
      <c r="V742" s="111">
        <v>0.38472222222222219</v>
      </c>
      <c r="W742" s="112">
        <v>0.52083333333333337</v>
      </c>
      <c r="X742" s="115">
        <f t="shared" si="58"/>
        <v>0.13611111111111118</v>
      </c>
    </row>
    <row r="743" spans="1:24" x14ac:dyDescent="0.3">
      <c r="A743" s="64" t="s">
        <v>6051</v>
      </c>
      <c r="B743" s="94" t="s">
        <v>6052</v>
      </c>
      <c r="C743" s="2" t="s">
        <v>6</v>
      </c>
      <c r="D743" s="2">
        <v>50</v>
      </c>
      <c r="E743" s="9">
        <v>25244</v>
      </c>
      <c r="F743" s="10">
        <v>43784.600393518522</v>
      </c>
      <c r="G743" s="95" t="s">
        <v>4</v>
      </c>
      <c r="H743">
        <v>978</v>
      </c>
      <c r="I743" s="1">
        <f t="shared" si="59"/>
        <v>8.8909090909090907</v>
      </c>
      <c r="J743" s="1">
        <v>0.80500000000000005</v>
      </c>
      <c r="K743">
        <v>110</v>
      </c>
      <c r="L743" s="94">
        <v>322</v>
      </c>
      <c r="M743" s="11">
        <f t="shared" si="56"/>
        <v>2.9272727272727272</v>
      </c>
      <c r="N743" s="11">
        <v>0.502</v>
      </c>
      <c r="O743" s="95">
        <f t="shared" si="55"/>
        <v>110</v>
      </c>
      <c r="P743" s="12">
        <f t="shared" si="57"/>
        <v>3.0372670807453415</v>
      </c>
      <c r="Q743" s="104" t="s">
        <v>729</v>
      </c>
      <c r="V743" s="111">
        <v>0.45</v>
      </c>
      <c r="W743" s="112">
        <v>0.60416666666666663</v>
      </c>
      <c r="X743" s="115">
        <f t="shared" si="58"/>
        <v>0.15416666666666662</v>
      </c>
    </row>
    <row r="744" spans="1:24" x14ac:dyDescent="0.3">
      <c r="A744" s="64" t="s">
        <v>6053</v>
      </c>
      <c r="B744" s="94" t="s">
        <v>518</v>
      </c>
      <c r="C744" s="2" t="s">
        <v>1</v>
      </c>
      <c r="D744" s="2">
        <v>53</v>
      </c>
      <c r="E744" s="9">
        <v>24062</v>
      </c>
      <c r="F744" s="10">
        <v>43784.610925925925</v>
      </c>
      <c r="G744" s="95" t="s">
        <v>4</v>
      </c>
      <c r="H744">
        <v>1931</v>
      </c>
      <c r="I744" s="1">
        <f t="shared" si="59"/>
        <v>17.554545454545455</v>
      </c>
      <c r="J744" s="1">
        <v>1.524</v>
      </c>
      <c r="K744">
        <v>110</v>
      </c>
      <c r="L744" s="94">
        <v>271</v>
      </c>
      <c r="M744" s="11">
        <f t="shared" si="56"/>
        <v>2.4636363636363638</v>
      </c>
      <c r="N744" s="11">
        <v>0.60099999999999998</v>
      </c>
      <c r="O744" s="95">
        <f t="shared" si="55"/>
        <v>110</v>
      </c>
      <c r="P744" s="12">
        <f t="shared" si="57"/>
        <v>7.1254612546125458</v>
      </c>
      <c r="Q744" s="104" t="s">
        <v>729</v>
      </c>
      <c r="V744" s="111">
        <v>0.45694444444444443</v>
      </c>
      <c r="W744" s="112">
        <v>0.61805555555555558</v>
      </c>
      <c r="X744" s="115">
        <f t="shared" si="58"/>
        <v>0.16111111111111115</v>
      </c>
    </row>
    <row r="745" spans="1:24" x14ac:dyDescent="0.3">
      <c r="A745" s="64" t="s">
        <v>6054</v>
      </c>
      <c r="B745" s="94" t="s">
        <v>6055</v>
      </c>
      <c r="C745" s="2" t="s">
        <v>1</v>
      </c>
      <c r="D745" s="2">
        <v>64</v>
      </c>
      <c r="E745" s="9">
        <v>20166</v>
      </c>
      <c r="F745" s="10">
        <v>43784.621886574074</v>
      </c>
      <c r="G745" s="95" t="s">
        <v>4</v>
      </c>
      <c r="H745">
        <v>2163</v>
      </c>
      <c r="I745" s="1">
        <f t="shared" si="59"/>
        <v>18.024999999999999</v>
      </c>
      <c r="J745" s="1">
        <v>1.35</v>
      </c>
      <c r="K745">
        <v>120</v>
      </c>
      <c r="L745" s="94">
        <v>440</v>
      </c>
      <c r="M745" s="11">
        <f t="shared" si="56"/>
        <v>3.6666666666666665</v>
      </c>
      <c r="N745" s="11">
        <v>0.70199999999999996</v>
      </c>
      <c r="O745" s="95">
        <f t="shared" si="55"/>
        <v>120</v>
      </c>
      <c r="P745" s="12">
        <f t="shared" si="57"/>
        <v>4.915909090909091</v>
      </c>
      <c r="Q745" s="104" t="s">
        <v>729</v>
      </c>
      <c r="V745" s="111">
        <v>0.46527777777777773</v>
      </c>
      <c r="W745" s="112">
        <v>0.63194444444444442</v>
      </c>
      <c r="X745" s="115">
        <f t="shared" si="58"/>
        <v>0.16666666666666669</v>
      </c>
    </row>
    <row r="746" spans="1:24" x14ac:dyDescent="0.3">
      <c r="A746" s="64" t="s">
        <v>6056</v>
      </c>
      <c r="B746" s="94" t="s">
        <v>6057</v>
      </c>
      <c r="C746" s="2" t="s">
        <v>6</v>
      </c>
      <c r="D746" s="2">
        <v>65</v>
      </c>
      <c r="E746" s="9">
        <v>19847</v>
      </c>
      <c r="F746" s="10">
        <v>43784.635752314818</v>
      </c>
      <c r="G746" s="95" t="s">
        <v>4</v>
      </c>
      <c r="H746">
        <v>1852</v>
      </c>
      <c r="I746" s="1">
        <f t="shared" si="59"/>
        <v>17.638095238095239</v>
      </c>
      <c r="J746" s="1">
        <v>1.395</v>
      </c>
      <c r="K746">
        <v>105</v>
      </c>
      <c r="L746" s="94">
        <v>665</v>
      </c>
      <c r="M746" s="11">
        <f t="shared" si="56"/>
        <v>6.333333333333333</v>
      </c>
      <c r="N746" s="11">
        <v>0.68899999999999995</v>
      </c>
      <c r="O746" s="95">
        <f t="shared" si="55"/>
        <v>105</v>
      </c>
      <c r="P746" s="12">
        <f t="shared" si="57"/>
        <v>2.7849624060150378</v>
      </c>
      <c r="Q746" s="104" t="s">
        <v>729</v>
      </c>
      <c r="V746" s="111">
        <v>0.48125000000000001</v>
      </c>
      <c r="W746" s="112">
        <v>0.64583333333333337</v>
      </c>
      <c r="X746" s="115">
        <f t="shared" si="58"/>
        <v>0.16458333333333336</v>
      </c>
    </row>
    <row r="747" spans="1:24" x14ac:dyDescent="0.3">
      <c r="A747" s="64" t="s">
        <v>6058</v>
      </c>
      <c r="B747" s="94" t="s">
        <v>6059</v>
      </c>
      <c r="C747" s="2" t="s">
        <v>1</v>
      </c>
      <c r="D747" s="2">
        <v>57</v>
      </c>
      <c r="E747" s="9">
        <v>22894</v>
      </c>
      <c r="F747" s="10">
        <v>43784.659930555557</v>
      </c>
      <c r="G747" s="95" t="s">
        <v>22</v>
      </c>
      <c r="H747">
        <v>983</v>
      </c>
      <c r="I747" s="1">
        <f t="shared" si="59"/>
        <v>8.9363636363636356</v>
      </c>
      <c r="J747" s="1">
        <v>2.9409999999999998</v>
      </c>
      <c r="K747">
        <v>110</v>
      </c>
      <c r="L747" s="94">
        <v>227</v>
      </c>
      <c r="M747" s="11">
        <f t="shared" si="56"/>
        <v>2.0636363636363635</v>
      </c>
      <c r="N747" s="11">
        <v>1.4350000000000001</v>
      </c>
      <c r="O747" s="95">
        <f t="shared" si="55"/>
        <v>110</v>
      </c>
      <c r="P747" s="12">
        <f t="shared" si="57"/>
        <v>4.3303964757709252</v>
      </c>
      <c r="Q747" s="104" t="s">
        <v>729</v>
      </c>
      <c r="V747" s="111">
        <v>0.4909722222222222</v>
      </c>
      <c r="W747" s="112">
        <v>0.64583333333333337</v>
      </c>
      <c r="X747" s="115">
        <f t="shared" si="58"/>
        <v>0.15486111111111117</v>
      </c>
    </row>
    <row r="748" spans="1:24" x14ac:dyDescent="0.3">
      <c r="A748" s="64" t="s">
        <v>6060</v>
      </c>
      <c r="B748" s="94" t="s">
        <v>6061</v>
      </c>
      <c r="C748" s="2" t="s">
        <v>1</v>
      </c>
      <c r="D748" s="2">
        <v>53</v>
      </c>
      <c r="E748" s="9">
        <v>24159</v>
      </c>
      <c r="F748" s="10">
        <v>43787.57675925926</v>
      </c>
      <c r="G748" s="95" t="s">
        <v>4</v>
      </c>
      <c r="H748">
        <v>1712</v>
      </c>
      <c r="I748" s="1">
        <f t="shared" si="59"/>
        <v>16.304761904761904</v>
      </c>
      <c r="J748" s="1">
        <v>1.2869999999999999</v>
      </c>
      <c r="K748">
        <v>105</v>
      </c>
      <c r="L748" s="94">
        <v>318</v>
      </c>
      <c r="M748" s="11">
        <f t="shared" si="56"/>
        <v>3.0285714285714285</v>
      </c>
      <c r="N748" s="11">
        <v>0.54500000000000004</v>
      </c>
      <c r="O748" s="95">
        <f t="shared" si="55"/>
        <v>105</v>
      </c>
      <c r="P748" s="12">
        <f t="shared" si="57"/>
        <v>5.3836477987421381</v>
      </c>
      <c r="Q748" s="104" t="s">
        <v>729</v>
      </c>
      <c r="V748" s="111">
        <v>0.42430555555555555</v>
      </c>
      <c r="W748" s="112">
        <v>0.58263888888888882</v>
      </c>
      <c r="X748" s="115">
        <f t="shared" si="58"/>
        <v>0.15833333333333327</v>
      </c>
    </row>
    <row r="749" spans="1:24" x14ac:dyDescent="0.3">
      <c r="A749" s="64" t="s">
        <v>6062</v>
      </c>
      <c r="B749" s="94" t="s">
        <v>6063</v>
      </c>
      <c r="C749" s="2" t="s">
        <v>1</v>
      </c>
      <c r="D749" s="2">
        <v>56</v>
      </c>
      <c r="E749" s="9">
        <v>23182</v>
      </c>
      <c r="F749" s="10">
        <v>43787.588495370372</v>
      </c>
      <c r="G749" s="95" t="s">
        <v>4</v>
      </c>
      <c r="H749">
        <v>1429</v>
      </c>
      <c r="I749" s="1">
        <f t="shared" si="59"/>
        <v>13.110091743119266</v>
      </c>
      <c r="J749" s="1">
        <v>1.4490000000000001</v>
      </c>
      <c r="K749">
        <v>109</v>
      </c>
      <c r="L749" s="94">
        <v>341</v>
      </c>
      <c r="M749" s="11">
        <f t="shared" si="56"/>
        <v>3.1284403669724772</v>
      </c>
      <c r="N749" s="11">
        <v>0.54600000000000004</v>
      </c>
      <c r="O749" s="95">
        <f t="shared" si="55"/>
        <v>109</v>
      </c>
      <c r="P749" s="12">
        <f t="shared" si="57"/>
        <v>4.1906158357771259</v>
      </c>
      <c r="Q749" s="104" t="s">
        <v>729</v>
      </c>
      <c r="V749" s="111">
        <v>0.4465277777777778</v>
      </c>
      <c r="W749" s="112">
        <v>0.59305555555555556</v>
      </c>
      <c r="X749" s="115">
        <f t="shared" si="58"/>
        <v>0.14652777777777776</v>
      </c>
    </row>
    <row r="750" spans="1:24" x14ac:dyDescent="0.3">
      <c r="A750" s="64" t="s">
        <v>6064</v>
      </c>
      <c r="B750" s="94" t="s">
        <v>6065</v>
      </c>
      <c r="C750" s="2" t="s">
        <v>1</v>
      </c>
      <c r="D750" s="2">
        <v>40</v>
      </c>
      <c r="E750" s="9">
        <v>29052</v>
      </c>
      <c r="F750" s="10">
        <v>43787.600937499999</v>
      </c>
      <c r="G750" s="95" t="s">
        <v>4</v>
      </c>
      <c r="H750">
        <v>1210</v>
      </c>
      <c r="I750" s="1">
        <f t="shared" si="59"/>
        <v>11.862745098039216</v>
      </c>
      <c r="J750" s="1">
        <v>1.357</v>
      </c>
      <c r="K750">
        <v>102</v>
      </c>
      <c r="L750" s="94">
        <v>285</v>
      </c>
      <c r="M750" s="11">
        <f t="shared" si="56"/>
        <v>2.7941176470588234</v>
      </c>
      <c r="N750" s="11">
        <v>0.53300000000000003</v>
      </c>
      <c r="O750" s="95">
        <f t="shared" ref="O750:O813" si="60">K750</f>
        <v>102</v>
      </c>
      <c r="P750" s="12">
        <f t="shared" si="57"/>
        <v>4.2456140350877201</v>
      </c>
      <c r="Q750" s="104" t="s">
        <v>729</v>
      </c>
      <c r="V750" s="111">
        <v>0.45069444444444445</v>
      </c>
      <c r="W750" s="112">
        <v>0.60763888888888895</v>
      </c>
      <c r="X750" s="115">
        <f t="shared" si="58"/>
        <v>0.1569444444444445</v>
      </c>
    </row>
    <row r="751" spans="1:24" x14ac:dyDescent="0.3">
      <c r="A751" s="64" t="s">
        <v>6066</v>
      </c>
      <c r="B751" s="94" t="s">
        <v>6067</v>
      </c>
      <c r="C751" s="2" t="s">
        <v>1</v>
      </c>
      <c r="D751" s="2">
        <v>46</v>
      </c>
      <c r="E751" s="9">
        <v>26662</v>
      </c>
      <c r="F751" s="10">
        <v>43787.613993055558</v>
      </c>
      <c r="G751" s="95" t="s">
        <v>4</v>
      </c>
      <c r="H751">
        <v>1507</v>
      </c>
      <c r="I751" s="1">
        <f t="shared" si="59"/>
        <v>14.084112149532711</v>
      </c>
      <c r="J751" s="1">
        <v>1.899</v>
      </c>
      <c r="K751">
        <v>107</v>
      </c>
      <c r="L751" s="94">
        <v>377</v>
      </c>
      <c r="M751" s="11">
        <f t="shared" si="56"/>
        <v>3.5233644859813085</v>
      </c>
      <c r="N751" s="11">
        <v>0.69199999999999995</v>
      </c>
      <c r="O751" s="95">
        <f t="shared" si="60"/>
        <v>107</v>
      </c>
      <c r="P751" s="12">
        <f t="shared" si="57"/>
        <v>3.9973474801061011</v>
      </c>
      <c r="Q751" s="104" t="s">
        <v>729</v>
      </c>
      <c r="V751" s="111">
        <v>0.4680555555555555</v>
      </c>
      <c r="W751" s="112">
        <v>0.63124999999999998</v>
      </c>
      <c r="X751" s="115">
        <f t="shared" si="58"/>
        <v>0.16319444444444448</v>
      </c>
    </row>
    <row r="752" spans="1:24" x14ac:dyDescent="0.3">
      <c r="A752" s="64" t="s">
        <v>6068</v>
      </c>
      <c r="B752" s="94" t="s">
        <v>6069</v>
      </c>
      <c r="C752" s="2" t="s">
        <v>1</v>
      </c>
      <c r="D752" s="2">
        <v>46</v>
      </c>
      <c r="E752" s="9">
        <v>26986</v>
      </c>
      <c r="F752" s="10">
        <v>43787.639502314814</v>
      </c>
      <c r="G752" s="95" t="s">
        <v>4</v>
      </c>
      <c r="H752">
        <v>1171</v>
      </c>
      <c r="I752" s="1">
        <f t="shared" si="59"/>
        <v>10.182608695652174</v>
      </c>
      <c r="J752" s="1">
        <v>0.95099999999999996</v>
      </c>
      <c r="K752">
        <v>115</v>
      </c>
      <c r="L752" s="94">
        <v>222</v>
      </c>
      <c r="M752" s="11">
        <f t="shared" si="56"/>
        <v>1.9304347826086956</v>
      </c>
      <c r="N752" s="11">
        <v>0.45300000000000001</v>
      </c>
      <c r="O752" s="95">
        <f t="shared" si="60"/>
        <v>115</v>
      </c>
      <c r="P752" s="12">
        <f t="shared" si="57"/>
        <v>5.2747747747747749</v>
      </c>
      <c r="Q752" s="104" t="s">
        <v>729</v>
      </c>
      <c r="V752" s="111">
        <v>0.47569444444444442</v>
      </c>
      <c r="W752" s="112">
        <v>0.64374999999999993</v>
      </c>
      <c r="X752" s="115">
        <f t="shared" si="58"/>
        <v>0.16805555555555551</v>
      </c>
    </row>
    <row r="753" spans="1:24" x14ac:dyDescent="0.3">
      <c r="A753" s="64" t="s">
        <v>6070</v>
      </c>
      <c r="B753" s="94" t="s">
        <v>6071</v>
      </c>
      <c r="C753" s="2" t="s">
        <v>1</v>
      </c>
      <c r="D753" s="2">
        <v>46</v>
      </c>
      <c r="E753" s="9">
        <v>26686</v>
      </c>
      <c r="F753" s="10">
        <v>43787.650659722225</v>
      </c>
      <c r="G753" s="95" t="s">
        <v>4</v>
      </c>
      <c r="H753">
        <v>1751</v>
      </c>
      <c r="I753" s="1">
        <f t="shared" si="59"/>
        <v>15.226086956521739</v>
      </c>
      <c r="J753" s="1">
        <v>1.7769999999999999</v>
      </c>
      <c r="K753">
        <v>115</v>
      </c>
      <c r="L753" s="94">
        <v>417</v>
      </c>
      <c r="M753" s="11">
        <f t="shared" si="56"/>
        <v>3.6260869565217391</v>
      </c>
      <c r="N753" s="11">
        <v>0.81100000000000005</v>
      </c>
      <c r="O753" s="95">
        <f t="shared" si="60"/>
        <v>115</v>
      </c>
      <c r="P753" s="12">
        <f t="shared" si="57"/>
        <v>4.1990407673860908</v>
      </c>
      <c r="Q753" s="104" t="s">
        <v>729</v>
      </c>
      <c r="V753" s="111">
        <v>0.49513888888888885</v>
      </c>
      <c r="W753" s="112">
        <v>0.65694444444444444</v>
      </c>
      <c r="X753" s="115">
        <f t="shared" si="58"/>
        <v>0.16180555555555559</v>
      </c>
    </row>
    <row r="754" spans="1:24" x14ac:dyDescent="0.3">
      <c r="A754" s="64" t="s">
        <v>6072</v>
      </c>
      <c r="B754" s="94" t="s">
        <v>6073</v>
      </c>
      <c r="C754" s="2" t="s">
        <v>6</v>
      </c>
      <c r="D754" s="2">
        <v>54</v>
      </c>
      <c r="E754" s="9">
        <v>24042</v>
      </c>
      <c r="F754" s="10">
        <v>43787.664444444446</v>
      </c>
      <c r="G754" s="95" t="s">
        <v>22</v>
      </c>
      <c r="H754">
        <v>1074</v>
      </c>
      <c r="I754" s="1">
        <f t="shared" si="59"/>
        <v>9.101694915254237</v>
      </c>
      <c r="J754" s="1">
        <v>0.83099999999999996</v>
      </c>
      <c r="K754">
        <v>118</v>
      </c>
      <c r="L754" s="94">
        <v>319</v>
      </c>
      <c r="M754" s="11">
        <f t="shared" si="56"/>
        <v>2.7033898305084745</v>
      </c>
      <c r="N754" s="11">
        <v>0.78800000000000003</v>
      </c>
      <c r="O754" s="95">
        <f t="shared" si="60"/>
        <v>118</v>
      </c>
      <c r="P754" s="12">
        <f t="shared" si="57"/>
        <v>3.3667711598746082</v>
      </c>
      <c r="Q754" s="104" t="s">
        <v>729</v>
      </c>
      <c r="V754" s="111">
        <v>0.4826388888888889</v>
      </c>
      <c r="W754" s="112">
        <v>0.66805555555555562</v>
      </c>
      <c r="X754" s="115">
        <f t="shared" si="58"/>
        <v>0.18541666666666673</v>
      </c>
    </row>
    <row r="755" spans="1:24" x14ac:dyDescent="0.3">
      <c r="A755" s="64" t="s">
        <v>6074</v>
      </c>
      <c r="B755" s="94" t="s">
        <v>6075</v>
      </c>
      <c r="C755" s="2" t="s">
        <v>6</v>
      </c>
      <c r="D755" s="2">
        <v>60</v>
      </c>
      <c r="E755" s="9">
        <v>21586</v>
      </c>
      <c r="F755" s="10">
        <v>43787.699756944443</v>
      </c>
      <c r="G755" s="95" t="s">
        <v>4</v>
      </c>
      <c r="H755">
        <v>1191</v>
      </c>
      <c r="I755" s="1">
        <f t="shared" si="59"/>
        <v>11.342857142857143</v>
      </c>
      <c r="J755" s="1">
        <v>1.343</v>
      </c>
      <c r="K755">
        <v>105</v>
      </c>
      <c r="L755" s="94">
        <v>371</v>
      </c>
      <c r="M755" s="11">
        <f t="shared" si="56"/>
        <v>3.5333333333333332</v>
      </c>
      <c r="N755" s="11">
        <v>0.63600000000000001</v>
      </c>
      <c r="O755" s="95">
        <f t="shared" si="60"/>
        <v>105</v>
      </c>
      <c r="P755" s="12">
        <f t="shared" si="57"/>
        <v>3.2102425876010785</v>
      </c>
      <c r="Q755" s="104" t="s">
        <v>729</v>
      </c>
      <c r="V755" s="111">
        <v>0.53541666666666665</v>
      </c>
      <c r="W755" s="112">
        <v>0.70833333333333337</v>
      </c>
      <c r="X755" s="115">
        <f t="shared" si="58"/>
        <v>0.17291666666666672</v>
      </c>
    </row>
    <row r="756" spans="1:24" x14ac:dyDescent="0.3">
      <c r="A756" s="64" t="s">
        <v>6076</v>
      </c>
      <c r="B756" s="94" t="s">
        <v>6077</v>
      </c>
      <c r="C756" s="2" t="s">
        <v>1</v>
      </c>
      <c r="D756" s="2">
        <v>80</v>
      </c>
      <c r="E756" s="9">
        <v>14265</v>
      </c>
      <c r="F756" s="10">
        <v>43788.566550925927</v>
      </c>
      <c r="G756" s="95" t="s">
        <v>4</v>
      </c>
      <c r="H756">
        <v>941</v>
      </c>
      <c r="I756" s="1">
        <f t="shared" si="59"/>
        <v>9.41</v>
      </c>
      <c r="J756" s="1">
        <v>1.3340000000000001</v>
      </c>
      <c r="K756">
        <v>100</v>
      </c>
      <c r="L756" s="94">
        <v>368</v>
      </c>
      <c r="M756" s="11">
        <f t="shared" si="56"/>
        <v>3.68</v>
      </c>
      <c r="N756" s="11">
        <v>0.66500000000000004</v>
      </c>
      <c r="O756" s="95">
        <f t="shared" si="60"/>
        <v>100</v>
      </c>
      <c r="P756" s="12">
        <f t="shared" si="57"/>
        <v>2.5570652173913042</v>
      </c>
      <c r="Q756" s="104" t="s">
        <v>729</v>
      </c>
      <c r="V756" s="111">
        <v>0.42986111111111108</v>
      </c>
      <c r="W756" s="112">
        <v>0.57708333333333328</v>
      </c>
      <c r="X756" s="115">
        <f t="shared" si="58"/>
        <v>0.1472222222222222</v>
      </c>
    </row>
    <row r="757" spans="1:24" x14ac:dyDescent="0.3">
      <c r="A757" s="64" t="s">
        <v>6078</v>
      </c>
      <c r="B757" s="94" t="s">
        <v>6079</v>
      </c>
      <c r="C757" s="2" t="s">
        <v>1</v>
      </c>
      <c r="D757" s="2">
        <v>43</v>
      </c>
      <c r="E757" s="9">
        <v>27817</v>
      </c>
      <c r="F757" s="10">
        <v>43788.583831018521</v>
      </c>
      <c r="G757" s="95" t="s">
        <v>4</v>
      </c>
      <c r="H757">
        <v>1339</v>
      </c>
      <c r="I757" s="1">
        <f t="shared" si="59"/>
        <v>11.252100840336135</v>
      </c>
      <c r="J757" s="1">
        <v>1.6779999999999999</v>
      </c>
      <c r="K757">
        <v>119</v>
      </c>
      <c r="L757" s="94">
        <v>348</v>
      </c>
      <c r="M757" s="11">
        <f t="shared" si="56"/>
        <v>2.9243697478991595</v>
      </c>
      <c r="N757" s="11">
        <v>0.66600000000000004</v>
      </c>
      <c r="O757" s="95">
        <f t="shared" si="60"/>
        <v>119</v>
      </c>
      <c r="P757" s="12">
        <f t="shared" si="57"/>
        <v>3.847701149425288</v>
      </c>
      <c r="Q757" s="104" t="s">
        <v>729</v>
      </c>
      <c r="V757" s="111">
        <v>0.43263888888888885</v>
      </c>
      <c r="W757" s="112">
        <v>0.59166666666666667</v>
      </c>
      <c r="X757" s="115">
        <f t="shared" si="58"/>
        <v>0.15902777777777782</v>
      </c>
    </row>
    <row r="758" spans="1:24" x14ac:dyDescent="0.3">
      <c r="A758" s="64" t="s">
        <v>6080</v>
      </c>
      <c r="B758" s="94" t="s">
        <v>786</v>
      </c>
      <c r="C758" s="2" t="s">
        <v>1</v>
      </c>
      <c r="D758" s="2">
        <v>61</v>
      </c>
      <c r="E758" s="9">
        <v>21443</v>
      </c>
      <c r="F758" s="10">
        <v>43788.602731481478</v>
      </c>
      <c r="G758" s="95" t="s">
        <v>4</v>
      </c>
      <c r="H758">
        <v>1470</v>
      </c>
      <c r="I758" s="1">
        <f t="shared" si="59"/>
        <v>12.782608695652174</v>
      </c>
      <c r="J758" s="1">
        <v>2.0419999999999998</v>
      </c>
      <c r="K758">
        <v>115</v>
      </c>
      <c r="L758" s="94">
        <v>208</v>
      </c>
      <c r="M758" s="11">
        <f t="shared" si="56"/>
        <v>1.808695652173913</v>
      </c>
      <c r="N758" s="11">
        <v>0.52800000000000002</v>
      </c>
      <c r="O758" s="95">
        <f t="shared" si="60"/>
        <v>115</v>
      </c>
      <c r="P758" s="12">
        <f t="shared" si="57"/>
        <v>7.0673076923076925</v>
      </c>
      <c r="Q758" s="104" t="s">
        <v>729</v>
      </c>
      <c r="V758" s="111">
        <v>0.44166666666666665</v>
      </c>
      <c r="W758" s="112">
        <v>0.60902777777777783</v>
      </c>
      <c r="X758" s="115">
        <f t="shared" si="58"/>
        <v>0.16736111111111118</v>
      </c>
    </row>
    <row r="759" spans="1:24" x14ac:dyDescent="0.3">
      <c r="A759" s="64" t="s">
        <v>6081</v>
      </c>
      <c r="B759" s="94" t="s">
        <v>6082</v>
      </c>
      <c r="C759" s="2" t="s">
        <v>1</v>
      </c>
      <c r="D759" s="2">
        <v>56</v>
      </c>
      <c r="E759" s="9">
        <v>23295</v>
      </c>
      <c r="F759" s="10">
        <v>43788.615381944444</v>
      </c>
      <c r="G759" s="95" t="s">
        <v>4</v>
      </c>
      <c r="H759">
        <v>1874</v>
      </c>
      <c r="I759" s="1">
        <f t="shared" si="59"/>
        <v>17.036363636363635</v>
      </c>
      <c r="J759" s="1">
        <v>1.502</v>
      </c>
      <c r="K759">
        <v>110</v>
      </c>
      <c r="L759" s="94">
        <v>291</v>
      </c>
      <c r="M759" s="11">
        <f t="shared" si="56"/>
        <v>2.6454545454545455</v>
      </c>
      <c r="N759" s="11">
        <v>0.499</v>
      </c>
      <c r="O759" s="95">
        <f t="shared" si="60"/>
        <v>110</v>
      </c>
      <c r="P759" s="12">
        <f t="shared" si="57"/>
        <v>6.4398625429553258</v>
      </c>
      <c r="Q759" s="104" t="s">
        <v>729</v>
      </c>
      <c r="V759" s="111">
        <v>0.4548611111111111</v>
      </c>
      <c r="W759" s="112">
        <v>0.62013888888888891</v>
      </c>
      <c r="X759" s="115">
        <f t="shared" si="58"/>
        <v>0.1652777777777778</v>
      </c>
    </row>
    <row r="760" spans="1:24" x14ac:dyDescent="0.3">
      <c r="A760" s="64" t="s">
        <v>6083</v>
      </c>
      <c r="B760" s="94" t="s">
        <v>1524</v>
      </c>
      <c r="C760" s="2" t="s">
        <v>1</v>
      </c>
      <c r="D760" s="2">
        <v>51</v>
      </c>
      <c r="E760" s="9">
        <v>24830</v>
      </c>
      <c r="F760" s="10">
        <v>43788.628182870372</v>
      </c>
      <c r="G760" s="95" t="s">
        <v>22</v>
      </c>
      <c r="H760">
        <v>879</v>
      </c>
      <c r="I760" s="1">
        <f t="shared" si="59"/>
        <v>7.9909090909090912</v>
      </c>
      <c r="J760" s="1">
        <v>0.873</v>
      </c>
      <c r="K760">
        <v>110</v>
      </c>
      <c r="L760" s="94">
        <v>198</v>
      </c>
      <c r="M760" s="11">
        <f t="shared" si="56"/>
        <v>1.8</v>
      </c>
      <c r="N760" s="11">
        <v>0.44500000000000001</v>
      </c>
      <c r="O760" s="95">
        <f t="shared" si="60"/>
        <v>110</v>
      </c>
      <c r="P760" s="12">
        <f t="shared" si="57"/>
        <v>4.4393939393939394</v>
      </c>
      <c r="Q760" s="104" t="s">
        <v>729</v>
      </c>
      <c r="V760" s="111">
        <v>0.46111111111111108</v>
      </c>
      <c r="W760" s="112">
        <v>0.63263888888888886</v>
      </c>
      <c r="X760" s="115">
        <f t="shared" si="58"/>
        <v>0.17152777777777778</v>
      </c>
    </row>
    <row r="761" spans="1:24" x14ac:dyDescent="0.3">
      <c r="A761" s="64" t="s">
        <v>6084</v>
      </c>
      <c r="B761" s="94" t="s">
        <v>6085</v>
      </c>
      <c r="C761" s="2" t="s">
        <v>1</v>
      </c>
      <c r="D761" s="2">
        <v>60</v>
      </c>
      <c r="E761" s="9">
        <v>21727</v>
      </c>
      <c r="F761" s="10">
        <v>43788.648530092592</v>
      </c>
      <c r="G761" s="95" t="s">
        <v>4</v>
      </c>
      <c r="H761">
        <v>1479</v>
      </c>
      <c r="I761" s="1">
        <f t="shared" si="59"/>
        <v>12.428571428571429</v>
      </c>
      <c r="J761" s="1">
        <v>1.03</v>
      </c>
      <c r="K761">
        <v>119</v>
      </c>
      <c r="L761" s="94">
        <v>301</v>
      </c>
      <c r="M761" s="11">
        <f t="shared" si="56"/>
        <v>2.5294117647058822</v>
      </c>
      <c r="N761" s="11">
        <v>0.57999999999999996</v>
      </c>
      <c r="O761" s="95">
        <f t="shared" si="60"/>
        <v>119</v>
      </c>
      <c r="P761" s="12">
        <f t="shared" si="57"/>
        <v>4.9136212624584719</v>
      </c>
      <c r="Q761" s="104" t="s">
        <v>729</v>
      </c>
      <c r="V761" s="111">
        <v>0.4909722222222222</v>
      </c>
      <c r="W761" s="112">
        <v>0.65277777777777779</v>
      </c>
      <c r="X761" s="115">
        <f t="shared" si="58"/>
        <v>0.16180555555555559</v>
      </c>
    </row>
    <row r="762" spans="1:24" x14ac:dyDescent="0.3">
      <c r="A762" s="64" t="s">
        <v>6086</v>
      </c>
      <c r="B762" s="94" t="s">
        <v>6087</v>
      </c>
      <c r="C762" s="2" t="s">
        <v>6</v>
      </c>
      <c r="D762" s="2">
        <v>70</v>
      </c>
      <c r="E762" s="9">
        <v>18000</v>
      </c>
      <c r="F762" s="10">
        <v>43788.659895833334</v>
      </c>
      <c r="G762" s="95" t="s">
        <v>22</v>
      </c>
      <c r="H762">
        <v>863</v>
      </c>
      <c r="I762" s="1">
        <f t="shared" si="59"/>
        <v>8.5445544554455441</v>
      </c>
      <c r="J762" s="1">
        <v>1.1180000000000001</v>
      </c>
      <c r="K762">
        <v>101</v>
      </c>
      <c r="L762" s="94">
        <v>298</v>
      </c>
      <c r="M762" s="11">
        <f t="shared" si="56"/>
        <v>2.9504950495049505</v>
      </c>
      <c r="N762" s="11">
        <v>0.63800000000000001</v>
      </c>
      <c r="O762" s="95">
        <f t="shared" si="60"/>
        <v>101</v>
      </c>
      <c r="P762" s="12">
        <f t="shared" si="57"/>
        <v>2.8959731543624159</v>
      </c>
      <c r="Q762" s="104" t="s">
        <v>729</v>
      </c>
      <c r="V762" s="111">
        <v>0.50069444444444444</v>
      </c>
      <c r="W762" s="112">
        <v>0.66527777777777775</v>
      </c>
      <c r="X762" s="115">
        <f t="shared" si="58"/>
        <v>0.1645833333333333</v>
      </c>
    </row>
    <row r="763" spans="1:24" x14ac:dyDescent="0.3">
      <c r="A763" s="64" t="s">
        <v>6088</v>
      </c>
      <c r="B763" s="94" t="s">
        <v>6089</v>
      </c>
      <c r="C763" s="2" t="s">
        <v>6</v>
      </c>
      <c r="D763" s="2">
        <v>68</v>
      </c>
      <c r="E763" s="9">
        <v>18783</v>
      </c>
      <c r="F763" s="10">
        <v>43788.68141203704</v>
      </c>
      <c r="G763" s="95" t="s">
        <v>4</v>
      </c>
      <c r="H763">
        <v>1064</v>
      </c>
      <c r="I763" s="1">
        <f t="shared" si="59"/>
        <v>9.0940170940170937</v>
      </c>
      <c r="J763" s="1">
        <v>1.1060000000000001</v>
      </c>
      <c r="K763">
        <v>117</v>
      </c>
      <c r="L763" s="94">
        <v>447</v>
      </c>
      <c r="M763" s="11">
        <f t="shared" si="56"/>
        <v>3.8205128205128207</v>
      </c>
      <c r="N763" s="11">
        <v>0.624</v>
      </c>
      <c r="O763" s="95">
        <f t="shared" si="60"/>
        <v>117</v>
      </c>
      <c r="P763" s="12">
        <f t="shared" si="57"/>
        <v>2.3803131991051454</v>
      </c>
      <c r="Q763" s="104" t="s">
        <v>729</v>
      </c>
      <c r="V763" s="111">
        <v>0.51874999999999993</v>
      </c>
      <c r="W763" s="112">
        <v>0.7006944444444444</v>
      </c>
      <c r="X763" s="115">
        <f t="shared" si="58"/>
        <v>0.18194444444444446</v>
      </c>
    </row>
    <row r="764" spans="1:24" x14ac:dyDescent="0.3">
      <c r="A764" s="64" t="s">
        <v>6090</v>
      </c>
      <c r="B764" s="94" t="s">
        <v>6091</v>
      </c>
      <c r="C764" s="2" t="s">
        <v>1</v>
      </c>
      <c r="D764" s="2">
        <v>41</v>
      </c>
      <c r="E764" s="9">
        <v>28485</v>
      </c>
      <c r="F764" s="10">
        <v>43789.583379629628</v>
      </c>
      <c r="G764" s="95" t="s">
        <v>4</v>
      </c>
      <c r="H764">
        <v>1087</v>
      </c>
      <c r="I764" s="1">
        <f t="shared" si="59"/>
        <v>10.352380952380953</v>
      </c>
      <c r="J764" s="1">
        <v>1.056</v>
      </c>
      <c r="K764">
        <v>105</v>
      </c>
      <c r="L764" s="94">
        <v>352</v>
      </c>
      <c r="M764" s="11">
        <f t="shared" si="56"/>
        <v>3.3523809523809525</v>
      </c>
      <c r="N764" s="11">
        <v>0.65</v>
      </c>
      <c r="O764" s="95">
        <f t="shared" si="60"/>
        <v>105</v>
      </c>
      <c r="P764" s="12">
        <f t="shared" si="57"/>
        <v>3.0880681818181821</v>
      </c>
      <c r="Q764" s="104" t="s">
        <v>729</v>
      </c>
      <c r="V764" s="111">
        <v>0.44930555555555557</v>
      </c>
      <c r="W764" s="112">
        <v>0.59722222222222221</v>
      </c>
      <c r="X764" s="115">
        <f t="shared" si="58"/>
        <v>0.14791666666666664</v>
      </c>
    </row>
    <row r="765" spans="1:24" x14ac:dyDescent="0.3">
      <c r="A765" s="64" t="s">
        <v>6092</v>
      </c>
      <c r="B765" s="94" t="s">
        <v>6093</v>
      </c>
      <c r="C765" s="2" t="s">
        <v>1</v>
      </c>
      <c r="D765" s="2">
        <v>55</v>
      </c>
      <c r="E765" s="9">
        <v>23699</v>
      </c>
      <c r="F765" s="10">
        <v>43789.603229166663</v>
      </c>
      <c r="G765" s="95" t="s">
        <v>4</v>
      </c>
      <c r="H765">
        <v>3207</v>
      </c>
      <c r="I765" s="1">
        <f t="shared" si="59"/>
        <v>26.725000000000001</v>
      </c>
      <c r="J765" s="1">
        <v>2.9820000000000002</v>
      </c>
      <c r="K765">
        <v>120</v>
      </c>
      <c r="L765" s="94">
        <v>407</v>
      </c>
      <c r="M765" s="11">
        <f t="shared" si="56"/>
        <v>3.3916666666666666</v>
      </c>
      <c r="N765" s="11">
        <v>0.748</v>
      </c>
      <c r="O765" s="95">
        <f t="shared" si="60"/>
        <v>120</v>
      </c>
      <c r="P765" s="12">
        <f t="shared" si="57"/>
        <v>7.8796068796068806</v>
      </c>
      <c r="Q765" s="104" t="s">
        <v>729</v>
      </c>
      <c r="V765" s="111">
        <v>0.4597222222222222</v>
      </c>
      <c r="W765" s="112">
        <v>0.60763888888888895</v>
      </c>
      <c r="X765" s="115">
        <f t="shared" si="58"/>
        <v>0.14791666666666675</v>
      </c>
    </row>
    <row r="766" spans="1:24" x14ac:dyDescent="0.3">
      <c r="A766" s="64" t="s">
        <v>6094</v>
      </c>
      <c r="B766" s="94" t="s">
        <v>6095</v>
      </c>
      <c r="C766" s="2" t="s">
        <v>1</v>
      </c>
      <c r="D766" s="2">
        <v>52</v>
      </c>
      <c r="E766" s="9">
        <v>24500</v>
      </c>
      <c r="F766" s="10">
        <v>43789.615995370368</v>
      </c>
      <c r="G766" s="95" t="s">
        <v>4</v>
      </c>
      <c r="H766">
        <v>2081</v>
      </c>
      <c r="I766" s="1">
        <f t="shared" si="59"/>
        <v>17.341666666666665</v>
      </c>
      <c r="J766" s="1">
        <v>1.0489999999999999</v>
      </c>
      <c r="K766">
        <v>120</v>
      </c>
      <c r="L766" s="94">
        <v>1001</v>
      </c>
      <c r="M766" s="11">
        <f t="shared" si="56"/>
        <v>8.3416666666666668</v>
      </c>
      <c r="N766" s="11">
        <v>1.0489999999999999</v>
      </c>
      <c r="O766" s="95">
        <f t="shared" si="60"/>
        <v>120</v>
      </c>
      <c r="P766" s="12">
        <f t="shared" si="57"/>
        <v>2.0789210789210788</v>
      </c>
      <c r="Q766" s="104" t="s">
        <v>729</v>
      </c>
      <c r="V766" s="111">
        <v>0.4680555555555555</v>
      </c>
      <c r="W766" s="112">
        <v>0.62083333333333335</v>
      </c>
      <c r="X766" s="115">
        <f t="shared" si="58"/>
        <v>0.15277777777777785</v>
      </c>
    </row>
    <row r="767" spans="1:24" x14ac:dyDescent="0.3">
      <c r="A767" s="64" t="s">
        <v>6096</v>
      </c>
      <c r="B767" s="94" t="s">
        <v>6097</v>
      </c>
      <c r="C767" s="2" t="s">
        <v>1</v>
      </c>
      <c r="D767" s="2">
        <v>42</v>
      </c>
      <c r="E767" s="9">
        <v>28212</v>
      </c>
      <c r="F767" s="10">
        <v>43789.627245370371</v>
      </c>
      <c r="G767" s="95" t="s">
        <v>4</v>
      </c>
      <c r="H767">
        <v>2047</v>
      </c>
      <c r="I767" s="1">
        <f t="shared" si="59"/>
        <v>17.058333333333334</v>
      </c>
      <c r="J767" s="1">
        <v>1.552</v>
      </c>
      <c r="K767">
        <v>120</v>
      </c>
      <c r="L767" s="94">
        <v>449</v>
      </c>
      <c r="M767" s="11">
        <f t="shared" si="56"/>
        <v>3.7416666666666667</v>
      </c>
      <c r="N767" s="11">
        <v>0.54200000000000004</v>
      </c>
      <c r="O767" s="95">
        <f t="shared" si="60"/>
        <v>120</v>
      </c>
      <c r="P767" s="12">
        <f t="shared" si="57"/>
        <v>4.5590200445434297</v>
      </c>
      <c r="Q767" s="104" t="s">
        <v>729</v>
      </c>
      <c r="V767" s="111">
        <v>0.48541666666666666</v>
      </c>
      <c r="W767" s="112">
        <v>0.63194444444444442</v>
      </c>
      <c r="X767" s="115">
        <f t="shared" si="58"/>
        <v>0.14652777777777776</v>
      </c>
    </row>
    <row r="768" spans="1:24" x14ac:dyDescent="0.3">
      <c r="A768" s="64" t="s">
        <v>6098</v>
      </c>
      <c r="B768" s="94" t="s">
        <v>6099</v>
      </c>
      <c r="C768" s="2" t="s">
        <v>6</v>
      </c>
      <c r="D768" s="2">
        <v>57</v>
      </c>
      <c r="E768" s="9">
        <v>22854</v>
      </c>
      <c r="F768" s="10">
        <v>43789.639120370368</v>
      </c>
      <c r="G768" s="95" t="s">
        <v>4</v>
      </c>
      <c r="H768">
        <v>1098</v>
      </c>
      <c r="I768" s="1">
        <f t="shared" si="59"/>
        <v>9.15</v>
      </c>
      <c r="J768" s="1">
        <v>0.94099999999999995</v>
      </c>
      <c r="K768">
        <v>120</v>
      </c>
      <c r="L768" s="94">
        <v>252</v>
      </c>
      <c r="M768" s="11">
        <f t="shared" si="56"/>
        <v>2.1</v>
      </c>
      <c r="N768" s="11">
        <v>0.58599999999999997</v>
      </c>
      <c r="O768" s="95">
        <f t="shared" si="60"/>
        <v>120</v>
      </c>
      <c r="P768" s="12">
        <f t="shared" si="57"/>
        <v>4.3571428571428568</v>
      </c>
      <c r="Q768" s="104" t="s">
        <v>729</v>
      </c>
      <c r="V768" s="111">
        <v>0.47500000000000003</v>
      </c>
      <c r="W768" s="112">
        <v>0.64861111111111114</v>
      </c>
      <c r="X768" s="115">
        <f t="shared" si="58"/>
        <v>0.1736111111111111</v>
      </c>
    </row>
    <row r="769" spans="1:24" x14ac:dyDescent="0.3">
      <c r="A769" s="64" t="s">
        <v>6100</v>
      </c>
      <c r="B769" s="94" t="s">
        <v>6101</v>
      </c>
      <c r="C769" s="2" t="s">
        <v>1</v>
      </c>
      <c r="D769" s="2">
        <v>50</v>
      </c>
      <c r="E769" s="9">
        <v>25504</v>
      </c>
      <c r="F769" s="10">
        <v>43789.656354166669</v>
      </c>
      <c r="G769" s="95" t="s">
        <v>22</v>
      </c>
      <c r="H769">
        <v>1739</v>
      </c>
      <c r="I769" s="1">
        <f t="shared" si="59"/>
        <v>17.565656565656564</v>
      </c>
      <c r="J769" s="1">
        <v>1.7450000000000001</v>
      </c>
      <c r="K769">
        <v>99</v>
      </c>
      <c r="L769" s="94">
        <v>224</v>
      </c>
      <c r="M769" s="11">
        <f t="shared" si="56"/>
        <v>2.2626262626262625</v>
      </c>
      <c r="N769" s="11">
        <v>0.50700000000000001</v>
      </c>
      <c r="O769" s="95">
        <f t="shared" si="60"/>
        <v>99</v>
      </c>
      <c r="P769" s="12">
        <f t="shared" si="57"/>
        <v>7.7633928571428568</v>
      </c>
      <c r="Q769" s="104" t="s">
        <v>729</v>
      </c>
      <c r="V769" s="111">
        <v>0.49652777777777773</v>
      </c>
      <c r="W769" s="112">
        <v>0.66111111111111109</v>
      </c>
      <c r="X769" s="115">
        <f t="shared" si="58"/>
        <v>0.16458333333333336</v>
      </c>
    </row>
    <row r="770" spans="1:24" x14ac:dyDescent="0.3">
      <c r="A770" s="64" t="s">
        <v>6102</v>
      </c>
      <c r="B770" s="94" t="s">
        <v>6103</v>
      </c>
      <c r="C770" s="2" t="s">
        <v>1</v>
      </c>
      <c r="D770" s="2">
        <v>50</v>
      </c>
      <c r="E770" s="9">
        <v>25239</v>
      </c>
      <c r="F770" s="10">
        <v>43789.691678240742</v>
      </c>
      <c r="G770" s="95" t="s">
        <v>4</v>
      </c>
      <c r="H770">
        <v>1942</v>
      </c>
      <c r="I770" s="1">
        <f t="shared" si="59"/>
        <v>16.457627118644069</v>
      </c>
      <c r="J770" s="1">
        <v>1.861</v>
      </c>
      <c r="K770">
        <v>118</v>
      </c>
      <c r="L770" s="94">
        <v>335</v>
      </c>
      <c r="M770" s="11">
        <f t="shared" si="56"/>
        <v>2.8389830508474576</v>
      </c>
      <c r="N770" s="11">
        <v>0.69099999999999995</v>
      </c>
      <c r="O770" s="95">
        <f t="shared" si="60"/>
        <v>118</v>
      </c>
      <c r="P770" s="12">
        <f t="shared" si="57"/>
        <v>5.7970149253731345</v>
      </c>
      <c r="Q770" s="104" t="s">
        <v>729</v>
      </c>
      <c r="V770" s="111">
        <v>0.52777777777777779</v>
      </c>
      <c r="W770" s="112">
        <v>0.70833333333333337</v>
      </c>
      <c r="X770" s="115">
        <f t="shared" si="58"/>
        <v>0.18055555555555558</v>
      </c>
    </row>
    <row r="771" spans="1:24" x14ac:dyDescent="0.3">
      <c r="A771" s="64" t="s">
        <v>6104</v>
      </c>
      <c r="B771" s="94" t="s">
        <v>1138</v>
      </c>
      <c r="C771" s="2" t="s">
        <v>1</v>
      </c>
      <c r="D771" s="2">
        <v>56</v>
      </c>
      <c r="E771" s="9">
        <v>23287</v>
      </c>
      <c r="F771" s="10">
        <v>43789.706377314818</v>
      </c>
      <c r="G771" s="95" t="s">
        <v>4</v>
      </c>
      <c r="H771">
        <v>1558</v>
      </c>
      <c r="I771" s="1">
        <f t="shared" si="59"/>
        <v>15.126213592233009</v>
      </c>
      <c r="J771" s="1">
        <v>1.923</v>
      </c>
      <c r="K771">
        <v>103</v>
      </c>
      <c r="L771" s="94">
        <v>305</v>
      </c>
      <c r="M771" s="11">
        <f t="shared" ref="M771:M834" si="61">L771/O771</f>
        <v>2.9611650485436893</v>
      </c>
      <c r="N771" s="11">
        <v>0.625</v>
      </c>
      <c r="O771" s="95">
        <f t="shared" si="60"/>
        <v>103</v>
      </c>
      <c r="P771" s="12">
        <f t="shared" ref="P771:P834" si="62">I771/M771</f>
        <v>5.108196721311475</v>
      </c>
      <c r="Q771" s="104" t="s">
        <v>729</v>
      </c>
      <c r="V771" s="111">
        <v>0.53472222222222221</v>
      </c>
      <c r="W771" s="112">
        <v>0.71527777777777779</v>
      </c>
      <c r="X771" s="115">
        <f t="shared" ref="X771:X834" si="63">IF(AND(W771&lt;&gt;0,V771&lt;&gt;0),W771-V771,"No Data")</f>
        <v>0.18055555555555558</v>
      </c>
    </row>
    <row r="772" spans="1:24" x14ac:dyDescent="0.3">
      <c r="A772" s="64" t="s">
        <v>6105</v>
      </c>
      <c r="B772" s="94" t="s">
        <v>6106</v>
      </c>
      <c r="C772" s="2" t="s">
        <v>1</v>
      </c>
      <c r="D772" s="2">
        <v>48</v>
      </c>
      <c r="E772" s="9">
        <v>25935</v>
      </c>
      <c r="F772" s="10">
        <v>43790.564895833333</v>
      </c>
      <c r="G772" s="95" t="s">
        <v>4</v>
      </c>
      <c r="H772">
        <v>1333</v>
      </c>
      <c r="I772" s="1">
        <f t="shared" si="59"/>
        <v>12.695238095238095</v>
      </c>
      <c r="J772" s="1">
        <v>1.3160000000000001</v>
      </c>
      <c r="K772">
        <v>105</v>
      </c>
      <c r="L772" s="94">
        <v>323</v>
      </c>
      <c r="M772" s="11">
        <f t="shared" si="61"/>
        <v>3.0761904761904764</v>
      </c>
      <c r="N772" s="11">
        <v>0.56699999999999995</v>
      </c>
      <c r="O772" s="95">
        <f t="shared" si="60"/>
        <v>105</v>
      </c>
      <c r="P772" s="12">
        <f t="shared" si="62"/>
        <v>4.1269349845201235</v>
      </c>
      <c r="Q772" s="104" t="s">
        <v>729</v>
      </c>
      <c r="V772" s="111">
        <v>0.42708333333333331</v>
      </c>
      <c r="W772" s="112">
        <v>0.57222222222222219</v>
      </c>
      <c r="X772" s="115">
        <f t="shared" si="63"/>
        <v>0.14513888888888887</v>
      </c>
    </row>
    <row r="773" spans="1:24" x14ac:dyDescent="0.3">
      <c r="A773" s="64" t="s">
        <v>6107</v>
      </c>
      <c r="B773" s="94" t="s">
        <v>6108</v>
      </c>
      <c r="C773" s="2" t="s">
        <v>1</v>
      </c>
      <c r="D773" s="2">
        <v>51</v>
      </c>
      <c r="E773" s="9">
        <v>24950</v>
      </c>
      <c r="F773" s="10">
        <v>43790.578032407408</v>
      </c>
      <c r="G773" s="95" t="s">
        <v>4</v>
      </c>
      <c r="H773">
        <v>1619</v>
      </c>
      <c r="I773" s="1">
        <f t="shared" si="59"/>
        <v>15.567307692307692</v>
      </c>
      <c r="J773" s="1">
        <v>1.32</v>
      </c>
      <c r="K773">
        <v>104</v>
      </c>
      <c r="L773" s="94">
        <v>223</v>
      </c>
      <c r="M773" s="11">
        <f t="shared" si="61"/>
        <v>2.1442307692307692</v>
      </c>
      <c r="N773" s="11">
        <v>0.45</v>
      </c>
      <c r="O773" s="95">
        <f t="shared" si="60"/>
        <v>104</v>
      </c>
      <c r="P773" s="12">
        <f t="shared" si="62"/>
        <v>7.260089686098655</v>
      </c>
      <c r="Q773" s="104" t="s">
        <v>729</v>
      </c>
      <c r="V773" s="111">
        <v>0.43333333333333335</v>
      </c>
      <c r="W773" s="112">
        <v>0.59236111111111112</v>
      </c>
      <c r="X773" s="115">
        <f t="shared" si="63"/>
        <v>0.15902777777777777</v>
      </c>
    </row>
    <row r="774" spans="1:24" x14ac:dyDescent="0.3">
      <c r="A774" s="64" t="s">
        <v>6109</v>
      </c>
      <c r="B774" s="94" t="s">
        <v>6110</v>
      </c>
      <c r="C774" s="2" t="s">
        <v>6</v>
      </c>
      <c r="D774" s="2">
        <v>36</v>
      </c>
      <c r="E774" s="9">
        <v>30426</v>
      </c>
      <c r="F774" s="10">
        <v>43790.599247685182</v>
      </c>
      <c r="G774" s="95" t="s">
        <v>4</v>
      </c>
      <c r="H774">
        <v>512</v>
      </c>
      <c r="I774" s="1">
        <f t="shared" si="59"/>
        <v>4.3389830508474576</v>
      </c>
      <c r="J774" s="1">
        <v>0.78700000000000003</v>
      </c>
      <c r="K774">
        <v>118</v>
      </c>
      <c r="L774" s="94">
        <v>157</v>
      </c>
      <c r="M774" s="11">
        <f t="shared" si="61"/>
        <v>1.3305084745762712</v>
      </c>
      <c r="N774" s="11">
        <v>0.47199999999999998</v>
      </c>
      <c r="O774" s="95">
        <f t="shared" si="60"/>
        <v>118</v>
      </c>
      <c r="P774" s="12">
        <f t="shared" si="62"/>
        <v>3.2611464968152868</v>
      </c>
      <c r="Q774" s="104" t="s">
        <v>729</v>
      </c>
      <c r="V774" s="111">
        <v>0.43194444444444446</v>
      </c>
      <c r="W774" s="112">
        <v>0.61736111111111114</v>
      </c>
      <c r="X774" s="115">
        <f t="shared" si="63"/>
        <v>0.18541666666666667</v>
      </c>
    </row>
    <row r="775" spans="1:24" x14ac:dyDescent="0.3">
      <c r="A775" s="64" t="s">
        <v>6111</v>
      </c>
      <c r="B775" s="94" t="s">
        <v>6112</v>
      </c>
      <c r="C775" s="2" t="s">
        <v>1</v>
      </c>
      <c r="D775" s="2">
        <v>50</v>
      </c>
      <c r="E775" s="9">
        <v>25456</v>
      </c>
      <c r="F775" s="10">
        <v>43790.625798611109</v>
      </c>
      <c r="G775" s="95" t="s">
        <v>22</v>
      </c>
      <c r="H775">
        <v>932</v>
      </c>
      <c r="I775" s="1">
        <f t="shared" si="59"/>
        <v>7.5772357723577235</v>
      </c>
      <c r="J775" s="1">
        <v>0.73599999999999999</v>
      </c>
      <c r="K775">
        <v>123</v>
      </c>
      <c r="L775" s="94">
        <v>231</v>
      </c>
      <c r="M775" s="11">
        <f t="shared" si="61"/>
        <v>1.8780487804878048</v>
      </c>
      <c r="N775" s="11">
        <v>0.39600000000000002</v>
      </c>
      <c r="O775" s="95">
        <f t="shared" si="60"/>
        <v>123</v>
      </c>
      <c r="P775" s="12">
        <f t="shared" si="62"/>
        <v>4.0346320346320352</v>
      </c>
      <c r="Q775" s="104" t="s">
        <v>729</v>
      </c>
      <c r="R775" t="s">
        <v>149</v>
      </c>
      <c r="V775" s="111">
        <v>0.46458333333333335</v>
      </c>
      <c r="W775" s="112">
        <v>0.62986111111111109</v>
      </c>
      <c r="X775" s="115">
        <f t="shared" si="63"/>
        <v>0.16527777777777775</v>
      </c>
    </row>
    <row r="776" spans="1:24" x14ac:dyDescent="0.3">
      <c r="A776" s="64" t="s">
        <v>6113</v>
      </c>
      <c r="B776" s="94" t="s">
        <v>6114</v>
      </c>
      <c r="C776" s="2" t="s">
        <v>6</v>
      </c>
      <c r="D776" s="2">
        <v>56</v>
      </c>
      <c r="E776" s="9">
        <v>23061</v>
      </c>
      <c r="F776" s="10">
        <v>43790.647696759261</v>
      </c>
      <c r="G776" s="95" t="s">
        <v>4</v>
      </c>
      <c r="H776">
        <v>722</v>
      </c>
      <c r="I776" s="1">
        <f t="shared" si="59"/>
        <v>6.8761904761904766</v>
      </c>
      <c r="J776" s="1">
        <v>0.75600000000000001</v>
      </c>
      <c r="K776">
        <v>105</v>
      </c>
      <c r="L776" s="94">
        <v>247</v>
      </c>
      <c r="M776" s="11">
        <f t="shared" si="61"/>
        <v>2.3523809523809525</v>
      </c>
      <c r="N776" s="11">
        <v>0.53700000000000003</v>
      </c>
      <c r="O776" s="95">
        <f t="shared" si="60"/>
        <v>105</v>
      </c>
      <c r="P776" s="12">
        <f t="shared" si="62"/>
        <v>2.9230769230769234</v>
      </c>
      <c r="Q776" s="104" t="s">
        <v>729</v>
      </c>
      <c r="V776" s="111">
        <v>0.49305555555555558</v>
      </c>
      <c r="W776" s="112">
        <v>0.65416666666666667</v>
      </c>
      <c r="X776" s="115">
        <f t="shared" si="63"/>
        <v>0.16111111111111109</v>
      </c>
    </row>
    <row r="777" spans="1:24" x14ac:dyDescent="0.3">
      <c r="A777" s="64" t="s">
        <v>6115</v>
      </c>
      <c r="B777" s="94" t="s">
        <v>6116</v>
      </c>
      <c r="C777" s="2" t="s">
        <v>6</v>
      </c>
      <c r="D777" s="2">
        <v>26</v>
      </c>
      <c r="E777" s="9">
        <v>34060</v>
      </c>
      <c r="F777" s="10">
        <v>43791.431712962964</v>
      </c>
      <c r="G777" s="95" t="s">
        <v>71</v>
      </c>
      <c r="H777">
        <v>1373</v>
      </c>
      <c r="I777" s="1">
        <f t="shared" si="59"/>
        <v>11.635593220338983</v>
      </c>
      <c r="J777" s="1">
        <v>1.083</v>
      </c>
      <c r="K777">
        <v>118</v>
      </c>
      <c r="L777" s="94">
        <v>254</v>
      </c>
      <c r="M777" s="11">
        <f t="shared" si="61"/>
        <v>2.152542372881356</v>
      </c>
      <c r="N777" s="11">
        <v>0.5</v>
      </c>
      <c r="O777" s="95">
        <f t="shared" si="60"/>
        <v>118</v>
      </c>
      <c r="P777" s="12">
        <f t="shared" si="62"/>
        <v>5.4055118110236222</v>
      </c>
      <c r="Q777" s="104" t="s">
        <v>729</v>
      </c>
      <c r="V777" s="111">
        <v>0.4381944444444445</v>
      </c>
      <c r="W777" s="112">
        <v>0.62361111111111112</v>
      </c>
      <c r="X777" s="115">
        <f t="shared" si="63"/>
        <v>0.18541666666666662</v>
      </c>
    </row>
    <row r="778" spans="1:24" x14ac:dyDescent="0.3">
      <c r="A778" s="64" t="s">
        <v>6117</v>
      </c>
      <c r="B778" s="94" t="s">
        <v>6118</v>
      </c>
      <c r="C778" s="2" t="s">
        <v>6</v>
      </c>
      <c r="D778" s="2">
        <v>51</v>
      </c>
      <c r="E778" s="9">
        <v>25089</v>
      </c>
      <c r="F778" s="10">
        <v>43791.545428240737</v>
      </c>
      <c r="G778" s="95" t="s">
        <v>4</v>
      </c>
      <c r="H778">
        <v>722</v>
      </c>
      <c r="I778" s="1">
        <f t="shared" si="59"/>
        <v>7.22</v>
      </c>
      <c r="J778" s="1">
        <v>0.97</v>
      </c>
      <c r="K778">
        <v>100</v>
      </c>
      <c r="L778" s="94">
        <v>351</v>
      </c>
      <c r="M778" s="11">
        <f t="shared" si="61"/>
        <v>3.51</v>
      </c>
      <c r="N778" s="11">
        <v>0.64300000000000002</v>
      </c>
      <c r="O778" s="95">
        <f t="shared" si="60"/>
        <v>100</v>
      </c>
      <c r="P778" s="12">
        <f t="shared" si="62"/>
        <v>2.0569800569800569</v>
      </c>
      <c r="Q778" s="104" t="s">
        <v>729</v>
      </c>
      <c r="V778" s="111">
        <v>0.39374999999999999</v>
      </c>
      <c r="W778" s="112">
        <v>0.56874999999999998</v>
      </c>
      <c r="X778" s="115">
        <f t="shared" si="63"/>
        <v>0.17499999999999999</v>
      </c>
    </row>
    <row r="779" spans="1:24" x14ac:dyDescent="0.3">
      <c r="A779" s="64" t="s">
        <v>6119</v>
      </c>
      <c r="B779" s="94" t="s">
        <v>6120</v>
      </c>
      <c r="C779" s="2" t="s">
        <v>1</v>
      </c>
      <c r="D779" s="2">
        <v>46</v>
      </c>
      <c r="E779" s="9">
        <v>26789</v>
      </c>
      <c r="F779" s="10">
        <v>43791.574780092589</v>
      </c>
      <c r="G779" s="95" t="s">
        <v>4</v>
      </c>
      <c r="H779">
        <v>1170</v>
      </c>
      <c r="I779" s="1">
        <f t="shared" si="59"/>
        <v>10.173913043478262</v>
      </c>
      <c r="J779" s="1">
        <v>1.3460000000000001</v>
      </c>
      <c r="K779">
        <v>115</v>
      </c>
      <c r="L779" s="94">
        <v>220</v>
      </c>
      <c r="M779" s="11">
        <f t="shared" si="61"/>
        <v>1.9130434782608696</v>
      </c>
      <c r="N779" s="11">
        <v>0.436</v>
      </c>
      <c r="O779" s="95">
        <f t="shared" si="60"/>
        <v>115</v>
      </c>
      <c r="P779" s="12">
        <f t="shared" si="62"/>
        <v>5.3181818181818183</v>
      </c>
      <c r="Q779" s="104" t="s">
        <v>729</v>
      </c>
      <c r="V779" s="111">
        <v>0.41388888888888892</v>
      </c>
      <c r="W779" s="112">
        <v>0.57847222222222217</v>
      </c>
      <c r="X779" s="115">
        <f t="shared" si="63"/>
        <v>0.16458333333333325</v>
      </c>
    </row>
    <row r="780" spans="1:24" x14ac:dyDescent="0.3">
      <c r="A780" s="64" t="s">
        <v>6121</v>
      </c>
      <c r="B780" s="94" t="s">
        <v>6122</v>
      </c>
      <c r="C780" s="2" t="s">
        <v>1</v>
      </c>
      <c r="D780" s="2">
        <v>46</v>
      </c>
      <c r="E780" s="9">
        <v>26650</v>
      </c>
      <c r="F780" s="10">
        <v>43791.5856712963</v>
      </c>
      <c r="G780" s="95" t="s">
        <v>4</v>
      </c>
      <c r="H780">
        <v>1589</v>
      </c>
      <c r="I780" s="1">
        <f t="shared" si="59"/>
        <v>15.133333333333333</v>
      </c>
      <c r="J780" s="1">
        <v>1.5</v>
      </c>
      <c r="K780">
        <v>105</v>
      </c>
      <c r="L780" s="94">
        <v>259</v>
      </c>
      <c r="M780" s="11">
        <f t="shared" si="61"/>
        <v>2.4666666666666668</v>
      </c>
      <c r="N780" s="11">
        <v>0.501</v>
      </c>
      <c r="O780" s="95">
        <f t="shared" si="60"/>
        <v>105</v>
      </c>
      <c r="P780" s="12">
        <f t="shared" si="62"/>
        <v>6.1351351351351351</v>
      </c>
      <c r="Q780" s="104" t="s">
        <v>729</v>
      </c>
      <c r="V780" s="111">
        <v>0.42569444444444443</v>
      </c>
      <c r="W780" s="112">
        <v>0.58958333333333335</v>
      </c>
      <c r="X780" s="115">
        <f t="shared" si="63"/>
        <v>0.16388888888888892</v>
      </c>
    </row>
    <row r="781" spans="1:24" x14ac:dyDescent="0.3">
      <c r="A781" s="64" t="s">
        <v>6123</v>
      </c>
      <c r="B781" s="94" t="s">
        <v>6124</v>
      </c>
      <c r="C781" s="2" t="s">
        <v>1</v>
      </c>
      <c r="D781" s="2">
        <v>63</v>
      </c>
      <c r="E781" s="9">
        <v>20739</v>
      </c>
      <c r="F781" s="10">
        <v>43791.608472222222</v>
      </c>
      <c r="G781" s="95" t="s">
        <v>4</v>
      </c>
      <c r="H781">
        <v>1948</v>
      </c>
      <c r="I781" s="1">
        <f t="shared" si="59"/>
        <v>16.233333333333334</v>
      </c>
      <c r="J781" s="1">
        <v>1.786</v>
      </c>
      <c r="K781">
        <v>120</v>
      </c>
      <c r="L781" s="94">
        <v>415</v>
      </c>
      <c r="M781" s="11">
        <f t="shared" si="61"/>
        <v>3.4583333333333335</v>
      </c>
      <c r="N781" s="11">
        <v>0.64700000000000002</v>
      </c>
      <c r="O781" s="95">
        <f t="shared" si="60"/>
        <v>120</v>
      </c>
      <c r="P781" s="12">
        <f t="shared" si="62"/>
        <v>4.6939759036144579</v>
      </c>
      <c r="Q781" s="104" t="s">
        <v>729</v>
      </c>
      <c r="V781" s="111">
        <v>0.45624999999999999</v>
      </c>
      <c r="W781" s="112">
        <v>0.61319444444444449</v>
      </c>
      <c r="X781" s="115">
        <f t="shared" si="63"/>
        <v>0.1569444444444445</v>
      </c>
    </row>
    <row r="782" spans="1:24" x14ac:dyDescent="0.3">
      <c r="A782" s="64" t="s">
        <v>6125</v>
      </c>
      <c r="B782" s="94" t="s">
        <v>6126</v>
      </c>
      <c r="C782" s="2" t="s">
        <v>1</v>
      </c>
      <c r="D782" s="2">
        <v>46</v>
      </c>
      <c r="E782" s="9">
        <v>26777</v>
      </c>
      <c r="F782" s="10">
        <v>43791.6328125</v>
      </c>
      <c r="G782" s="95" t="s">
        <v>4</v>
      </c>
      <c r="H782">
        <v>1514</v>
      </c>
      <c r="I782" s="1">
        <f t="shared" si="59"/>
        <v>12.112</v>
      </c>
      <c r="J782" s="1">
        <v>1.427</v>
      </c>
      <c r="K782">
        <v>125</v>
      </c>
      <c r="L782" s="94">
        <v>255</v>
      </c>
      <c r="M782" s="11">
        <f t="shared" si="61"/>
        <v>2.04</v>
      </c>
      <c r="N782" s="11">
        <v>0.51400000000000001</v>
      </c>
      <c r="O782" s="95">
        <f t="shared" si="60"/>
        <v>125</v>
      </c>
      <c r="P782" s="12">
        <f t="shared" si="62"/>
        <v>5.9372549019607845</v>
      </c>
      <c r="Q782" s="104" t="s">
        <v>729</v>
      </c>
      <c r="V782" s="111">
        <v>0.47916666666666669</v>
      </c>
      <c r="W782" s="112">
        <v>0.64097222222222217</v>
      </c>
      <c r="X782" s="115">
        <f t="shared" si="63"/>
        <v>0.16180555555555548</v>
      </c>
    </row>
    <row r="783" spans="1:24" x14ac:dyDescent="0.3">
      <c r="A783" s="64" t="s">
        <v>6127</v>
      </c>
      <c r="B783" s="94" t="s">
        <v>6128</v>
      </c>
      <c r="C783" s="2" t="s">
        <v>1</v>
      </c>
      <c r="D783" s="2">
        <v>41</v>
      </c>
      <c r="E783" s="9">
        <v>28545</v>
      </c>
      <c r="F783" s="10">
        <v>43791.650833333333</v>
      </c>
      <c r="G783" s="95" t="s">
        <v>22</v>
      </c>
      <c r="H783">
        <v>2430</v>
      </c>
      <c r="I783" s="1">
        <f t="shared" ref="I783:I846" si="64">H783/K783</f>
        <v>21.315789473684209</v>
      </c>
      <c r="J783" s="1">
        <v>5.34</v>
      </c>
      <c r="K783">
        <v>114</v>
      </c>
      <c r="L783" s="94">
        <v>442</v>
      </c>
      <c r="M783" s="11">
        <f t="shared" si="61"/>
        <v>3.8771929824561404</v>
      </c>
      <c r="N783" s="11">
        <v>1.905</v>
      </c>
      <c r="O783" s="95">
        <f t="shared" si="60"/>
        <v>114</v>
      </c>
      <c r="P783" s="12">
        <f t="shared" si="62"/>
        <v>5.4977375565610851</v>
      </c>
      <c r="Q783" s="104" t="s">
        <v>729</v>
      </c>
      <c r="V783" s="111">
        <v>0.4826388888888889</v>
      </c>
      <c r="W783" s="112">
        <v>0.65416666666666667</v>
      </c>
      <c r="X783" s="115">
        <f t="shared" si="63"/>
        <v>0.17152777777777778</v>
      </c>
    </row>
    <row r="784" spans="1:24" x14ac:dyDescent="0.3">
      <c r="A784" s="64" t="s">
        <v>6129</v>
      </c>
      <c r="B784" s="94" t="s">
        <v>6130</v>
      </c>
      <c r="C784" s="2" t="s">
        <v>6</v>
      </c>
      <c r="D784" s="2">
        <v>49</v>
      </c>
      <c r="E784" s="9">
        <v>25807</v>
      </c>
      <c r="F784" s="10">
        <v>43794.391400462962</v>
      </c>
      <c r="G784" s="95" t="s">
        <v>71</v>
      </c>
      <c r="H784">
        <v>2208</v>
      </c>
      <c r="I784" s="1">
        <f t="shared" si="64"/>
        <v>17.523809523809526</v>
      </c>
      <c r="J784" s="1">
        <v>4.1449999999999996</v>
      </c>
      <c r="K784">
        <v>126</v>
      </c>
      <c r="L784" s="94">
        <v>456</v>
      </c>
      <c r="M784" s="11">
        <f t="shared" si="61"/>
        <v>3.6190476190476191</v>
      </c>
      <c r="N784" s="11">
        <v>2.0430000000000001</v>
      </c>
      <c r="O784" s="95">
        <f t="shared" si="60"/>
        <v>126</v>
      </c>
      <c r="P784" s="12">
        <f t="shared" si="62"/>
        <v>4.8421052631578956</v>
      </c>
      <c r="Q784" s="104" t="s">
        <v>729</v>
      </c>
      <c r="V784" s="111">
        <v>0.40138888888888885</v>
      </c>
      <c r="W784" s="112">
        <v>0.53472222222222221</v>
      </c>
      <c r="X784" s="115">
        <f t="shared" si="63"/>
        <v>0.13333333333333336</v>
      </c>
    </row>
    <row r="785" spans="1:24" x14ac:dyDescent="0.3">
      <c r="A785" s="64" t="s">
        <v>6131</v>
      </c>
      <c r="B785" s="94" t="s">
        <v>4851</v>
      </c>
      <c r="C785" s="2" t="s">
        <v>1</v>
      </c>
      <c r="D785" s="2">
        <v>70</v>
      </c>
      <c r="E785" s="9">
        <v>17877</v>
      </c>
      <c r="F785" s="10">
        <v>43794.513726851852</v>
      </c>
      <c r="G785" s="95" t="s">
        <v>4</v>
      </c>
      <c r="H785">
        <v>2380</v>
      </c>
      <c r="I785" s="1">
        <f t="shared" si="64"/>
        <v>20.695652173913043</v>
      </c>
      <c r="J785" s="1">
        <v>1.748</v>
      </c>
      <c r="K785">
        <v>115</v>
      </c>
      <c r="L785" s="94">
        <v>543</v>
      </c>
      <c r="M785" s="11">
        <f t="shared" si="61"/>
        <v>4.7217391304347824</v>
      </c>
      <c r="N785" s="11">
        <v>0.76700000000000002</v>
      </c>
      <c r="O785" s="95">
        <f t="shared" si="60"/>
        <v>115</v>
      </c>
      <c r="P785" s="12">
        <f t="shared" si="62"/>
        <v>4.3830570902394106</v>
      </c>
      <c r="Q785" s="104" t="s">
        <v>729</v>
      </c>
      <c r="V785" s="111">
        <v>0.37222222222222223</v>
      </c>
      <c r="W785" s="112">
        <v>0.5180555555555556</v>
      </c>
      <c r="X785" s="115">
        <f t="shared" si="63"/>
        <v>0.14583333333333337</v>
      </c>
    </row>
    <row r="786" spans="1:24" x14ac:dyDescent="0.3">
      <c r="A786" s="64" t="s">
        <v>6132</v>
      </c>
      <c r="B786" s="94" t="s">
        <v>6133</v>
      </c>
      <c r="C786" s="2" t="s">
        <v>1</v>
      </c>
      <c r="D786" s="2">
        <v>81</v>
      </c>
      <c r="E786" s="9">
        <v>14117</v>
      </c>
      <c r="F786" s="10">
        <v>43794.585486111115</v>
      </c>
      <c r="G786" s="95" t="s">
        <v>4</v>
      </c>
      <c r="H786">
        <v>2236</v>
      </c>
      <c r="I786" s="1">
        <f t="shared" si="64"/>
        <v>26.61904761904762</v>
      </c>
      <c r="J786" s="1">
        <v>1.7689999999999999</v>
      </c>
      <c r="K786">
        <v>84</v>
      </c>
      <c r="L786" s="94">
        <v>1670</v>
      </c>
      <c r="M786" s="11">
        <f t="shared" si="61"/>
        <v>19.88095238095238</v>
      </c>
      <c r="N786" s="11">
        <v>1.236</v>
      </c>
      <c r="O786" s="95">
        <f t="shared" si="60"/>
        <v>84</v>
      </c>
      <c r="P786" s="12">
        <f t="shared" si="62"/>
        <v>1.3389221556886228</v>
      </c>
      <c r="Q786" s="104" t="s">
        <v>729</v>
      </c>
      <c r="V786" s="111">
        <v>0.43333333333333335</v>
      </c>
      <c r="W786" s="112">
        <v>0.60486111111111118</v>
      </c>
      <c r="X786" s="115">
        <f t="shared" si="63"/>
        <v>0.17152777777777783</v>
      </c>
    </row>
    <row r="787" spans="1:24" x14ac:dyDescent="0.3">
      <c r="A787" s="64" t="s">
        <v>6134</v>
      </c>
      <c r="B787" s="94" t="s">
        <v>651</v>
      </c>
      <c r="C787" s="2" t="s">
        <v>1</v>
      </c>
      <c r="D787" s="2">
        <v>48</v>
      </c>
      <c r="E787" s="9">
        <v>26260</v>
      </c>
      <c r="F787" s="10">
        <v>43794.611192129632</v>
      </c>
      <c r="G787" s="95" t="s">
        <v>4</v>
      </c>
      <c r="H787">
        <v>1353</v>
      </c>
      <c r="I787" s="1">
        <f t="shared" si="64"/>
        <v>11</v>
      </c>
      <c r="J787" s="1">
        <v>1.208</v>
      </c>
      <c r="K787">
        <v>123</v>
      </c>
      <c r="L787" s="94">
        <v>301</v>
      </c>
      <c r="M787" s="11">
        <f t="shared" si="61"/>
        <v>2.4471544715447155</v>
      </c>
      <c r="N787" s="11">
        <v>0.63</v>
      </c>
      <c r="O787" s="95">
        <f t="shared" si="60"/>
        <v>123</v>
      </c>
      <c r="P787" s="12">
        <f t="shared" si="62"/>
        <v>4.4950166112956813</v>
      </c>
      <c r="Q787" s="104" t="s">
        <v>729</v>
      </c>
      <c r="V787" s="111">
        <v>0.45347222222222222</v>
      </c>
      <c r="W787" s="112">
        <v>0.6166666666666667</v>
      </c>
      <c r="X787" s="115">
        <f t="shared" si="63"/>
        <v>0.16319444444444448</v>
      </c>
    </row>
    <row r="788" spans="1:24" x14ac:dyDescent="0.3">
      <c r="A788" s="64" t="s">
        <v>6135</v>
      </c>
      <c r="B788" s="94" t="s">
        <v>6136</v>
      </c>
      <c r="C788" s="2" t="s">
        <v>1</v>
      </c>
      <c r="D788" s="2">
        <v>60</v>
      </c>
      <c r="E788" s="9">
        <v>21674</v>
      </c>
      <c r="F788" s="10">
        <v>43794.6246875</v>
      </c>
      <c r="G788" s="95" t="s">
        <v>4</v>
      </c>
      <c r="H788">
        <v>2105</v>
      </c>
      <c r="I788" s="1">
        <f t="shared" si="64"/>
        <v>18.464912280701753</v>
      </c>
      <c r="J788" s="1">
        <v>1.8009999999999999</v>
      </c>
      <c r="K788">
        <v>114</v>
      </c>
      <c r="L788" s="94">
        <v>277</v>
      </c>
      <c r="M788" s="11">
        <f t="shared" si="61"/>
        <v>2.4298245614035086</v>
      </c>
      <c r="N788" s="11">
        <v>0.54800000000000004</v>
      </c>
      <c r="O788" s="95">
        <f t="shared" si="60"/>
        <v>114</v>
      </c>
      <c r="P788" s="12">
        <f t="shared" si="62"/>
        <v>7.5992779783393507</v>
      </c>
      <c r="Q788" s="104" t="s">
        <v>729</v>
      </c>
      <c r="V788" s="111">
        <v>0.46111111111111108</v>
      </c>
      <c r="W788" s="112">
        <v>0.62916666666666665</v>
      </c>
      <c r="X788" s="115">
        <f t="shared" si="63"/>
        <v>0.16805555555555557</v>
      </c>
    </row>
    <row r="789" spans="1:24" x14ac:dyDescent="0.3">
      <c r="A789" s="64" t="s">
        <v>6137</v>
      </c>
      <c r="B789" s="94" t="s">
        <v>6138</v>
      </c>
      <c r="C789" s="2" t="s">
        <v>1</v>
      </c>
      <c r="D789" s="2">
        <v>53</v>
      </c>
      <c r="E789" s="9">
        <v>24186</v>
      </c>
      <c r="F789" s="10">
        <v>43794.636956018519</v>
      </c>
      <c r="G789" s="95" t="s">
        <v>4</v>
      </c>
      <c r="H789">
        <v>1478</v>
      </c>
      <c r="I789" s="1">
        <f t="shared" si="64"/>
        <v>13.559633027522937</v>
      </c>
      <c r="J789" s="1">
        <v>1.724</v>
      </c>
      <c r="K789">
        <v>109</v>
      </c>
      <c r="L789" s="94">
        <v>284</v>
      </c>
      <c r="M789" s="11">
        <f t="shared" si="61"/>
        <v>2.6055045871559632</v>
      </c>
      <c r="N789" s="11">
        <v>0.49099999999999999</v>
      </c>
      <c r="O789" s="95">
        <f t="shared" si="60"/>
        <v>109</v>
      </c>
      <c r="P789" s="12">
        <f t="shared" si="62"/>
        <v>5.2042253521126769</v>
      </c>
      <c r="Q789" s="104" t="s">
        <v>729</v>
      </c>
      <c r="V789" s="111">
        <v>0.47291666666666665</v>
      </c>
      <c r="W789" s="112">
        <v>0.64236111111111105</v>
      </c>
      <c r="X789" s="115">
        <f t="shared" si="63"/>
        <v>0.1694444444444444</v>
      </c>
    </row>
    <row r="790" spans="1:24" x14ac:dyDescent="0.3">
      <c r="A790" s="64" t="s">
        <v>6139</v>
      </c>
      <c r="B790" s="94" t="s">
        <v>6140</v>
      </c>
      <c r="C790" s="2" t="s">
        <v>1</v>
      </c>
      <c r="D790" s="2">
        <v>62</v>
      </c>
      <c r="E790" s="9">
        <v>20967</v>
      </c>
      <c r="F790" s="10">
        <v>43794.649618055555</v>
      </c>
      <c r="G790" s="95" t="s">
        <v>4</v>
      </c>
      <c r="H790">
        <v>2381</v>
      </c>
      <c r="I790" s="1">
        <f t="shared" si="64"/>
        <v>20.704347826086956</v>
      </c>
      <c r="J790" s="1">
        <v>1.9330000000000001</v>
      </c>
      <c r="K790">
        <v>115</v>
      </c>
      <c r="L790" s="94">
        <v>403</v>
      </c>
      <c r="M790" s="11">
        <f t="shared" si="61"/>
        <v>3.5043478260869567</v>
      </c>
      <c r="N790" s="11">
        <v>0.51900000000000002</v>
      </c>
      <c r="O790" s="95">
        <f t="shared" si="60"/>
        <v>115</v>
      </c>
      <c r="P790" s="12">
        <f t="shared" si="62"/>
        <v>5.9081885856079399</v>
      </c>
      <c r="Q790" s="104" t="s">
        <v>729</v>
      </c>
      <c r="V790" s="111">
        <v>0.5</v>
      </c>
      <c r="W790" s="112">
        <v>0.65416666666666667</v>
      </c>
      <c r="X790" s="115">
        <f t="shared" si="63"/>
        <v>0.15416666666666667</v>
      </c>
    </row>
    <row r="791" spans="1:24" x14ac:dyDescent="0.3">
      <c r="A791" s="64" t="s">
        <v>6141</v>
      </c>
      <c r="B791" s="94" t="s">
        <v>6142</v>
      </c>
      <c r="C791" s="2" t="s">
        <v>1</v>
      </c>
      <c r="D791" s="2">
        <v>56</v>
      </c>
      <c r="E791" s="9">
        <v>23116</v>
      </c>
      <c r="F791" s="10">
        <v>43794.661064814813</v>
      </c>
      <c r="G791" s="95" t="s">
        <v>4</v>
      </c>
      <c r="H791">
        <v>1341</v>
      </c>
      <c r="I791" s="1">
        <f t="shared" si="64"/>
        <v>11.763157894736842</v>
      </c>
      <c r="J791" s="1">
        <v>1.17</v>
      </c>
      <c r="K791">
        <v>114</v>
      </c>
      <c r="L791" s="94">
        <v>261</v>
      </c>
      <c r="M791" s="11">
        <f t="shared" si="61"/>
        <v>2.2894736842105261</v>
      </c>
      <c r="N791" s="11">
        <v>0.49299999999999999</v>
      </c>
      <c r="O791" s="95">
        <f t="shared" si="60"/>
        <v>114</v>
      </c>
      <c r="P791" s="12">
        <f t="shared" si="62"/>
        <v>5.1379310344827589</v>
      </c>
      <c r="Q791" s="104" t="s">
        <v>729</v>
      </c>
      <c r="V791" s="111">
        <v>0.51388888888888895</v>
      </c>
      <c r="W791" s="112">
        <v>0.66597222222222219</v>
      </c>
      <c r="X791" s="115">
        <f t="shared" si="63"/>
        <v>0.15208333333333324</v>
      </c>
    </row>
    <row r="792" spans="1:24" x14ac:dyDescent="0.3">
      <c r="A792" s="64" t="s">
        <v>6143</v>
      </c>
      <c r="B792" s="94" t="s">
        <v>521</v>
      </c>
      <c r="C792" s="2" t="s">
        <v>1</v>
      </c>
      <c r="D792" s="2">
        <v>36</v>
      </c>
      <c r="E792" s="9">
        <v>30490</v>
      </c>
      <c r="F792" s="10">
        <v>43795.515138888892</v>
      </c>
      <c r="G792" s="95" t="s">
        <v>4</v>
      </c>
      <c r="H792">
        <v>1334</v>
      </c>
      <c r="I792" s="1">
        <f t="shared" si="64"/>
        <v>12.127272727272727</v>
      </c>
      <c r="J792" s="1">
        <v>1.375</v>
      </c>
      <c r="K792">
        <v>110</v>
      </c>
      <c r="L792" s="94">
        <v>277</v>
      </c>
      <c r="M792" s="11">
        <f t="shared" si="61"/>
        <v>2.5181818181818181</v>
      </c>
      <c r="N792" s="11">
        <v>0.502</v>
      </c>
      <c r="O792" s="95">
        <f t="shared" si="60"/>
        <v>110</v>
      </c>
      <c r="P792" s="12">
        <f t="shared" si="62"/>
        <v>4.8158844765342961</v>
      </c>
      <c r="Q792" s="104" t="s">
        <v>729</v>
      </c>
      <c r="V792" s="111">
        <v>0.37083333333333335</v>
      </c>
      <c r="W792" s="112">
        <v>0.51874999999999993</v>
      </c>
      <c r="X792" s="115">
        <f t="shared" si="63"/>
        <v>0.14791666666666659</v>
      </c>
    </row>
    <row r="793" spans="1:24" x14ac:dyDescent="0.3">
      <c r="A793" s="64" t="s">
        <v>6144</v>
      </c>
      <c r="B793" s="94" t="s">
        <v>6145</v>
      </c>
      <c r="C793" s="2" t="s">
        <v>1</v>
      </c>
      <c r="D793" s="2">
        <v>38</v>
      </c>
      <c r="E793" s="9">
        <v>29774</v>
      </c>
      <c r="F793" s="10">
        <v>43795.526319444441</v>
      </c>
      <c r="G793" s="95" t="s">
        <v>4</v>
      </c>
      <c r="H793">
        <v>954</v>
      </c>
      <c r="I793" s="1">
        <f t="shared" si="64"/>
        <v>8.3684210526315788</v>
      </c>
      <c r="J793" s="1">
        <v>1.0069999999999999</v>
      </c>
      <c r="K793">
        <v>114</v>
      </c>
      <c r="L793" s="94">
        <v>237</v>
      </c>
      <c r="M793" s="11">
        <f t="shared" si="61"/>
        <v>2.0789473684210527</v>
      </c>
      <c r="N793" s="11">
        <v>0.42399999999999999</v>
      </c>
      <c r="O793" s="95">
        <f t="shared" si="60"/>
        <v>114</v>
      </c>
      <c r="P793" s="12">
        <f t="shared" si="62"/>
        <v>4.0253164556962027</v>
      </c>
      <c r="Q793" s="104" t="s">
        <v>729</v>
      </c>
      <c r="V793" s="111">
        <v>0.375</v>
      </c>
      <c r="W793" s="112">
        <v>0.53125</v>
      </c>
      <c r="X793" s="115">
        <f t="shared" si="63"/>
        <v>0.15625</v>
      </c>
    </row>
    <row r="794" spans="1:24" x14ac:dyDescent="0.3">
      <c r="A794" s="64" t="s">
        <v>6146</v>
      </c>
      <c r="B794" s="94" t="s">
        <v>6147</v>
      </c>
      <c r="C794" s="2" t="s">
        <v>1</v>
      </c>
      <c r="D794" s="2">
        <v>57</v>
      </c>
      <c r="E794" s="9">
        <v>22910</v>
      </c>
      <c r="F794" s="10">
        <v>43795.537835648145</v>
      </c>
      <c r="G794" s="95" t="s">
        <v>4</v>
      </c>
      <c r="H794">
        <v>1391</v>
      </c>
      <c r="I794" s="1">
        <f t="shared" si="64"/>
        <v>11.591666666666667</v>
      </c>
      <c r="J794" s="1">
        <v>0.83499999999999996</v>
      </c>
      <c r="K794">
        <v>120</v>
      </c>
      <c r="L794" s="94">
        <v>327</v>
      </c>
      <c r="M794" s="11">
        <f t="shared" si="61"/>
        <v>2.7250000000000001</v>
      </c>
      <c r="N794" s="11">
        <v>0.59399999999999997</v>
      </c>
      <c r="O794" s="95">
        <f t="shared" si="60"/>
        <v>120</v>
      </c>
      <c r="P794" s="12">
        <f t="shared" si="62"/>
        <v>4.2538226299694193</v>
      </c>
      <c r="Q794" s="104" t="s">
        <v>729</v>
      </c>
      <c r="V794" s="111">
        <v>0.3972222222222222</v>
      </c>
      <c r="W794" s="112">
        <v>0.54236111111111118</v>
      </c>
      <c r="X794" s="115">
        <f t="shared" si="63"/>
        <v>0.14513888888888898</v>
      </c>
    </row>
    <row r="795" spans="1:24" x14ac:dyDescent="0.3">
      <c r="A795" s="64" t="s">
        <v>6148</v>
      </c>
      <c r="B795" s="94" t="s">
        <v>6149</v>
      </c>
      <c r="C795" s="2" t="s">
        <v>1</v>
      </c>
      <c r="D795" s="2">
        <v>74</v>
      </c>
      <c r="E795" s="9">
        <v>16448</v>
      </c>
      <c r="F795" s="10">
        <v>43795.549212962964</v>
      </c>
      <c r="G795" s="95" t="s">
        <v>4</v>
      </c>
      <c r="H795">
        <v>1890</v>
      </c>
      <c r="I795" s="1">
        <f t="shared" si="64"/>
        <v>16.578947368421051</v>
      </c>
      <c r="J795" s="1">
        <v>1.395</v>
      </c>
      <c r="K795">
        <v>114</v>
      </c>
      <c r="L795" s="94">
        <v>443</v>
      </c>
      <c r="M795" s="11">
        <f t="shared" si="61"/>
        <v>3.8859649122807016</v>
      </c>
      <c r="N795" s="11">
        <v>0.57599999999999996</v>
      </c>
      <c r="O795" s="95">
        <f t="shared" si="60"/>
        <v>114</v>
      </c>
      <c r="P795" s="12">
        <f t="shared" si="62"/>
        <v>4.2663656884875847</v>
      </c>
      <c r="Q795" s="104" t="s">
        <v>729</v>
      </c>
      <c r="V795" s="111">
        <v>0.39374999999999999</v>
      </c>
      <c r="W795" s="112">
        <v>0.55555555555555558</v>
      </c>
      <c r="X795" s="115">
        <f t="shared" si="63"/>
        <v>0.16180555555555559</v>
      </c>
    </row>
    <row r="796" spans="1:24" x14ac:dyDescent="0.3">
      <c r="A796" s="64" t="s">
        <v>6150</v>
      </c>
      <c r="B796" s="94" t="s">
        <v>6151</v>
      </c>
      <c r="C796" s="2" t="s">
        <v>1</v>
      </c>
      <c r="D796" s="2">
        <v>46</v>
      </c>
      <c r="E796" s="9">
        <v>26868</v>
      </c>
      <c r="F796" s="10">
        <v>43795.564189814817</v>
      </c>
      <c r="G796" s="95" t="s">
        <v>22</v>
      </c>
      <c r="H796">
        <v>1374</v>
      </c>
      <c r="I796" s="1">
        <f t="shared" si="64"/>
        <v>11.947826086956521</v>
      </c>
      <c r="J796" s="1">
        <v>1.7110000000000001</v>
      </c>
      <c r="K796">
        <v>115</v>
      </c>
      <c r="L796" s="94">
        <v>219</v>
      </c>
      <c r="M796" s="11">
        <f t="shared" si="61"/>
        <v>1.9043478260869566</v>
      </c>
      <c r="N796" s="11">
        <v>0.47699999999999998</v>
      </c>
      <c r="O796" s="95">
        <f t="shared" si="60"/>
        <v>115</v>
      </c>
      <c r="P796" s="12">
        <f t="shared" si="62"/>
        <v>6.2739726027397253</v>
      </c>
      <c r="Q796" s="104" t="s">
        <v>729</v>
      </c>
      <c r="V796" s="111">
        <v>0.40972222222222227</v>
      </c>
      <c r="W796" s="112">
        <v>0.57430555555555551</v>
      </c>
      <c r="X796" s="115">
        <f t="shared" si="63"/>
        <v>0.16458333333333325</v>
      </c>
    </row>
    <row r="797" spans="1:24" x14ac:dyDescent="0.3">
      <c r="A797" s="64" t="s">
        <v>6152</v>
      </c>
      <c r="B797" s="94" t="s">
        <v>6153</v>
      </c>
      <c r="C797" s="2" t="s">
        <v>1</v>
      </c>
      <c r="D797" s="2">
        <v>50</v>
      </c>
      <c r="E797" s="9">
        <v>25414</v>
      </c>
      <c r="F797" s="10">
        <v>43795.590925925928</v>
      </c>
      <c r="G797" s="95" t="s">
        <v>4</v>
      </c>
      <c r="H797">
        <v>1634</v>
      </c>
      <c r="I797" s="1">
        <f t="shared" si="64"/>
        <v>12.968253968253968</v>
      </c>
      <c r="J797" s="1">
        <v>1.1859999999999999</v>
      </c>
      <c r="K797">
        <v>126</v>
      </c>
      <c r="L797" s="94">
        <v>311</v>
      </c>
      <c r="M797" s="11">
        <f t="shared" si="61"/>
        <v>2.4682539682539684</v>
      </c>
      <c r="N797" s="11">
        <v>0.54700000000000004</v>
      </c>
      <c r="O797" s="95">
        <f t="shared" si="60"/>
        <v>126</v>
      </c>
      <c r="P797" s="12">
        <f t="shared" si="62"/>
        <v>5.2540192926045011</v>
      </c>
      <c r="Q797" s="104" t="s">
        <v>729</v>
      </c>
      <c r="V797" s="111">
        <v>0.45347222222222222</v>
      </c>
      <c r="W797" s="112">
        <v>0.6069444444444444</v>
      </c>
      <c r="X797" s="115">
        <f t="shared" si="63"/>
        <v>0.15347222222222218</v>
      </c>
    </row>
    <row r="798" spans="1:24" x14ac:dyDescent="0.3">
      <c r="A798" s="64" t="s">
        <v>6154</v>
      </c>
      <c r="B798" s="94" t="s">
        <v>6155</v>
      </c>
      <c r="C798" s="2" t="s">
        <v>1</v>
      </c>
      <c r="D798" s="2">
        <v>68</v>
      </c>
      <c r="E798" s="9">
        <v>18747</v>
      </c>
      <c r="F798" s="10">
        <v>43795.614212962966</v>
      </c>
      <c r="G798" s="95" t="s">
        <v>22</v>
      </c>
      <c r="H798">
        <v>1135</v>
      </c>
      <c r="I798" s="1">
        <f t="shared" si="64"/>
        <v>9.0079365079365079</v>
      </c>
      <c r="J798" s="1">
        <v>0.97599999999999998</v>
      </c>
      <c r="K798">
        <v>126</v>
      </c>
      <c r="L798" s="94">
        <v>370</v>
      </c>
      <c r="M798" s="11">
        <f t="shared" si="61"/>
        <v>2.9365079365079363</v>
      </c>
      <c r="N798" s="11">
        <v>0.54800000000000004</v>
      </c>
      <c r="O798" s="95">
        <f t="shared" si="60"/>
        <v>126</v>
      </c>
      <c r="P798" s="12">
        <f t="shared" si="62"/>
        <v>3.067567567567568</v>
      </c>
      <c r="Q798" s="104" t="s">
        <v>729</v>
      </c>
      <c r="V798" s="111">
        <v>0.46319444444444446</v>
      </c>
      <c r="W798" s="112">
        <v>0.61805555555555558</v>
      </c>
      <c r="X798" s="115">
        <f t="shared" si="63"/>
        <v>0.15486111111111112</v>
      </c>
    </row>
    <row r="799" spans="1:24" x14ac:dyDescent="0.3">
      <c r="A799" s="64" t="s">
        <v>6156</v>
      </c>
      <c r="B799" s="94" t="s">
        <v>6157</v>
      </c>
      <c r="C799" s="2" t="s">
        <v>6</v>
      </c>
      <c r="D799" s="2">
        <v>21</v>
      </c>
      <c r="E799" s="9">
        <v>35793</v>
      </c>
      <c r="F799" s="10">
        <v>43795.638472222221</v>
      </c>
      <c r="G799" s="95" t="s">
        <v>4</v>
      </c>
      <c r="H799">
        <v>419</v>
      </c>
      <c r="I799" s="1">
        <f t="shared" si="64"/>
        <v>3.9904761904761905</v>
      </c>
      <c r="J799" s="1">
        <v>0.59599999999999997</v>
      </c>
      <c r="K799">
        <v>105</v>
      </c>
      <c r="L799" s="94">
        <v>178</v>
      </c>
      <c r="M799" s="11">
        <f t="shared" si="61"/>
        <v>1.6952380952380952</v>
      </c>
      <c r="N799" s="11">
        <v>0.52100000000000002</v>
      </c>
      <c r="O799" s="95">
        <f t="shared" si="60"/>
        <v>105</v>
      </c>
      <c r="P799" s="12">
        <f t="shared" si="62"/>
        <v>2.3539325842696628</v>
      </c>
      <c r="Q799" s="104" t="s">
        <v>729</v>
      </c>
      <c r="V799" s="111">
        <v>0.45833333333333331</v>
      </c>
      <c r="W799" s="112">
        <v>0.64444444444444449</v>
      </c>
      <c r="X799" s="115">
        <f t="shared" si="63"/>
        <v>0.18611111111111117</v>
      </c>
    </row>
    <row r="800" spans="1:24" x14ac:dyDescent="0.3">
      <c r="A800" s="64" t="s">
        <v>6158</v>
      </c>
      <c r="B800" s="94" t="s">
        <v>6159</v>
      </c>
      <c r="C800" s="2" t="s">
        <v>1</v>
      </c>
      <c r="D800" s="2">
        <v>43</v>
      </c>
      <c r="E800" s="9">
        <v>27848</v>
      </c>
      <c r="F800" s="10">
        <v>43795.650925925926</v>
      </c>
      <c r="G800" s="95" t="s">
        <v>4</v>
      </c>
      <c r="H800">
        <v>1547</v>
      </c>
      <c r="I800" s="1">
        <f t="shared" si="64"/>
        <v>13.452173913043477</v>
      </c>
      <c r="J800" s="1">
        <v>1.0369999999999999</v>
      </c>
      <c r="K800">
        <v>115</v>
      </c>
      <c r="L800" s="94">
        <v>446</v>
      </c>
      <c r="M800" s="11">
        <f t="shared" si="61"/>
        <v>3.8782608695652172</v>
      </c>
      <c r="N800" s="11">
        <v>0.51600000000000001</v>
      </c>
      <c r="O800" s="95">
        <f t="shared" si="60"/>
        <v>115</v>
      </c>
      <c r="P800" s="12">
        <f t="shared" si="62"/>
        <v>3.4686098654708521</v>
      </c>
      <c r="Q800" s="104" t="s">
        <v>729</v>
      </c>
      <c r="V800" s="111">
        <v>0.54027777777777775</v>
      </c>
      <c r="W800" s="112">
        <v>0.6875</v>
      </c>
      <c r="X800" s="115">
        <f t="shared" si="63"/>
        <v>0.14722222222222225</v>
      </c>
    </row>
    <row r="801" spans="1:24" x14ac:dyDescent="0.3">
      <c r="A801" s="64" t="s">
        <v>6160</v>
      </c>
      <c r="B801" s="94" t="s">
        <v>6161</v>
      </c>
      <c r="C801" s="2" t="s">
        <v>6</v>
      </c>
      <c r="D801" s="2">
        <v>76</v>
      </c>
      <c r="E801" s="9">
        <v>15771</v>
      </c>
      <c r="F801" s="10">
        <v>43795.676805555559</v>
      </c>
      <c r="G801" s="95" t="s">
        <v>4</v>
      </c>
      <c r="H801">
        <v>1291</v>
      </c>
      <c r="I801" s="1">
        <f t="shared" si="64"/>
        <v>11.226086956521739</v>
      </c>
      <c r="J801" s="1">
        <v>1.1779999999999999</v>
      </c>
      <c r="K801">
        <v>115</v>
      </c>
      <c r="L801" s="94">
        <v>503</v>
      </c>
      <c r="M801" s="11">
        <f t="shared" si="61"/>
        <v>4.3739130434782609</v>
      </c>
      <c r="N801" s="11">
        <v>0.628</v>
      </c>
      <c r="O801" s="95">
        <f t="shared" si="60"/>
        <v>115</v>
      </c>
      <c r="P801" s="12">
        <f t="shared" si="62"/>
        <v>2.5666003976143141</v>
      </c>
      <c r="Q801" s="104" t="s">
        <v>729</v>
      </c>
      <c r="V801" s="111">
        <v>0.53680555555555554</v>
      </c>
      <c r="W801" s="112">
        <v>0.6958333333333333</v>
      </c>
      <c r="X801" s="115">
        <f t="shared" si="63"/>
        <v>0.15902777777777777</v>
      </c>
    </row>
    <row r="802" spans="1:24" x14ac:dyDescent="0.3">
      <c r="A802" s="64" t="s">
        <v>6162</v>
      </c>
      <c r="B802" s="94" t="s">
        <v>6163</v>
      </c>
      <c r="C802" s="2" t="s">
        <v>6</v>
      </c>
      <c r="D802" s="2">
        <v>57</v>
      </c>
      <c r="E802" s="9">
        <v>22916</v>
      </c>
      <c r="F802" s="10">
        <v>43796.611215277779</v>
      </c>
      <c r="G802" s="95" t="s">
        <v>22</v>
      </c>
      <c r="H802">
        <v>1248</v>
      </c>
      <c r="I802" s="1">
        <f t="shared" si="64"/>
        <v>10.4</v>
      </c>
      <c r="J802" s="1">
        <v>0.85399999999999998</v>
      </c>
      <c r="K802">
        <v>120</v>
      </c>
      <c r="L802" s="94">
        <v>359</v>
      </c>
      <c r="M802" s="11">
        <f t="shared" si="61"/>
        <v>2.9916666666666667</v>
      </c>
      <c r="N802" s="11">
        <v>0.68</v>
      </c>
      <c r="O802" s="95">
        <f t="shared" si="60"/>
        <v>120</v>
      </c>
      <c r="P802" s="12">
        <f t="shared" si="62"/>
        <v>3.4763231197771587</v>
      </c>
      <c r="Q802" s="104" t="s">
        <v>729</v>
      </c>
      <c r="V802" s="111">
        <v>0.4604166666666667</v>
      </c>
      <c r="W802" s="112">
        <v>0.62152777777777779</v>
      </c>
      <c r="X802" s="115">
        <f t="shared" si="63"/>
        <v>0.16111111111111109</v>
      </c>
    </row>
    <row r="803" spans="1:24" x14ac:dyDescent="0.3">
      <c r="A803" s="64" t="s">
        <v>6164</v>
      </c>
      <c r="B803" s="94" t="s">
        <v>1524</v>
      </c>
      <c r="C803" s="2" t="s">
        <v>1</v>
      </c>
      <c r="D803" s="2">
        <v>61</v>
      </c>
      <c r="E803" s="9">
        <v>21300</v>
      </c>
      <c r="F803" s="10">
        <v>43796.63789351852</v>
      </c>
      <c r="G803" s="95" t="s">
        <v>4</v>
      </c>
      <c r="H803">
        <v>2044</v>
      </c>
      <c r="I803" s="1">
        <f t="shared" si="64"/>
        <v>16.222222222222221</v>
      </c>
      <c r="J803" s="1">
        <v>1.3140000000000001</v>
      </c>
      <c r="K803">
        <v>126</v>
      </c>
      <c r="L803" s="94">
        <v>302</v>
      </c>
      <c r="M803" s="11">
        <f t="shared" si="61"/>
        <v>2.3968253968253967</v>
      </c>
      <c r="N803" s="11">
        <v>0.49099999999999999</v>
      </c>
      <c r="O803" s="95">
        <f t="shared" si="60"/>
        <v>126</v>
      </c>
      <c r="P803" s="12">
        <f t="shared" si="62"/>
        <v>6.7682119205298008</v>
      </c>
      <c r="Q803" s="104" t="s">
        <v>729</v>
      </c>
      <c r="V803" s="111">
        <v>0.48958333333333331</v>
      </c>
      <c r="W803" s="112">
        <v>0.66249999999999998</v>
      </c>
      <c r="X803" s="115">
        <f t="shared" si="63"/>
        <v>0.17291666666666666</v>
      </c>
    </row>
    <row r="804" spans="1:24" x14ac:dyDescent="0.3">
      <c r="A804" s="64" t="s">
        <v>6165</v>
      </c>
      <c r="B804" s="94" t="s">
        <v>1969</v>
      </c>
      <c r="C804" s="2" t="s">
        <v>1</v>
      </c>
      <c r="D804" s="2">
        <v>37</v>
      </c>
      <c r="E804" s="9">
        <v>30034</v>
      </c>
      <c r="F804" s="10">
        <v>43797.569027777776</v>
      </c>
      <c r="G804" s="95" t="s">
        <v>4</v>
      </c>
      <c r="H804">
        <v>914</v>
      </c>
      <c r="I804" s="1">
        <f t="shared" si="64"/>
        <v>7.7457627118644066</v>
      </c>
      <c r="J804" s="1">
        <v>0.753</v>
      </c>
      <c r="K804">
        <v>118</v>
      </c>
      <c r="L804" s="94">
        <v>355</v>
      </c>
      <c r="M804" s="11">
        <f t="shared" si="61"/>
        <v>3.0084745762711864</v>
      </c>
      <c r="N804" s="11">
        <v>0.54700000000000004</v>
      </c>
      <c r="O804" s="95">
        <f t="shared" si="60"/>
        <v>118</v>
      </c>
      <c r="P804" s="12">
        <f t="shared" si="62"/>
        <v>2.5746478873239438</v>
      </c>
      <c r="Q804" s="104" t="s">
        <v>729</v>
      </c>
      <c r="V804" s="111">
        <v>0.41805555555555557</v>
      </c>
      <c r="W804" s="112">
        <v>0.58333333333333337</v>
      </c>
      <c r="X804" s="115">
        <f t="shared" si="63"/>
        <v>0.1652777777777778</v>
      </c>
    </row>
    <row r="805" spans="1:24" x14ac:dyDescent="0.3">
      <c r="A805" s="64" t="s">
        <v>6166</v>
      </c>
      <c r="B805" s="94" t="s">
        <v>6167</v>
      </c>
      <c r="C805" s="2" t="s">
        <v>1</v>
      </c>
      <c r="D805" s="2">
        <v>33</v>
      </c>
      <c r="E805" s="9">
        <v>31703</v>
      </c>
      <c r="F805" s="10">
        <v>43797.590196759258</v>
      </c>
      <c r="G805" s="95" t="s">
        <v>4</v>
      </c>
      <c r="H805">
        <v>676</v>
      </c>
      <c r="I805" s="1">
        <f t="shared" si="64"/>
        <v>5.3650793650793647</v>
      </c>
      <c r="J805" s="1">
        <v>0.82599999999999996</v>
      </c>
      <c r="K805">
        <v>126</v>
      </c>
      <c r="L805" s="94">
        <v>238</v>
      </c>
      <c r="M805" s="11">
        <f t="shared" si="61"/>
        <v>1.8888888888888888</v>
      </c>
      <c r="N805" s="11">
        <v>0.55500000000000005</v>
      </c>
      <c r="O805" s="95">
        <f t="shared" si="60"/>
        <v>126</v>
      </c>
      <c r="P805" s="12">
        <f t="shared" si="62"/>
        <v>2.8403361344537812</v>
      </c>
      <c r="Q805" s="104" t="s">
        <v>729</v>
      </c>
      <c r="V805" s="111">
        <v>0.4284722222222222</v>
      </c>
      <c r="W805" s="112">
        <v>0.59444444444444444</v>
      </c>
      <c r="X805" s="115">
        <f t="shared" si="63"/>
        <v>0.16597222222222224</v>
      </c>
    </row>
    <row r="806" spans="1:24" x14ac:dyDescent="0.3">
      <c r="A806" s="64" t="s">
        <v>6168</v>
      </c>
      <c r="B806" s="94" t="s">
        <v>6169</v>
      </c>
      <c r="C806" s="2" t="s">
        <v>6</v>
      </c>
      <c r="D806" s="2">
        <v>49</v>
      </c>
      <c r="E806" s="9">
        <v>25729</v>
      </c>
      <c r="F806" s="10">
        <v>43797.600787037038</v>
      </c>
      <c r="G806" s="95" t="s">
        <v>4</v>
      </c>
      <c r="H806">
        <v>928</v>
      </c>
      <c r="I806" s="1">
        <f t="shared" si="64"/>
        <v>8.1403508771929829</v>
      </c>
      <c r="J806" s="1">
        <v>1.343</v>
      </c>
      <c r="K806">
        <v>114</v>
      </c>
      <c r="L806" s="94">
        <v>245</v>
      </c>
      <c r="M806" s="11">
        <f t="shared" si="61"/>
        <v>2.1491228070175437</v>
      </c>
      <c r="N806" s="11">
        <v>0.56799999999999995</v>
      </c>
      <c r="O806" s="95">
        <f t="shared" si="60"/>
        <v>114</v>
      </c>
      <c r="P806" s="12">
        <f t="shared" si="62"/>
        <v>3.7877551020408169</v>
      </c>
      <c r="Q806" s="104" t="s">
        <v>729</v>
      </c>
      <c r="V806" s="111">
        <v>0.4368055555555555</v>
      </c>
      <c r="W806" s="112">
        <v>0.60833333333333328</v>
      </c>
      <c r="X806" s="115">
        <f t="shared" si="63"/>
        <v>0.17152777777777778</v>
      </c>
    </row>
    <row r="807" spans="1:24" x14ac:dyDescent="0.3">
      <c r="A807" s="64" t="s">
        <v>6170</v>
      </c>
      <c r="B807" s="94" t="s">
        <v>6171</v>
      </c>
      <c r="C807" s="2" t="s">
        <v>1</v>
      </c>
      <c r="D807" s="2">
        <v>73</v>
      </c>
      <c r="E807" s="9">
        <v>16813</v>
      </c>
      <c r="F807" s="10">
        <v>43797.622685185182</v>
      </c>
      <c r="G807" s="95" t="s">
        <v>4</v>
      </c>
      <c r="H807">
        <v>1837</v>
      </c>
      <c r="I807" s="1">
        <f t="shared" si="64"/>
        <v>14.579365079365079</v>
      </c>
      <c r="J807" s="1">
        <v>2.1659999999999999</v>
      </c>
      <c r="K807">
        <v>126</v>
      </c>
      <c r="L807" s="94">
        <v>413</v>
      </c>
      <c r="M807" s="11">
        <f t="shared" si="61"/>
        <v>3.2777777777777777</v>
      </c>
      <c r="N807" s="11">
        <v>0.58799999999999997</v>
      </c>
      <c r="O807" s="95">
        <f t="shared" si="60"/>
        <v>126</v>
      </c>
      <c r="P807" s="12">
        <f t="shared" si="62"/>
        <v>4.4479418886198552</v>
      </c>
      <c r="Q807" s="104" t="s">
        <v>729</v>
      </c>
      <c r="V807" s="111">
        <v>0.46388888888888885</v>
      </c>
      <c r="W807" s="112">
        <v>0.62916666666666665</v>
      </c>
      <c r="X807" s="115">
        <f t="shared" si="63"/>
        <v>0.1652777777777778</v>
      </c>
    </row>
    <row r="808" spans="1:24" x14ac:dyDescent="0.3">
      <c r="A808" s="64" t="s">
        <v>6172</v>
      </c>
      <c r="B808" s="94" t="s">
        <v>1512</v>
      </c>
      <c r="C808" s="2" t="s">
        <v>1</v>
      </c>
      <c r="D808" s="2">
        <v>60</v>
      </c>
      <c r="E808" s="9">
        <v>21610</v>
      </c>
      <c r="F808" s="10">
        <v>43797.636736111112</v>
      </c>
      <c r="G808" s="95" t="s">
        <v>22</v>
      </c>
      <c r="H808">
        <v>1488</v>
      </c>
      <c r="I808" s="1">
        <f t="shared" si="64"/>
        <v>12.939130434782609</v>
      </c>
      <c r="J808" s="1">
        <v>1.3720000000000001</v>
      </c>
      <c r="K808">
        <v>115</v>
      </c>
      <c r="L808" s="94">
        <v>182</v>
      </c>
      <c r="M808" s="11">
        <f t="shared" si="61"/>
        <v>1.5826086956521739</v>
      </c>
      <c r="N808" s="11">
        <v>0.53</v>
      </c>
      <c r="O808" s="95">
        <f t="shared" si="60"/>
        <v>115</v>
      </c>
      <c r="P808" s="12">
        <f t="shared" si="62"/>
        <v>8.1758241758241752</v>
      </c>
      <c r="Q808" s="104" t="s">
        <v>729</v>
      </c>
      <c r="V808" s="111">
        <v>0.46597222222222223</v>
      </c>
      <c r="W808" s="112">
        <v>0.64097222222222217</v>
      </c>
      <c r="X808" s="115">
        <f t="shared" si="63"/>
        <v>0.17499999999999993</v>
      </c>
    </row>
    <row r="809" spans="1:24" x14ac:dyDescent="0.3">
      <c r="A809" s="64" t="s">
        <v>6173</v>
      </c>
      <c r="B809" s="94" t="s">
        <v>6174</v>
      </c>
      <c r="C809" s="2" t="s">
        <v>1</v>
      </c>
      <c r="D809" s="2">
        <v>22</v>
      </c>
      <c r="E809" s="9">
        <v>35749</v>
      </c>
      <c r="F809" s="10">
        <v>43797.65861111111</v>
      </c>
      <c r="G809" s="95" t="s">
        <v>4</v>
      </c>
      <c r="H809">
        <v>432</v>
      </c>
      <c r="I809" s="1">
        <f t="shared" si="64"/>
        <v>3.9272727272727272</v>
      </c>
      <c r="J809" s="1">
        <v>0.71299999999999997</v>
      </c>
      <c r="K809">
        <v>110</v>
      </c>
      <c r="L809" s="94">
        <v>179</v>
      </c>
      <c r="M809" s="11">
        <f t="shared" si="61"/>
        <v>1.6272727272727272</v>
      </c>
      <c r="N809" s="11">
        <v>0.52200000000000002</v>
      </c>
      <c r="O809" s="95">
        <f t="shared" si="60"/>
        <v>110</v>
      </c>
      <c r="P809" s="12">
        <f t="shared" si="62"/>
        <v>2.4134078212290504</v>
      </c>
      <c r="Q809" s="104" t="s">
        <v>729</v>
      </c>
      <c r="V809" s="111">
        <v>0.50972222222222219</v>
      </c>
      <c r="W809" s="112">
        <v>0.66666666666666663</v>
      </c>
      <c r="X809" s="115">
        <f t="shared" si="63"/>
        <v>0.15694444444444444</v>
      </c>
    </row>
    <row r="810" spans="1:24" x14ac:dyDescent="0.3">
      <c r="A810" s="64" t="s">
        <v>6176</v>
      </c>
      <c r="B810" s="94" t="s">
        <v>6177</v>
      </c>
      <c r="C810" s="2" t="s">
        <v>6</v>
      </c>
      <c r="D810" s="2">
        <v>72</v>
      </c>
      <c r="E810" s="9">
        <v>17425</v>
      </c>
      <c r="F810" s="10">
        <v>43798.550324074073</v>
      </c>
      <c r="G810" s="95" t="s">
        <v>4</v>
      </c>
      <c r="H810">
        <v>1523</v>
      </c>
      <c r="I810" s="1">
        <f t="shared" si="64"/>
        <v>12.691666666666666</v>
      </c>
      <c r="J810" s="1">
        <v>1.321</v>
      </c>
      <c r="K810">
        <v>120</v>
      </c>
      <c r="L810" s="94">
        <v>634</v>
      </c>
      <c r="M810" s="11">
        <f t="shared" si="61"/>
        <v>5.2833333333333332</v>
      </c>
      <c r="N810" s="11">
        <v>0.80100000000000005</v>
      </c>
      <c r="O810" s="95">
        <f t="shared" si="60"/>
        <v>120</v>
      </c>
      <c r="P810" s="12">
        <f t="shared" si="62"/>
        <v>2.4022082018927446</v>
      </c>
      <c r="Q810" s="104" t="s">
        <v>729</v>
      </c>
      <c r="V810" s="111">
        <v>0.3979166666666667</v>
      </c>
      <c r="W810" s="112">
        <v>0.5541666666666667</v>
      </c>
      <c r="X810" s="115">
        <f t="shared" si="63"/>
        <v>0.15625</v>
      </c>
    </row>
    <row r="811" spans="1:24" x14ac:dyDescent="0.3">
      <c r="A811" s="64" t="s">
        <v>6178</v>
      </c>
      <c r="B811" s="94" t="s">
        <v>6179</v>
      </c>
      <c r="C811" s="2" t="s">
        <v>1</v>
      </c>
      <c r="D811" s="2">
        <v>58</v>
      </c>
      <c r="E811" s="9">
        <v>22464</v>
      </c>
      <c r="F811" s="10">
        <v>43798.562141203707</v>
      </c>
      <c r="G811" s="95" t="s">
        <v>4</v>
      </c>
      <c r="H811">
        <v>1898</v>
      </c>
      <c r="I811" s="1">
        <f t="shared" si="64"/>
        <v>18.25</v>
      </c>
      <c r="J811" s="1">
        <v>1.5309999999999999</v>
      </c>
      <c r="K811">
        <v>104</v>
      </c>
      <c r="L811" s="94">
        <v>550</v>
      </c>
      <c r="M811" s="11">
        <f t="shared" si="61"/>
        <v>5.2884615384615383</v>
      </c>
      <c r="N811" s="11">
        <v>0.80900000000000005</v>
      </c>
      <c r="O811" s="95">
        <f t="shared" si="60"/>
        <v>104</v>
      </c>
      <c r="P811" s="12">
        <f t="shared" si="62"/>
        <v>3.4509090909090911</v>
      </c>
      <c r="Q811" s="104" t="s">
        <v>729</v>
      </c>
      <c r="V811" s="111">
        <v>0.41875000000000001</v>
      </c>
      <c r="W811" s="112">
        <v>0.56666666666666665</v>
      </c>
      <c r="X811" s="115">
        <f t="shared" si="63"/>
        <v>0.14791666666666664</v>
      </c>
    </row>
    <row r="812" spans="1:24" x14ac:dyDescent="0.3">
      <c r="A812" s="64" t="s">
        <v>6180</v>
      </c>
      <c r="B812" s="94" t="s">
        <v>6181</v>
      </c>
      <c r="C812" s="2" t="s">
        <v>1</v>
      </c>
      <c r="D812" s="2">
        <v>47</v>
      </c>
      <c r="E812" s="9">
        <v>26328</v>
      </c>
      <c r="F812" s="10">
        <v>43798.579386574071</v>
      </c>
      <c r="G812" s="95" t="s">
        <v>4</v>
      </c>
      <c r="H812">
        <v>1025</v>
      </c>
      <c r="I812" s="1">
        <f t="shared" si="64"/>
        <v>8.9130434782608692</v>
      </c>
      <c r="J812" s="1">
        <v>0.84399999999999997</v>
      </c>
      <c r="K812">
        <v>115</v>
      </c>
      <c r="L812" s="94">
        <v>230</v>
      </c>
      <c r="M812" s="11">
        <f t="shared" si="61"/>
        <v>2</v>
      </c>
      <c r="N812" s="11">
        <v>0.35</v>
      </c>
      <c r="O812" s="95">
        <f t="shared" si="60"/>
        <v>115</v>
      </c>
      <c r="P812" s="12">
        <f t="shared" si="62"/>
        <v>4.4565217391304346</v>
      </c>
      <c r="Q812" s="104" t="s">
        <v>729</v>
      </c>
      <c r="V812" s="111">
        <v>0.42708333333333331</v>
      </c>
      <c r="W812" s="112">
        <v>0.58402777777777781</v>
      </c>
      <c r="X812" s="115">
        <f t="shared" si="63"/>
        <v>0.1569444444444445</v>
      </c>
    </row>
    <row r="813" spans="1:24" x14ac:dyDescent="0.3">
      <c r="A813" s="64" t="s">
        <v>6182</v>
      </c>
      <c r="B813" s="94" t="s">
        <v>533</v>
      </c>
      <c r="C813" s="2" t="s">
        <v>1</v>
      </c>
      <c r="D813" s="2">
        <v>57</v>
      </c>
      <c r="E813" s="9">
        <v>22683</v>
      </c>
      <c r="F813" s="10">
        <v>43798.590613425928</v>
      </c>
      <c r="G813" s="95" t="s">
        <v>4</v>
      </c>
      <c r="H813">
        <v>2377</v>
      </c>
      <c r="I813" s="1">
        <f t="shared" si="64"/>
        <v>19.808333333333334</v>
      </c>
      <c r="J813" s="1">
        <v>1.5569999999999999</v>
      </c>
      <c r="K813">
        <v>120</v>
      </c>
      <c r="L813" s="94">
        <v>290</v>
      </c>
      <c r="M813" s="11">
        <f t="shared" si="61"/>
        <v>2.4166666666666665</v>
      </c>
      <c r="N813" s="11">
        <v>0.57399999999999995</v>
      </c>
      <c r="O813" s="95">
        <f t="shared" si="60"/>
        <v>120</v>
      </c>
      <c r="P813" s="12">
        <f t="shared" si="62"/>
        <v>8.1965517241379313</v>
      </c>
      <c r="Q813" s="104" t="s">
        <v>729</v>
      </c>
      <c r="V813" s="111">
        <v>0.44097222222222227</v>
      </c>
      <c r="W813" s="112">
        <v>0.59652777777777777</v>
      </c>
      <c r="X813" s="115">
        <f t="shared" si="63"/>
        <v>0.1555555555555555</v>
      </c>
    </row>
    <row r="814" spans="1:24" x14ac:dyDescent="0.3">
      <c r="A814" s="64" t="s">
        <v>6183</v>
      </c>
      <c r="B814" s="94" t="s">
        <v>6184</v>
      </c>
      <c r="C814" s="2" t="s">
        <v>1</v>
      </c>
      <c r="D814" s="2">
        <v>54</v>
      </c>
      <c r="E814" s="9">
        <v>24042</v>
      </c>
      <c r="F814" s="10">
        <v>43798.603055555555</v>
      </c>
      <c r="G814" s="95" t="s">
        <v>4</v>
      </c>
      <c r="H814">
        <v>1132</v>
      </c>
      <c r="I814" s="1">
        <f t="shared" si="64"/>
        <v>9.4333333333333336</v>
      </c>
      <c r="J814" s="1">
        <v>0.86699999999999999</v>
      </c>
      <c r="K814">
        <v>120</v>
      </c>
      <c r="L814" s="94">
        <v>360</v>
      </c>
      <c r="M814" s="11">
        <f t="shared" si="61"/>
        <v>3</v>
      </c>
      <c r="N814" s="11">
        <v>0.51900000000000002</v>
      </c>
      <c r="O814" s="95">
        <f t="shared" ref="O814:O832" si="65">K814</f>
        <v>120</v>
      </c>
      <c r="P814" s="12">
        <f t="shared" si="62"/>
        <v>3.1444444444444444</v>
      </c>
      <c r="Q814" s="104" t="s">
        <v>729</v>
      </c>
      <c r="V814" s="111">
        <v>0.44930555555555557</v>
      </c>
      <c r="W814" s="112">
        <v>0.6069444444444444</v>
      </c>
      <c r="X814" s="115">
        <f t="shared" si="63"/>
        <v>0.15763888888888883</v>
      </c>
    </row>
    <row r="815" spans="1:24" x14ac:dyDescent="0.3">
      <c r="A815" s="64" t="s">
        <v>6185</v>
      </c>
      <c r="B815" s="94" t="s">
        <v>6186</v>
      </c>
      <c r="C815" s="2" t="s">
        <v>1</v>
      </c>
      <c r="D815" s="2">
        <v>63</v>
      </c>
      <c r="E815" s="9">
        <v>20717</v>
      </c>
      <c r="F815" s="10">
        <v>43798.613495370373</v>
      </c>
      <c r="G815" s="95" t="s">
        <v>4</v>
      </c>
      <c r="H815">
        <v>2556</v>
      </c>
      <c r="I815" s="1">
        <f t="shared" si="64"/>
        <v>21.123966942148762</v>
      </c>
      <c r="J815" s="1">
        <v>1.32</v>
      </c>
      <c r="K815">
        <v>121</v>
      </c>
      <c r="L815" s="94">
        <v>524</v>
      </c>
      <c r="M815" s="11">
        <f t="shared" si="61"/>
        <v>4.330578512396694</v>
      </c>
      <c r="N815" s="11">
        <v>0.67600000000000005</v>
      </c>
      <c r="O815" s="95">
        <f t="shared" si="65"/>
        <v>121</v>
      </c>
      <c r="P815" s="12">
        <f t="shared" si="62"/>
        <v>4.877862595419848</v>
      </c>
      <c r="Q815" s="104" t="s">
        <v>729</v>
      </c>
      <c r="V815" s="111">
        <v>0.47361111111111115</v>
      </c>
      <c r="W815" s="112">
        <v>0.62291666666666667</v>
      </c>
      <c r="X815" s="115">
        <f t="shared" si="63"/>
        <v>0.14930555555555552</v>
      </c>
    </row>
    <row r="816" spans="1:24" x14ac:dyDescent="0.3">
      <c r="A816" s="63" t="s">
        <v>6187</v>
      </c>
      <c r="B816" s="94" t="s">
        <v>6188</v>
      </c>
      <c r="C816" s="2" t="s">
        <v>1</v>
      </c>
      <c r="D816" s="2">
        <v>47</v>
      </c>
      <c r="E816" s="9">
        <v>26429</v>
      </c>
      <c r="F816" s="10">
        <v>43798.631030092591</v>
      </c>
      <c r="G816" s="95" t="s">
        <v>22</v>
      </c>
      <c r="H816" s="2">
        <v>1090</v>
      </c>
      <c r="I816" s="11">
        <f t="shared" si="64"/>
        <v>8.7200000000000006</v>
      </c>
      <c r="J816" s="11">
        <v>1.1819999999999999</v>
      </c>
      <c r="K816" s="2">
        <v>125</v>
      </c>
      <c r="L816" s="94">
        <v>297</v>
      </c>
      <c r="M816" s="11">
        <f t="shared" si="61"/>
        <v>2.3759999999999999</v>
      </c>
      <c r="N816" s="11">
        <v>0.60499999999999998</v>
      </c>
      <c r="O816" s="95">
        <f t="shared" si="65"/>
        <v>125</v>
      </c>
      <c r="P816" s="12">
        <f t="shared" si="62"/>
        <v>3.6700336700336704</v>
      </c>
      <c r="Q816" s="104" t="s">
        <v>729</v>
      </c>
      <c r="R816" s="2"/>
      <c r="S816" s="2"/>
      <c r="T816" s="2"/>
      <c r="U816" s="2"/>
      <c r="V816" s="111">
        <v>0.47916666666666669</v>
      </c>
      <c r="W816" s="112">
        <v>0.63680555555555551</v>
      </c>
      <c r="X816" s="115">
        <f t="shared" si="63"/>
        <v>0.15763888888888883</v>
      </c>
    </row>
    <row r="817" spans="1:24" x14ac:dyDescent="0.3">
      <c r="A817" s="64" t="s">
        <v>7073</v>
      </c>
      <c r="B817" s="94" t="s">
        <v>7074</v>
      </c>
      <c r="C817" s="2" t="s">
        <v>1</v>
      </c>
      <c r="D817" s="2">
        <v>59</v>
      </c>
      <c r="E817" s="9">
        <v>21974</v>
      </c>
      <c r="F817" s="10">
        <v>43801.565138888887</v>
      </c>
      <c r="G817" s="95" t="s">
        <v>4</v>
      </c>
      <c r="H817">
        <v>1260</v>
      </c>
      <c r="I817" s="1">
        <f t="shared" si="64"/>
        <v>10.24390243902439</v>
      </c>
      <c r="J817" s="118">
        <v>0.872</v>
      </c>
      <c r="K817">
        <v>123</v>
      </c>
      <c r="L817" s="94">
        <v>330</v>
      </c>
      <c r="M817" s="11">
        <f t="shared" si="61"/>
        <v>2.6829268292682928</v>
      </c>
      <c r="N817" s="120">
        <v>0.61799999999999999</v>
      </c>
      <c r="O817" s="95">
        <f t="shared" si="65"/>
        <v>123</v>
      </c>
      <c r="P817" s="12">
        <f t="shared" si="62"/>
        <v>3.8181818181818179</v>
      </c>
      <c r="Q817" s="104" t="s">
        <v>729</v>
      </c>
      <c r="V817" s="111">
        <v>0.4152777777777778</v>
      </c>
      <c r="W817" s="112">
        <v>0.5805555555555556</v>
      </c>
      <c r="X817" s="115">
        <f t="shared" si="63"/>
        <v>0.1652777777777778</v>
      </c>
    </row>
    <row r="818" spans="1:24" x14ac:dyDescent="0.3">
      <c r="A818" s="64" t="s">
        <v>7075</v>
      </c>
      <c r="B818" s="94" t="s">
        <v>4720</v>
      </c>
      <c r="C818" s="2" t="s">
        <v>1</v>
      </c>
      <c r="D818" s="2">
        <v>52</v>
      </c>
      <c r="E818" s="9">
        <v>24540</v>
      </c>
      <c r="F818" s="10">
        <v>43801.598807870374</v>
      </c>
      <c r="G818" s="95" t="s">
        <v>4</v>
      </c>
      <c r="H818">
        <v>897</v>
      </c>
      <c r="I818" s="1">
        <f t="shared" si="64"/>
        <v>8.5428571428571427</v>
      </c>
      <c r="J818" s="118">
        <v>0.91</v>
      </c>
      <c r="K818">
        <v>105</v>
      </c>
      <c r="L818" s="94">
        <v>299</v>
      </c>
      <c r="M818" s="11">
        <f t="shared" si="61"/>
        <v>2.8476190476190477</v>
      </c>
      <c r="N818" s="120">
        <v>0.53300000000000003</v>
      </c>
      <c r="O818" s="95">
        <f t="shared" si="65"/>
        <v>105</v>
      </c>
      <c r="P818" s="12">
        <f t="shared" si="62"/>
        <v>3</v>
      </c>
      <c r="Q818" s="104" t="s">
        <v>729</v>
      </c>
      <c r="V818" s="111">
        <v>0.44305555555555554</v>
      </c>
      <c r="W818" s="112">
        <v>0.6020833333333333</v>
      </c>
      <c r="X818" s="115">
        <f t="shared" si="63"/>
        <v>0.15902777777777777</v>
      </c>
    </row>
    <row r="819" spans="1:24" x14ac:dyDescent="0.3">
      <c r="A819" s="64" t="s">
        <v>7076</v>
      </c>
      <c r="B819" s="94" t="s">
        <v>459</v>
      </c>
      <c r="C819" s="2" t="s">
        <v>1</v>
      </c>
      <c r="D819" s="2">
        <v>48</v>
      </c>
      <c r="E819" s="9">
        <v>26058</v>
      </c>
      <c r="F819" s="10">
        <v>43801.609699074077</v>
      </c>
      <c r="G819" s="95" t="s">
        <v>4</v>
      </c>
      <c r="H819">
        <v>835</v>
      </c>
      <c r="I819" s="1">
        <f t="shared" si="64"/>
        <v>10.060240963855422</v>
      </c>
      <c r="J819" s="118">
        <v>1.5880000000000001</v>
      </c>
      <c r="K819">
        <v>83</v>
      </c>
      <c r="L819" s="94">
        <v>244</v>
      </c>
      <c r="M819" s="11">
        <f t="shared" si="61"/>
        <v>2.9397590361445785</v>
      </c>
      <c r="N819" s="120">
        <v>0.502</v>
      </c>
      <c r="O819" s="95">
        <f t="shared" si="65"/>
        <v>83</v>
      </c>
      <c r="P819" s="12">
        <f t="shared" si="62"/>
        <v>3.4221311475409837</v>
      </c>
      <c r="Q819" s="104" t="s">
        <v>729</v>
      </c>
      <c r="V819" s="111">
        <v>0.45624999999999999</v>
      </c>
      <c r="W819" s="112">
        <v>0.61527777777777781</v>
      </c>
      <c r="X819" s="115">
        <f t="shared" si="63"/>
        <v>0.15902777777777782</v>
      </c>
    </row>
    <row r="820" spans="1:24" x14ac:dyDescent="0.3">
      <c r="A820" s="64" t="s">
        <v>7077</v>
      </c>
      <c r="B820" s="94" t="s">
        <v>7078</v>
      </c>
      <c r="C820" s="2" t="s">
        <v>1</v>
      </c>
      <c r="D820" s="2">
        <v>8.1666666666666661</v>
      </c>
      <c r="E820" s="9">
        <v>40827</v>
      </c>
      <c r="F820" s="10">
        <v>43801.628483796296</v>
      </c>
      <c r="G820" s="95" t="s">
        <v>4</v>
      </c>
      <c r="H820">
        <v>686</v>
      </c>
      <c r="I820" s="1">
        <f t="shared" si="64"/>
        <v>10.088235294117647</v>
      </c>
      <c r="J820" s="118">
        <v>1.5429999999999999</v>
      </c>
      <c r="K820">
        <v>68</v>
      </c>
      <c r="L820" s="94">
        <v>112</v>
      </c>
      <c r="M820" s="11">
        <f t="shared" si="61"/>
        <v>1.6470588235294117</v>
      </c>
      <c r="N820" s="120">
        <v>0.51200000000000001</v>
      </c>
      <c r="O820" s="95">
        <f t="shared" si="65"/>
        <v>68</v>
      </c>
      <c r="P820" s="12">
        <f t="shared" si="62"/>
        <v>6.125</v>
      </c>
      <c r="Q820" s="104" t="s">
        <v>729</v>
      </c>
      <c r="V820" s="111">
        <v>0.48055555555555557</v>
      </c>
      <c r="W820" s="112">
        <v>0.63194444444444442</v>
      </c>
      <c r="X820" s="115">
        <f t="shared" si="63"/>
        <v>0.15138888888888885</v>
      </c>
    </row>
    <row r="821" spans="1:24" x14ac:dyDescent="0.3">
      <c r="A821" s="64" t="s">
        <v>7079</v>
      </c>
      <c r="B821" s="94" t="s">
        <v>745</v>
      </c>
      <c r="C821" s="2" t="s">
        <v>1</v>
      </c>
      <c r="D821" s="2">
        <v>36</v>
      </c>
      <c r="E821" s="9">
        <v>30300</v>
      </c>
      <c r="F821" s="10">
        <v>43801.640300925923</v>
      </c>
      <c r="G821" s="95" t="s">
        <v>4</v>
      </c>
      <c r="H821">
        <v>931</v>
      </c>
      <c r="I821" s="1">
        <f t="shared" si="64"/>
        <v>8.9519230769230766</v>
      </c>
      <c r="J821" s="118">
        <v>1.1519999999999999</v>
      </c>
      <c r="K821">
        <v>104</v>
      </c>
      <c r="L821" s="94">
        <v>233</v>
      </c>
      <c r="M821" s="11">
        <f t="shared" si="61"/>
        <v>2.2403846153846154</v>
      </c>
      <c r="N821" s="120">
        <v>0.49299999999999999</v>
      </c>
      <c r="O821" s="95">
        <f t="shared" si="65"/>
        <v>104</v>
      </c>
      <c r="P821" s="12">
        <f t="shared" si="62"/>
        <v>3.9957081545064375</v>
      </c>
      <c r="Q821" s="104" t="s">
        <v>729</v>
      </c>
      <c r="V821" s="111">
        <v>0.4861111111111111</v>
      </c>
      <c r="W821" s="112">
        <v>0.65416666666666667</v>
      </c>
      <c r="X821" s="115">
        <f t="shared" si="63"/>
        <v>0.16805555555555557</v>
      </c>
    </row>
    <row r="822" spans="1:24" x14ac:dyDescent="0.3">
      <c r="A822" s="64" t="s">
        <v>7080</v>
      </c>
      <c r="B822" s="94" t="s">
        <v>11</v>
      </c>
      <c r="C822" s="2" t="s">
        <v>1</v>
      </c>
      <c r="D822" s="2">
        <v>63</v>
      </c>
      <c r="E822" s="9">
        <v>20580</v>
      </c>
      <c r="F822" s="10">
        <v>43801.665543981479</v>
      </c>
      <c r="G822" s="95" t="s">
        <v>22</v>
      </c>
      <c r="H822">
        <v>1422</v>
      </c>
      <c r="I822" s="1">
        <f t="shared" si="64"/>
        <v>12.927272727272728</v>
      </c>
      <c r="J822" s="118">
        <v>0.82099999999999995</v>
      </c>
      <c r="K822">
        <v>110</v>
      </c>
      <c r="L822" s="94">
        <v>274</v>
      </c>
      <c r="M822" s="11">
        <f t="shared" si="61"/>
        <v>2.4909090909090907</v>
      </c>
      <c r="N822" s="120">
        <v>0.57099999999999995</v>
      </c>
      <c r="O822" s="95">
        <f t="shared" si="65"/>
        <v>110</v>
      </c>
      <c r="P822" s="12">
        <f t="shared" si="62"/>
        <v>5.1897810218978107</v>
      </c>
      <c r="Q822" s="104" t="s">
        <v>729</v>
      </c>
      <c r="V822" s="111">
        <v>0.51736111111111105</v>
      </c>
      <c r="W822" s="112">
        <v>0.66875000000000007</v>
      </c>
      <c r="X822" s="115">
        <f t="shared" si="63"/>
        <v>0.15138888888888902</v>
      </c>
    </row>
    <row r="823" spans="1:24" x14ac:dyDescent="0.3">
      <c r="A823" s="64" t="s">
        <v>7081</v>
      </c>
      <c r="B823" s="94" t="s">
        <v>7082</v>
      </c>
      <c r="C823" s="2" t="s">
        <v>1</v>
      </c>
      <c r="D823" s="2">
        <v>45</v>
      </c>
      <c r="E823" s="9">
        <v>27258</v>
      </c>
      <c r="F823" s="10">
        <v>43802.513483796298</v>
      </c>
      <c r="G823" s="95" t="s">
        <v>4</v>
      </c>
      <c r="H823">
        <v>1957</v>
      </c>
      <c r="I823" s="1">
        <f t="shared" si="64"/>
        <v>18.638095238095239</v>
      </c>
      <c r="J823" s="118">
        <v>1.234</v>
      </c>
      <c r="K823">
        <v>105</v>
      </c>
      <c r="L823" s="94">
        <v>471</v>
      </c>
      <c r="M823" s="11">
        <f t="shared" si="61"/>
        <v>4.4857142857142858</v>
      </c>
      <c r="N823" s="120">
        <v>0.52100000000000002</v>
      </c>
      <c r="O823" s="95">
        <f t="shared" si="65"/>
        <v>105</v>
      </c>
      <c r="P823" s="12">
        <f t="shared" si="62"/>
        <v>4.154989384288748</v>
      </c>
      <c r="Q823" s="104" t="s">
        <v>729</v>
      </c>
      <c r="V823" s="111">
        <v>0.39930555555555558</v>
      </c>
      <c r="W823" s="112">
        <v>0.52083333333333337</v>
      </c>
      <c r="X823" s="115">
        <f t="shared" si="63"/>
        <v>0.12152777777777779</v>
      </c>
    </row>
    <row r="824" spans="1:24" x14ac:dyDescent="0.3">
      <c r="A824" s="64" t="s">
        <v>7083</v>
      </c>
      <c r="B824" s="94" t="s">
        <v>7084</v>
      </c>
      <c r="C824" s="2" t="s">
        <v>1</v>
      </c>
      <c r="D824" s="2">
        <v>45</v>
      </c>
      <c r="E824" s="9">
        <v>27365</v>
      </c>
      <c r="F824" s="10">
        <v>43802.526250000003</v>
      </c>
      <c r="G824" s="95" t="s">
        <v>4</v>
      </c>
      <c r="H824">
        <v>2099</v>
      </c>
      <c r="I824" s="1">
        <f t="shared" si="64"/>
        <v>17.788135593220339</v>
      </c>
      <c r="J824" s="118">
        <v>2.1280000000000001</v>
      </c>
      <c r="K824">
        <v>118</v>
      </c>
      <c r="L824" s="94">
        <v>543</v>
      </c>
      <c r="M824" s="11">
        <f t="shared" si="61"/>
        <v>4.601694915254237</v>
      </c>
      <c r="N824" s="120">
        <v>0.84899999999999998</v>
      </c>
      <c r="O824" s="95">
        <f t="shared" si="65"/>
        <v>118</v>
      </c>
      <c r="P824" s="12">
        <f t="shared" si="62"/>
        <v>3.8655616942909763</v>
      </c>
      <c r="Q824" s="104" t="s">
        <v>729</v>
      </c>
      <c r="V824" s="111">
        <v>0.40069444444444446</v>
      </c>
      <c r="W824" s="112">
        <v>0.53472222222222221</v>
      </c>
      <c r="X824" s="115">
        <f t="shared" si="63"/>
        <v>0.13402777777777775</v>
      </c>
    </row>
    <row r="825" spans="1:24" x14ac:dyDescent="0.3">
      <c r="A825" s="64" t="s">
        <v>7087</v>
      </c>
      <c r="B825" s="94" t="s">
        <v>659</v>
      </c>
      <c r="C825" s="2" t="s">
        <v>1</v>
      </c>
      <c r="D825" s="2">
        <v>44</v>
      </c>
      <c r="E825" s="9">
        <v>27589</v>
      </c>
      <c r="F825" s="10">
        <v>43802.551979166667</v>
      </c>
      <c r="G825" s="95" t="s">
        <v>4</v>
      </c>
      <c r="H825">
        <v>1059</v>
      </c>
      <c r="I825" s="1">
        <f t="shared" si="64"/>
        <v>10.281553398058252</v>
      </c>
      <c r="J825" s="118">
        <v>1.671</v>
      </c>
      <c r="K825">
        <v>103</v>
      </c>
      <c r="L825" s="94">
        <v>327</v>
      </c>
      <c r="M825" s="11">
        <f t="shared" si="61"/>
        <v>3.174757281553398</v>
      </c>
      <c r="N825" s="120">
        <v>0.49399999999999999</v>
      </c>
      <c r="O825" s="95">
        <f t="shared" si="65"/>
        <v>103</v>
      </c>
      <c r="P825" s="12">
        <f t="shared" si="62"/>
        <v>3.238532110091743</v>
      </c>
      <c r="Q825" s="104" t="s">
        <v>729</v>
      </c>
      <c r="V825" s="111">
        <v>0.41875000000000001</v>
      </c>
      <c r="W825" s="112">
        <v>0.56944444444444442</v>
      </c>
      <c r="X825" s="115">
        <f t="shared" si="63"/>
        <v>0.15069444444444441</v>
      </c>
    </row>
    <row r="826" spans="1:24" x14ac:dyDescent="0.3">
      <c r="A826" s="64" t="s">
        <v>7088</v>
      </c>
      <c r="B826" s="94" t="s">
        <v>7089</v>
      </c>
      <c r="C826" s="2" t="s">
        <v>1</v>
      </c>
      <c r="D826" s="2">
        <v>40</v>
      </c>
      <c r="E826" s="9">
        <v>29159</v>
      </c>
      <c r="F826" s="10">
        <v>43802.567337962966</v>
      </c>
      <c r="G826" s="95" t="s">
        <v>4</v>
      </c>
      <c r="H826">
        <v>1618</v>
      </c>
      <c r="I826" s="1">
        <f t="shared" si="64"/>
        <v>14.069565217391304</v>
      </c>
      <c r="J826" s="118">
        <v>1.663</v>
      </c>
      <c r="K826">
        <v>115</v>
      </c>
      <c r="L826" s="94">
        <v>413</v>
      </c>
      <c r="M826" s="11">
        <f t="shared" si="61"/>
        <v>3.5913043478260871</v>
      </c>
      <c r="N826" s="120">
        <v>0.60499999999999998</v>
      </c>
      <c r="O826" s="95">
        <f t="shared" si="65"/>
        <v>115</v>
      </c>
      <c r="P826" s="12">
        <f t="shared" si="62"/>
        <v>3.9176755447941884</v>
      </c>
      <c r="Q826" s="104" t="s">
        <v>729</v>
      </c>
      <c r="V826" s="111">
        <v>0.44236111111111115</v>
      </c>
      <c r="W826" s="112">
        <v>0.58333333333333337</v>
      </c>
      <c r="X826" s="115">
        <f t="shared" si="63"/>
        <v>0.14097222222222222</v>
      </c>
    </row>
    <row r="827" spans="1:24" x14ac:dyDescent="0.3">
      <c r="A827" s="64" t="s">
        <v>7090</v>
      </c>
      <c r="B827" s="94" t="s">
        <v>7091</v>
      </c>
      <c r="C827" s="2" t="s">
        <v>6</v>
      </c>
      <c r="D827" s="2">
        <v>54</v>
      </c>
      <c r="E827" s="9">
        <v>23809</v>
      </c>
      <c r="F827" s="10">
        <v>43802.581747685188</v>
      </c>
      <c r="G827" s="95" t="s">
        <v>4</v>
      </c>
      <c r="H827">
        <v>661</v>
      </c>
      <c r="I827" s="1">
        <f t="shared" si="64"/>
        <v>6.5445544554455441</v>
      </c>
      <c r="J827" s="118">
        <v>0.88900000000000001</v>
      </c>
      <c r="K827">
        <v>101</v>
      </c>
      <c r="L827" s="94">
        <v>217</v>
      </c>
      <c r="M827" s="11">
        <f t="shared" si="61"/>
        <v>2.1485148514851486</v>
      </c>
      <c r="N827" s="120">
        <v>0.55500000000000005</v>
      </c>
      <c r="O827" s="95">
        <f t="shared" si="65"/>
        <v>101</v>
      </c>
      <c r="P827" s="12">
        <f t="shared" si="62"/>
        <v>3.0460829493087553</v>
      </c>
      <c r="Q827" s="104" t="s">
        <v>729</v>
      </c>
      <c r="V827" s="111">
        <v>0.41666666666666669</v>
      </c>
      <c r="W827" s="112">
        <v>0.59722222222222221</v>
      </c>
      <c r="X827" s="115">
        <f t="shared" si="63"/>
        <v>0.18055555555555552</v>
      </c>
    </row>
    <row r="828" spans="1:24" x14ac:dyDescent="0.3">
      <c r="A828" s="64" t="s">
        <v>7092</v>
      </c>
      <c r="B828" s="94" t="s">
        <v>7093</v>
      </c>
      <c r="C828" s="2" t="s">
        <v>1</v>
      </c>
      <c r="D828" s="2">
        <v>46</v>
      </c>
      <c r="E828" s="9">
        <v>26938</v>
      </c>
      <c r="F828" s="10">
        <v>43802.602789351855</v>
      </c>
      <c r="G828" s="95" t="s">
        <v>4</v>
      </c>
      <c r="H828">
        <v>1364</v>
      </c>
      <c r="I828" s="1">
        <f t="shared" si="64"/>
        <v>12.62962962962963</v>
      </c>
      <c r="J828" s="118">
        <v>1.0820000000000001</v>
      </c>
      <c r="K828">
        <v>108</v>
      </c>
      <c r="L828" s="94">
        <v>441</v>
      </c>
      <c r="M828" s="11">
        <f t="shared" si="61"/>
        <v>4.083333333333333</v>
      </c>
      <c r="N828" s="120">
        <v>0.76300000000000001</v>
      </c>
      <c r="O828" s="95">
        <f t="shared" si="65"/>
        <v>108</v>
      </c>
      <c r="P828" s="12">
        <f t="shared" si="62"/>
        <v>3.0929705215419503</v>
      </c>
      <c r="Q828" s="104" t="s">
        <v>729</v>
      </c>
      <c r="V828" s="111">
        <v>0.47222222222222227</v>
      </c>
      <c r="W828" s="112">
        <v>0.61805555555555558</v>
      </c>
      <c r="X828" s="115">
        <f t="shared" si="63"/>
        <v>0.14583333333333331</v>
      </c>
    </row>
    <row r="829" spans="1:24" x14ac:dyDescent="0.3">
      <c r="A829" s="64" t="s">
        <v>7094</v>
      </c>
      <c r="B829" s="94" t="s">
        <v>7095</v>
      </c>
      <c r="C829" s="2" t="s">
        <v>1</v>
      </c>
      <c r="D829" s="2">
        <v>43</v>
      </c>
      <c r="E829" s="9">
        <v>27761</v>
      </c>
      <c r="F829" s="10">
        <v>43802.621168981481</v>
      </c>
      <c r="G829" s="95" t="s">
        <v>4</v>
      </c>
      <c r="H829">
        <v>1391</v>
      </c>
      <c r="I829" s="1">
        <f t="shared" si="64"/>
        <v>12.645454545454545</v>
      </c>
      <c r="J829" s="118">
        <v>1.31</v>
      </c>
      <c r="K829">
        <v>110</v>
      </c>
      <c r="L829" s="94">
        <v>336</v>
      </c>
      <c r="M829" s="11">
        <f t="shared" si="61"/>
        <v>3.0545454545454547</v>
      </c>
      <c r="N829" s="120">
        <v>0.53900000000000003</v>
      </c>
      <c r="O829" s="95">
        <f t="shared" si="65"/>
        <v>110</v>
      </c>
      <c r="P829" s="12">
        <f t="shared" si="62"/>
        <v>4.1398809523809517</v>
      </c>
      <c r="Q829" s="104" t="s">
        <v>729</v>
      </c>
      <c r="V829" s="111">
        <v>0.47916666666666669</v>
      </c>
      <c r="W829" s="112">
        <v>0.63194444444444442</v>
      </c>
      <c r="X829" s="115">
        <f t="shared" si="63"/>
        <v>0.15277777777777773</v>
      </c>
    </row>
    <row r="830" spans="1:24" x14ac:dyDescent="0.3">
      <c r="A830" s="64" t="s">
        <v>7096</v>
      </c>
      <c r="B830" s="94" t="s">
        <v>7097</v>
      </c>
      <c r="C830" s="2" t="s">
        <v>6</v>
      </c>
      <c r="D830" s="2">
        <v>77</v>
      </c>
      <c r="E830" s="9">
        <v>15420</v>
      </c>
      <c r="F830" s="10">
        <v>43802.639675925922</v>
      </c>
      <c r="G830" s="95" t="s">
        <v>4</v>
      </c>
      <c r="H830">
        <v>2005</v>
      </c>
      <c r="I830" s="1">
        <f t="shared" si="64"/>
        <v>19.095238095238095</v>
      </c>
      <c r="J830" s="118">
        <v>1.5780000000000001</v>
      </c>
      <c r="K830">
        <v>105</v>
      </c>
      <c r="L830" s="94">
        <v>706</v>
      </c>
      <c r="M830" s="11">
        <f t="shared" si="61"/>
        <v>6.7238095238095239</v>
      </c>
      <c r="N830" s="120">
        <v>0.872</v>
      </c>
      <c r="O830" s="95">
        <f t="shared" si="65"/>
        <v>105</v>
      </c>
      <c r="P830" s="12">
        <f t="shared" si="62"/>
        <v>2.8399433427762037</v>
      </c>
      <c r="Q830" s="104" t="s">
        <v>729</v>
      </c>
      <c r="V830" s="111">
        <v>0.48194444444444445</v>
      </c>
      <c r="W830" s="112">
        <v>0.64583333333333337</v>
      </c>
      <c r="X830" s="115">
        <f t="shared" si="63"/>
        <v>0.16388888888888892</v>
      </c>
    </row>
    <row r="831" spans="1:24" x14ac:dyDescent="0.3">
      <c r="A831" s="64" t="s">
        <v>7098</v>
      </c>
      <c r="B831" s="94" t="s">
        <v>7099</v>
      </c>
      <c r="C831" s="2" t="s">
        <v>1</v>
      </c>
      <c r="D831" s="2">
        <v>49</v>
      </c>
      <c r="E831" s="9">
        <v>25747</v>
      </c>
      <c r="F831" s="10">
        <v>43802.655034722222</v>
      </c>
      <c r="G831" s="95" t="s">
        <v>4</v>
      </c>
      <c r="H831">
        <v>1452</v>
      </c>
      <c r="I831" s="1">
        <f t="shared" si="64"/>
        <v>14.666666666666666</v>
      </c>
      <c r="J831" s="118">
        <v>0.96899999999999997</v>
      </c>
      <c r="K831">
        <v>99</v>
      </c>
      <c r="L831" s="94">
        <v>951</v>
      </c>
      <c r="M831" s="11">
        <f t="shared" si="61"/>
        <v>9.6060606060606055</v>
      </c>
      <c r="N831" s="120">
        <v>1.1140000000000001</v>
      </c>
      <c r="O831" s="95">
        <f t="shared" si="65"/>
        <v>99</v>
      </c>
      <c r="P831" s="12">
        <f t="shared" si="62"/>
        <v>1.526813880126183</v>
      </c>
      <c r="Q831" s="104" t="s">
        <v>729</v>
      </c>
      <c r="V831" s="111">
        <v>0.49305555555555558</v>
      </c>
      <c r="W831" s="112">
        <v>0.66666666666666663</v>
      </c>
      <c r="X831" s="115">
        <f t="shared" si="63"/>
        <v>0.17361111111111105</v>
      </c>
    </row>
    <row r="832" spans="1:24" x14ac:dyDescent="0.3">
      <c r="A832" s="64" t="s">
        <v>7100</v>
      </c>
      <c r="B832" s="94" t="s">
        <v>6893</v>
      </c>
      <c r="C832" s="2" t="s">
        <v>6</v>
      </c>
      <c r="D832" s="2">
        <v>55</v>
      </c>
      <c r="E832" s="9">
        <v>23446</v>
      </c>
      <c r="F832" s="10">
        <v>43802.666747685187</v>
      </c>
      <c r="G832" s="95" t="s">
        <v>4</v>
      </c>
      <c r="H832">
        <v>898</v>
      </c>
      <c r="I832" s="1">
        <f t="shared" si="64"/>
        <v>8.98</v>
      </c>
      <c r="J832" s="118">
        <v>0.79100000000000004</v>
      </c>
      <c r="K832">
        <v>100</v>
      </c>
      <c r="L832" s="94">
        <v>328</v>
      </c>
      <c r="M832" s="11">
        <f t="shared" si="61"/>
        <v>3.28</v>
      </c>
      <c r="N832" s="120">
        <v>0.55200000000000005</v>
      </c>
      <c r="O832" s="95">
        <f t="shared" si="65"/>
        <v>100</v>
      </c>
      <c r="P832" s="12">
        <f t="shared" si="62"/>
        <v>2.7378048780487809</v>
      </c>
      <c r="Q832" s="104" t="s">
        <v>729</v>
      </c>
      <c r="V832" s="111">
        <v>0.50486111111111109</v>
      </c>
      <c r="W832" s="112">
        <v>0.68055555555555547</v>
      </c>
      <c r="X832" s="115">
        <f t="shared" si="63"/>
        <v>0.17569444444444438</v>
      </c>
    </row>
    <row r="833" spans="1:24" x14ac:dyDescent="0.3">
      <c r="A833" s="64" t="s">
        <v>7101</v>
      </c>
      <c r="B833" s="94" t="s">
        <v>7102</v>
      </c>
      <c r="C833" s="2" t="s">
        <v>1</v>
      </c>
      <c r="D833" s="2">
        <v>48</v>
      </c>
      <c r="E833" s="9">
        <v>26088</v>
      </c>
      <c r="F833" s="10">
        <v>43803.628831018519</v>
      </c>
      <c r="G833" s="95" t="s">
        <v>22</v>
      </c>
      <c r="H833">
        <v>950</v>
      </c>
      <c r="I833" s="1">
        <f t="shared" si="64"/>
        <v>9.134615384615385</v>
      </c>
      <c r="J833" s="118">
        <v>0.90400000000000003</v>
      </c>
      <c r="K833">
        <v>104</v>
      </c>
      <c r="L833" s="94">
        <v>230</v>
      </c>
      <c r="M833" s="11">
        <f t="shared" si="61"/>
        <v>2.1495327102803738</v>
      </c>
      <c r="N833" s="120">
        <v>0.35799999999999998</v>
      </c>
      <c r="O833" s="95">
        <v>107</v>
      </c>
      <c r="P833" s="12">
        <f t="shared" si="62"/>
        <v>4.2495819397993309</v>
      </c>
      <c r="Q833" s="104" t="s">
        <v>729</v>
      </c>
      <c r="V833" s="111">
        <v>0.45277777777777778</v>
      </c>
      <c r="W833" s="112">
        <v>0.63263888888888886</v>
      </c>
      <c r="X833" s="115">
        <f t="shared" si="63"/>
        <v>0.17986111111111108</v>
      </c>
    </row>
    <row r="834" spans="1:24" x14ac:dyDescent="0.3">
      <c r="A834" s="64" t="s">
        <v>7103</v>
      </c>
      <c r="B834" s="94" t="s">
        <v>1285</v>
      </c>
      <c r="C834" s="2" t="s">
        <v>1</v>
      </c>
      <c r="D834" s="2">
        <v>41</v>
      </c>
      <c r="E834" s="9">
        <v>28524</v>
      </c>
      <c r="F834" s="10">
        <v>43803.649826388886</v>
      </c>
      <c r="G834" s="95" t="s">
        <v>4</v>
      </c>
      <c r="H834">
        <v>1185</v>
      </c>
      <c r="I834" s="1">
        <f t="shared" si="64"/>
        <v>11.732673267326733</v>
      </c>
      <c r="J834" s="118">
        <v>1.1910000000000001</v>
      </c>
      <c r="K834">
        <v>101</v>
      </c>
      <c r="L834" s="94">
        <v>193</v>
      </c>
      <c r="M834" s="11">
        <f t="shared" si="61"/>
        <v>2.0104166666666665</v>
      </c>
      <c r="N834" s="120">
        <v>0.64100000000000001</v>
      </c>
      <c r="O834" s="95">
        <v>96</v>
      </c>
      <c r="P834" s="12">
        <f t="shared" si="62"/>
        <v>5.835941107064075</v>
      </c>
      <c r="Q834" s="104" t="s">
        <v>729</v>
      </c>
      <c r="V834" s="111">
        <v>0.4826388888888889</v>
      </c>
      <c r="W834" s="112">
        <v>0.65694444444444444</v>
      </c>
      <c r="X834" s="115">
        <f t="shared" si="63"/>
        <v>0.17430555555555555</v>
      </c>
    </row>
    <row r="835" spans="1:24" x14ac:dyDescent="0.3">
      <c r="A835" s="64" t="s">
        <v>7104</v>
      </c>
      <c r="B835" s="94" t="s">
        <v>7105</v>
      </c>
      <c r="C835" s="2" t="s">
        <v>6</v>
      </c>
      <c r="D835" s="2">
        <v>44</v>
      </c>
      <c r="E835" s="9">
        <v>27371</v>
      </c>
      <c r="F835" s="10">
        <v>43803.664513888885</v>
      </c>
      <c r="G835" s="95" t="s">
        <v>4</v>
      </c>
      <c r="H835">
        <v>784</v>
      </c>
      <c r="I835" s="1">
        <f t="shared" si="64"/>
        <v>7.3271028037383177</v>
      </c>
      <c r="J835" s="118">
        <v>0.76200000000000001</v>
      </c>
      <c r="K835">
        <v>107</v>
      </c>
      <c r="L835" s="94">
        <v>230</v>
      </c>
      <c r="M835" s="11">
        <f t="shared" ref="M835:M898" si="66">L835/O835</f>
        <v>2.2115384615384617</v>
      </c>
      <c r="N835" s="120">
        <v>0.433</v>
      </c>
      <c r="O835" s="95">
        <v>104</v>
      </c>
      <c r="P835" s="12">
        <f t="shared" ref="P835:P898" si="67">I835/M835</f>
        <v>3.3131247460381954</v>
      </c>
      <c r="Q835" s="104" t="s">
        <v>729</v>
      </c>
      <c r="V835" s="111">
        <v>0.47500000000000003</v>
      </c>
      <c r="W835" s="112">
        <v>0.67152777777777783</v>
      </c>
      <c r="X835" s="115">
        <f t="shared" ref="X835:X898" si="68">IF(AND(W835&lt;&gt;0,V835&lt;&gt;0),W835-V835,"No Data")</f>
        <v>0.1965277777777778</v>
      </c>
    </row>
    <row r="836" spans="1:24" x14ac:dyDescent="0.3">
      <c r="A836" s="64" t="s">
        <v>7106</v>
      </c>
      <c r="B836" s="94" t="s">
        <v>7107</v>
      </c>
      <c r="C836" s="2" t="s">
        <v>1</v>
      </c>
      <c r="D836" s="2">
        <v>52</v>
      </c>
      <c r="E836" s="9">
        <v>24543</v>
      </c>
      <c r="F836" s="10">
        <v>43804.365636574075</v>
      </c>
      <c r="G836" s="95" t="s">
        <v>71</v>
      </c>
      <c r="H836">
        <v>1486</v>
      </c>
      <c r="I836" s="1">
        <f t="shared" si="64"/>
        <v>15.163265306122449</v>
      </c>
      <c r="J836" s="118">
        <v>1.946</v>
      </c>
      <c r="K836">
        <v>98</v>
      </c>
      <c r="L836" s="94">
        <v>291</v>
      </c>
      <c r="M836" s="11">
        <f t="shared" si="66"/>
        <v>3.0631578947368423</v>
      </c>
      <c r="N836" s="120">
        <v>0.54200000000000004</v>
      </c>
      <c r="O836" s="95">
        <v>95</v>
      </c>
      <c r="P836" s="12">
        <f t="shared" si="67"/>
        <v>4.9502068868784628</v>
      </c>
      <c r="Q836" s="104" t="s">
        <v>729</v>
      </c>
      <c r="V836" s="111">
        <v>0.375</v>
      </c>
      <c r="W836" s="112">
        <v>0.52083333333333337</v>
      </c>
      <c r="X836" s="115">
        <f t="shared" si="68"/>
        <v>0.14583333333333337</v>
      </c>
    </row>
    <row r="837" spans="1:24" x14ac:dyDescent="0.3">
      <c r="A837" s="64" t="s">
        <v>7108</v>
      </c>
      <c r="B837" s="94" t="s">
        <v>7109</v>
      </c>
      <c r="C837" s="2" t="s">
        <v>1</v>
      </c>
      <c r="D837" s="2">
        <v>76</v>
      </c>
      <c r="E837" s="9">
        <v>15811</v>
      </c>
      <c r="F837" s="10">
        <v>43804.530671296299</v>
      </c>
      <c r="G837" s="95" t="s">
        <v>4</v>
      </c>
      <c r="H837">
        <v>1103</v>
      </c>
      <c r="I837" s="1">
        <f t="shared" si="64"/>
        <v>10.60576923076923</v>
      </c>
      <c r="J837" s="118">
        <v>0.97</v>
      </c>
      <c r="K837">
        <v>104</v>
      </c>
      <c r="L837" s="94">
        <v>381</v>
      </c>
      <c r="M837" s="11">
        <f t="shared" si="66"/>
        <v>3.6634615384615383</v>
      </c>
      <c r="N837" s="120">
        <v>0.63300000000000001</v>
      </c>
      <c r="O837" s="95">
        <f>K837</f>
        <v>104</v>
      </c>
      <c r="P837" s="12">
        <f t="shared" si="67"/>
        <v>2.8950131233595799</v>
      </c>
      <c r="Q837" s="104" t="s">
        <v>729</v>
      </c>
      <c r="V837" s="111">
        <v>0.3840277777777778</v>
      </c>
      <c r="W837" s="112">
        <v>0.53333333333333333</v>
      </c>
      <c r="X837" s="115">
        <f t="shared" si="68"/>
        <v>0.14930555555555552</v>
      </c>
    </row>
    <row r="838" spans="1:24" x14ac:dyDescent="0.3">
      <c r="A838" s="64" t="s">
        <v>7110</v>
      </c>
      <c r="B838" s="94" t="s">
        <v>7111</v>
      </c>
      <c r="C838" s="2" t="s">
        <v>1</v>
      </c>
      <c r="D838" s="2">
        <v>53</v>
      </c>
      <c r="E838" s="9">
        <v>24194</v>
      </c>
      <c r="F838" s="10">
        <v>43804.542696759258</v>
      </c>
      <c r="G838" s="95" t="s">
        <v>4</v>
      </c>
      <c r="H838">
        <v>1282</v>
      </c>
      <c r="I838" s="1">
        <f t="shared" si="64"/>
        <v>13.494736842105263</v>
      </c>
      <c r="J838" s="118">
        <v>1.472</v>
      </c>
      <c r="K838">
        <v>95</v>
      </c>
      <c r="L838" s="94">
        <v>259</v>
      </c>
      <c r="M838" s="11">
        <f t="shared" si="66"/>
        <v>2.3761467889908259</v>
      </c>
      <c r="N838" s="120">
        <v>0.52300000000000002</v>
      </c>
      <c r="O838" s="95">
        <v>109</v>
      </c>
      <c r="P838" s="12">
        <f t="shared" si="67"/>
        <v>5.6792521845153416</v>
      </c>
      <c r="Q838" s="104" t="s">
        <v>729</v>
      </c>
      <c r="V838" s="111">
        <v>0.40208333333333335</v>
      </c>
      <c r="W838" s="112">
        <v>0.54791666666666672</v>
      </c>
      <c r="X838" s="115">
        <f t="shared" si="68"/>
        <v>0.14583333333333337</v>
      </c>
    </row>
    <row r="839" spans="1:24" x14ac:dyDescent="0.3">
      <c r="A839" s="64" t="s">
        <v>7112</v>
      </c>
      <c r="B839" s="94" t="s">
        <v>7113</v>
      </c>
      <c r="C839" s="2" t="s">
        <v>1</v>
      </c>
      <c r="D839" s="2">
        <v>39</v>
      </c>
      <c r="E839" s="9">
        <v>29202</v>
      </c>
      <c r="F839" s="10">
        <v>43804.559108796297</v>
      </c>
      <c r="G839" s="95" t="s">
        <v>4</v>
      </c>
      <c r="H839">
        <v>1121</v>
      </c>
      <c r="I839" s="1">
        <f t="shared" si="64"/>
        <v>10.778846153846153</v>
      </c>
      <c r="J839" s="118">
        <v>1.052</v>
      </c>
      <c r="K839">
        <v>104</v>
      </c>
      <c r="L839" s="94">
        <v>323</v>
      </c>
      <c r="M839" s="11">
        <f t="shared" si="66"/>
        <v>3.1057692307692308</v>
      </c>
      <c r="N839" s="120">
        <v>0.66700000000000004</v>
      </c>
      <c r="O839" s="95">
        <f>K839</f>
        <v>104</v>
      </c>
      <c r="P839" s="12">
        <f t="shared" si="67"/>
        <v>3.4705882352941173</v>
      </c>
      <c r="Q839" s="104" t="s">
        <v>729</v>
      </c>
      <c r="V839" s="111">
        <v>0.41666666666666669</v>
      </c>
      <c r="W839" s="112">
        <v>0.56736111111111109</v>
      </c>
      <c r="X839" s="115">
        <f t="shared" si="68"/>
        <v>0.15069444444444441</v>
      </c>
    </row>
    <row r="840" spans="1:24" x14ac:dyDescent="0.3">
      <c r="A840" s="64" t="s">
        <v>7114</v>
      </c>
      <c r="B840" s="94" t="s">
        <v>7115</v>
      </c>
      <c r="C840" s="2" t="s">
        <v>6</v>
      </c>
      <c r="D840" s="2">
        <v>46</v>
      </c>
      <c r="E840" s="9">
        <v>26744</v>
      </c>
      <c r="F840" s="10">
        <v>43804.57130787037</v>
      </c>
      <c r="G840" s="95" t="s">
        <v>4</v>
      </c>
      <c r="H840">
        <v>984</v>
      </c>
      <c r="I840" s="1">
        <f t="shared" si="64"/>
        <v>10.040816326530612</v>
      </c>
      <c r="J840" s="118">
        <v>0.81100000000000005</v>
      </c>
      <c r="K840">
        <v>98</v>
      </c>
      <c r="L840" s="94">
        <v>280</v>
      </c>
      <c r="M840" s="11">
        <f t="shared" si="66"/>
        <v>2.8571428571428572</v>
      </c>
      <c r="N840" s="120">
        <v>0.51800000000000002</v>
      </c>
      <c r="O840" s="95">
        <f>K840</f>
        <v>98</v>
      </c>
      <c r="P840" s="12">
        <f t="shared" si="67"/>
        <v>3.5142857142857142</v>
      </c>
      <c r="Q840" s="104" t="s">
        <v>729</v>
      </c>
      <c r="V840" s="111">
        <v>0.4145833333333333</v>
      </c>
      <c r="W840" s="112">
        <v>0.5756944444444444</v>
      </c>
      <c r="X840" s="115">
        <f t="shared" si="68"/>
        <v>0.16111111111111109</v>
      </c>
    </row>
    <row r="841" spans="1:24" x14ac:dyDescent="0.3">
      <c r="A841" s="64" t="s">
        <v>7116</v>
      </c>
      <c r="B841" s="94" t="s">
        <v>7117</v>
      </c>
      <c r="C841" s="2" t="s">
        <v>1</v>
      </c>
      <c r="D841" s="2">
        <v>69</v>
      </c>
      <c r="E841" s="9">
        <v>18240</v>
      </c>
      <c r="F841" s="10">
        <v>43804.58394675926</v>
      </c>
      <c r="G841" s="95" t="s">
        <v>4</v>
      </c>
      <c r="H841">
        <v>1346</v>
      </c>
      <c r="I841" s="1">
        <f t="shared" si="64"/>
        <v>13.46</v>
      </c>
      <c r="J841" s="118">
        <v>1.1579999999999999</v>
      </c>
      <c r="K841">
        <v>100</v>
      </c>
      <c r="L841" s="94">
        <v>416</v>
      </c>
      <c r="M841" s="11">
        <f t="shared" si="66"/>
        <v>4.0784313725490193</v>
      </c>
      <c r="N841" s="120">
        <v>0.74</v>
      </c>
      <c r="O841" s="95">
        <v>102</v>
      </c>
      <c r="P841" s="12">
        <f t="shared" si="67"/>
        <v>3.3002884615384618</v>
      </c>
      <c r="Q841" s="104" t="s">
        <v>729</v>
      </c>
      <c r="V841" s="111">
        <v>0.42708333333333331</v>
      </c>
      <c r="W841" s="112">
        <v>0.59027777777777779</v>
      </c>
      <c r="X841" s="115">
        <f t="shared" si="68"/>
        <v>0.16319444444444448</v>
      </c>
    </row>
    <row r="842" spans="1:24" x14ac:dyDescent="0.3">
      <c r="A842" s="64" t="s">
        <v>7118</v>
      </c>
      <c r="B842" s="94" t="s">
        <v>7119</v>
      </c>
      <c r="C842" s="2" t="s">
        <v>1</v>
      </c>
      <c r="D842" s="2">
        <v>39</v>
      </c>
      <c r="E842" s="9">
        <v>29256</v>
      </c>
      <c r="F842" s="10">
        <v>43804.600972222222</v>
      </c>
      <c r="G842" s="95" t="s">
        <v>4</v>
      </c>
      <c r="H842">
        <v>1174</v>
      </c>
      <c r="I842" s="1">
        <f t="shared" si="64"/>
        <v>11.858585858585858</v>
      </c>
      <c r="J842" s="118">
        <v>1.1160000000000001</v>
      </c>
      <c r="K842">
        <v>99</v>
      </c>
      <c r="L842" s="94">
        <v>337</v>
      </c>
      <c r="M842" s="11">
        <f t="shared" si="66"/>
        <v>3.3366336633663365</v>
      </c>
      <c r="N842" s="120">
        <v>0.71099999999999997</v>
      </c>
      <c r="O842" s="95">
        <v>101</v>
      </c>
      <c r="P842" s="12">
        <f t="shared" si="67"/>
        <v>3.5540568893684621</v>
      </c>
      <c r="Q842" s="104" t="s">
        <v>729</v>
      </c>
      <c r="V842" s="111">
        <v>0.45694444444444443</v>
      </c>
      <c r="W842" s="112">
        <v>0.60625000000000007</v>
      </c>
      <c r="X842" s="115">
        <f t="shared" si="68"/>
        <v>0.14930555555555564</v>
      </c>
    </row>
    <row r="843" spans="1:24" x14ac:dyDescent="0.3">
      <c r="A843" s="64" t="s">
        <v>7120</v>
      </c>
      <c r="B843" s="94" t="s">
        <v>7121</v>
      </c>
      <c r="C843" s="2" t="s">
        <v>1</v>
      </c>
      <c r="D843" s="2">
        <v>70</v>
      </c>
      <c r="E843" s="9">
        <v>18085</v>
      </c>
      <c r="F843" s="10">
        <v>43804.61409722222</v>
      </c>
      <c r="G843" s="95" t="s">
        <v>4</v>
      </c>
      <c r="H843">
        <v>1525</v>
      </c>
      <c r="I843" s="1">
        <f t="shared" si="64"/>
        <v>15.25</v>
      </c>
      <c r="J843" s="118">
        <v>1.321</v>
      </c>
      <c r="K843">
        <v>100</v>
      </c>
      <c r="L843" s="94">
        <v>366</v>
      </c>
      <c r="M843" s="11">
        <f t="shared" si="66"/>
        <v>3.5192307692307692</v>
      </c>
      <c r="N843" s="120">
        <v>0.63800000000000001</v>
      </c>
      <c r="O843" s="95">
        <v>104</v>
      </c>
      <c r="P843" s="12">
        <f t="shared" si="67"/>
        <v>4.333333333333333</v>
      </c>
      <c r="Q843" s="104" t="s">
        <v>729</v>
      </c>
      <c r="V843" s="111">
        <v>0.4694444444444445</v>
      </c>
      <c r="W843" s="112">
        <v>0.61875000000000002</v>
      </c>
      <c r="X843" s="115">
        <f t="shared" si="68"/>
        <v>0.14930555555555552</v>
      </c>
    </row>
    <row r="844" spans="1:24" x14ac:dyDescent="0.3">
      <c r="A844" s="64" t="s">
        <v>7122</v>
      </c>
      <c r="B844" s="94" t="s">
        <v>7123</v>
      </c>
      <c r="C844" s="2" t="s">
        <v>1</v>
      </c>
      <c r="D844" s="2">
        <v>72</v>
      </c>
      <c r="E844" s="9">
        <v>17208</v>
      </c>
      <c r="F844" s="10">
        <v>43804.627199074072</v>
      </c>
      <c r="G844" s="95" t="s">
        <v>22</v>
      </c>
      <c r="H844">
        <v>1793</v>
      </c>
      <c r="I844" s="1">
        <f t="shared" si="64"/>
        <v>17.578431372549019</v>
      </c>
      <c r="J844" s="118">
        <v>1.0940000000000001</v>
      </c>
      <c r="K844">
        <v>102</v>
      </c>
      <c r="L844" s="94">
        <v>334</v>
      </c>
      <c r="M844" s="11">
        <f t="shared" si="66"/>
        <v>3.3069306930693068</v>
      </c>
      <c r="N844" s="120">
        <v>0.85699999999999998</v>
      </c>
      <c r="O844" s="95">
        <v>101</v>
      </c>
      <c r="P844" s="12">
        <f t="shared" si="67"/>
        <v>5.315633439004344</v>
      </c>
      <c r="Q844" s="104" t="s">
        <v>729</v>
      </c>
      <c r="V844" s="111">
        <v>0.48749999999999999</v>
      </c>
      <c r="W844" s="112">
        <v>0.6333333333333333</v>
      </c>
      <c r="X844" s="115">
        <f t="shared" si="68"/>
        <v>0.14583333333333331</v>
      </c>
    </row>
    <row r="845" spans="1:24" x14ac:dyDescent="0.3">
      <c r="A845" s="64" t="s">
        <v>7124</v>
      </c>
      <c r="B845" s="94" t="s">
        <v>7125</v>
      </c>
      <c r="C845" s="2" t="s">
        <v>1</v>
      </c>
      <c r="D845" s="2">
        <v>57</v>
      </c>
      <c r="E845" s="9">
        <v>22803</v>
      </c>
      <c r="F845" s="10">
        <v>43805.401701388888</v>
      </c>
      <c r="G845" s="95" t="s">
        <v>2</v>
      </c>
      <c r="H845">
        <v>1450</v>
      </c>
      <c r="I845" s="1">
        <f t="shared" si="64"/>
        <v>15.104166666666666</v>
      </c>
      <c r="J845" s="118">
        <v>1.1379999999999999</v>
      </c>
      <c r="K845">
        <v>96</v>
      </c>
      <c r="L845" s="94">
        <v>343</v>
      </c>
      <c r="M845" s="11">
        <f t="shared" si="66"/>
        <v>3.5729166666666665</v>
      </c>
      <c r="N845" s="120">
        <v>0.70699999999999996</v>
      </c>
      <c r="O845" s="95">
        <f>K845</f>
        <v>96</v>
      </c>
      <c r="P845" s="12">
        <f t="shared" si="67"/>
        <v>4.2274052478134108</v>
      </c>
      <c r="Q845" s="104" t="s">
        <v>729</v>
      </c>
      <c r="V845" s="111">
        <v>0.39583333333333331</v>
      </c>
      <c r="W845" s="112">
        <v>0.56944444444444442</v>
      </c>
      <c r="X845" s="115">
        <f t="shared" si="68"/>
        <v>0.1736111111111111</v>
      </c>
    </row>
    <row r="846" spans="1:24" x14ac:dyDescent="0.3">
      <c r="A846" s="64" t="s">
        <v>7126</v>
      </c>
      <c r="B846" s="94" t="s">
        <v>493</v>
      </c>
      <c r="C846" s="2" t="s">
        <v>1</v>
      </c>
      <c r="D846" s="2">
        <v>37</v>
      </c>
      <c r="E846" s="9">
        <v>30105</v>
      </c>
      <c r="F846" s="10">
        <v>43805.515717592592</v>
      </c>
      <c r="G846" s="95" t="s">
        <v>4</v>
      </c>
      <c r="H846">
        <v>1241</v>
      </c>
      <c r="I846" s="1">
        <f t="shared" si="64"/>
        <v>12.927083333333334</v>
      </c>
      <c r="J846" s="118">
        <v>1.371</v>
      </c>
      <c r="K846">
        <v>96</v>
      </c>
      <c r="L846" s="94">
        <v>413</v>
      </c>
      <c r="M846" s="11">
        <f t="shared" si="66"/>
        <v>4.1717171717171722</v>
      </c>
      <c r="N846" s="120">
        <v>0.68600000000000005</v>
      </c>
      <c r="O846" s="95">
        <v>99</v>
      </c>
      <c r="P846" s="12">
        <f t="shared" si="67"/>
        <v>3.0987439467312345</v>
      </c>
      <c r="Q846" s="104" t="s">
        <v>729</v>
      </c>
      <c r="V846" s="111">
        <v>0.38541666666666669</v>
      </c>
      <c r="W846" s="112">
        <v>0.52083333333333337</v>
      </c>
      <c r="X846" s="115">
        <f t="shared" si="68"/>
        <v>0.13541666666666669</v>
      </c>
    </row>
    <row r="847" spans="1:24" x14ac:dyDescent="0.3">
      <c r="A847" s="64" t="s">
        <v>7127</v>
      </c>
      <c r="B847" s="94" t="s">
        <v>7128</v>
      </c>
      <c r="C847" s="2" t="s">
        <v>1</v>
      </c>
      <c r="D847" s="2">
        <v>47</v>
      </c>
      <c r="E847" s="9">
        <v>26587</v>
      </c>
      <c r="F847" s="10">
        <v>43805.529039351852</v>
      </c>
      <c r="G847" s="95" t="s">
        <v>4</v>
      </c>
      <c r="H847">
        <v>1731</v>
      </c>
      <c r="I847" s="1">
        <f t="shared" ref="I847:I910" si="69">H847/K847</f>
        <v>16.64423076923077</v>
      </c>
      <c r="J847" s="118">
        <v>0.97499999999999998</v>
      </c>
      <c r="K847">
        <v>104</v>
      </c>
      <c r="L847" s="94">
        <v>337</v>
      </c>
      <c r="M847" s="11">
        <f t="shared" si="66"/>
        <v>3.1495327102803738</v>
      </c>
      <c r="N847" s="120">
        <v>0.51</v>
      </c>
      <c r="O847" s="95">
        <v>107</v>
      </c>
      <c r="P847" s="12">
        <f t="shared" si="67"/>
        <v>5.2846667427527967</v>
      </c>
      <c r="Q847" s="104" t="s">
        <v>729</v>
      </c>
      <c r="V847" s="111">
        <v>0.40277777777777773</v>
      </c>
      <c r="W847" s="112">
        <v>0.53472222222222221</v>
      </c>
      <c r="X847" s="115">
        <f t="shared" si="68"/>
        <v>0.13194444444444448</v>
      </c>
    </row>
    <row r="848" spans="1:24" x14ac:dyDescent="0.3">
      <c r="A848" s="64" t="s">
        <v>7129</v>
      </c>
      <c r="B848" s="94" t="s">
        <v>7130</v>
      </c>
      <c r="C848" s="2" t="s">
        <v>1</v>
      </c>
      <c r="D848" s="2">
        <v>49</v>
      </c>
      <c r="E848" s="9">
        <v>25751</v>
      </c>
      <c r="F848" s="10">
        <v>43805.540416666663</v>
      </c>
      <c r="G848" s="95" t="s">
        <v>4</v>
      </c>
      <c r="H848">
        <v>1901</v>
      </c>
      <c r="I848" s="1">
        <f t="shared" si="69"/>
        <v>18.278846153846153</v>
      </c>
      <c r="J848" s="118">
        <v>2.0449999999999999</v>
      </c>
      <c r="K848">
        <v>104</v>
      </c>
      <c r="L848" s="94">
        <v>405</v>
      </c>
      <c r="M848" s="11">
        <f t="shared" si="66"/>
        <v>3.8942307692307692</v>
      </c>
      <c r="N848" s="120">
        <v>0.48099999999999998</v>
      </c>
      <c r="O848" s="95">
        <f>K848</f>
        <v>104</v>
      </c>
      <c r="P848" s="12">
        <f t="shared" si="67"/>
        <v>4.6938271604938269</v>
      </c>
      <c r="Q848" s="104" t="s">
        <v>729</v>
      </c>
      <c r="V848" s="111">
        <v>0.4152777777777778</v>
      </c>
      <c r="W848" s="112">
        <v>0.54861111111111105</v>
      </c>
      <c r="X848" s="115">
        <f t="shared" si="68"/>
        <v>0.13333333333333325</v>
      </c>
    </row>
    <row r="849" spans="1:24" x14ac:dyDescent="0.3">
      <c r="A849" s="64" t="s">
        <v>7131</v>
      </c>
      <c r="B849" s="94" t="s">
        <v>1455</v>
      </c>
      <c r="C849" s="2" t="s">
        <v>1</v>
      </c>
      <c r="D849" s="2">
        <v>47</v>
      </c>
      <c r="E849" s="9">
        <v>26414</v>
      </c>
      <c r="F849" s="10">
        <v>43805.575833333336</v>
      </c>
      <c r="G849" s="95" t="s">
        <v>4</v>
      </c>
      <c r="H849">
        <v>1417</v>
      </c>
      <c r="I849" s="1">
        <f t="shared" si="69"/>
        <v>14.17</v>
      </c>
      <c r="J849" s="118">
        <v>1.111</v>
      </c>
      <c r="K849">
        <v>100</v>
      </c>
      <c r="L849" s="94">
        <v>325</v>
      </c>
      <c r="M849" s="11">
        <f t="shared" si="66"/>
        <v>3.25</v>
      </c>
      <c r="N849" s="120">
        <v>0.47899999999999998</v>
      </c>
      <c r="O849" s="95">
        <f>K849</f>
        <v>100</v>
      </c>
      <c r="P849" s="12">
        <f t="shared" si="67"/>
        <v>4.3600000000000003</v>
      </c>
      <c r="Q849" s="104" t="s">
        <v>729</v>
      </c>
      <c r="V849" s="111">
        <v>0.42708333333333331</v>
      </c>
      <c r="W849" s="112">
        <v>0.58333333333333337</v>
      </c>
      <c r="X849" s="115">
        <f t="shared" si="68"/>
        <v>0.15625000000000006</v>
      </c>
    </row>
    <row r="850" spans="1:24" x14ac:dyDescent="0.3">
      <c r="A850" s="64" t="s">
        <v>7132</v>
      </c>
      <c r="B850" s="94" t="s">
        <v>7133</v>
      </c>
      <c r="C850" s="2" t="s">
        <v>1</v>
      </c>
      <c r="D850" s="2">
        <v>58</v>
      </c>
      <c r="E850" s="9">
        <v>22505</v>
      </c>
      <c r="F850" s="10">
        <v>43805.58630787037</v>
      </c>
      <c r="G850" s="95" t="s">
        <v>4</v>
      </c>
      <c r="H850">
        <v>2028</v>
      </c>
      <c r="I850" s="1">
        <f t="shared" si="69"/>
        <v>19.5</v>
      </c>
      <c r="J850" s="118">
        <v>1.895</v>
      </c>
      <c r="K850">
        <v>104</v>
      </c>
      <c r="L850" s="94">
        <v>535</v>
      </c>
      <c r="M850" s="11">
        <f t="shared" si="66"/>
        <v>5.1941747572815533</v>
      </c>
      <c r="N850" s="120">
        <v>0.64300000000000002</v>
      </c>
      <c r="O850" s="95">
        <v>103</v>
      </c>
      <c r="P850" s="12">
        <f t="shared" si="67"/>
        <v>3.7542056074766355</v>
      </c>
      <c r="Q850" s="104" t="s">
        <v>729</v>
      </c>
      <c r="V850" s="111">
        <v>0.44097222222222227</v>
      </c>
      <c r="W850" s="112">
        <v>0.59722222222222221</v>
      </c>
      <c r="X850" s="115">
        <f t="shared" si="68"/>
        <v>0.15624999999999994</v>
      </c>
    </row>
    <row r="851" spans="1:24" x14ac:dyDescent="0.3">
      <c r="A851" s="64" t="s">
        <v>7134</v>
      </c>
      <c r="B851" s="94" t="s">
        <v>7135</v>
      </c>
      <c r="C851" s="2" t="s">
        <v>1</v>
      </c>
      <c r="D851" s="2">
        <v>70</v>
      </c>
      <c r="E851" s="9">
        <v>18214</v>
      </c>
      <c r="F851" s="10">
        <v>43805.603738425925</v>
      </c>
      <c r="G851" s="95" t="s">
        <v>4</v>
      </c>
      <c r="H851">
        <v>1294</v>
      </c>
      <c r="I851" s="1">
        <f t="shared" si="69"/>
        <v>13.479166666666666</v>
      </c>
      <c r="J851" s="118">
        <v>1.046</v>
      </c>
      <c r="K851">
        <v>96</v>
      </c>
      <c r="L851" s="94">
        <v>368</v>
      </c>
      <c r="M851" s="11">
        <f t="shared" si="66"/>
        <v>3.956989247311828</v>
      </c>
      <c r="N851" s="120">
        <v>0.64100000000000001</v>
      </c>
      <c r="O851" s="95">
        <v>93</v>
      </c>
      <c r="P851" s="12">
        <f t="shared" si="67"/>
        <v>3.4064198369565215</v>
      </c>
      <c r="Q851" s="104" t="s">
        <v>729</v>
      </c>
      <c r="V851" s="111">
        <v>0.45833333333333331</v>
      </c>
      <c r="W851" s="112">
        <v>0.61805555555555558</v>
      </c>
      <c r="X851" s="115">
        <f t="shared" si="68"/>
        <v>0.15972222222222227</v>
      </c>
    </row>
    <row r="852" spans="1:24" x14ac:dyDescent="0.3">
      <c r="A852" s="64" t="s">
        <v>7136</v>
      </c>
      <c r="B852" s="94" t="s">
        <v>7137</v>
      </c>
      <c r="C852" s="2" t="s">
        <v>1</v>
      </c>
      <c r="D852" s="2">
        <v>32</v>
      </c>
      <c r="E852" s="9">
        <v>32096</v>
      </c>
      <c r="F852" s="10">
        <v>43805.613761574074</v>
      </c>
      <c r="G852" s="95" t="s">
        <v>4</v>
      </c>
      <c r="H852">
        <v>931</v>
      </c>
      <c r="I852" s="1">
        <f t="shared" si="69"/>
        <v>9.4040404040404049</v>
      </c>
      <c r="J852" s="118">
        <v>0.90300000000000002</v>
      </c>
      <c r="K852">
        <v>99</v>
      </c>
      <c r="L852" s="94">
        <v>272</v>
      </c>
      <c r="M852" s="11">
        <f t="shared" si="66"/>
        <v>2.7474747474747474</v>
      </c>
      <c r="N852" s="120">
        <v>0.61199999999999999</v>
      </c>
      <c r="O852" s="95">
        <f>K852</f>
        <v>99</v>
      </c>
      <c r="P852" s="12">
        <f t="shared" si="67"/>
        <v>3.4227941176470593</v>
      </c>
      <c r="Q852" s="104" t="s">
        <v>729</v>
      </c>
      <c r="R852" s="121"/>
      <c r="V852" s="111">
        <v>0.47916666666666669</v>
      </c>
      <c r="W852" s="112">
        <v>0.63194444444444442</v>
      </c>
      <c r="X852" s="115">
        <f t="shared" si="68"/>
        <v>0.15277777777777773</v>
      </c>
    </row>
    <row r="853" spans="1:24" x14ac:dyDescent="0.3">
      <c r="A853" s="64" t="s">
        <v>7138</v>
      </c>
      <c r="B853" s="94" t="s">
        <v>7139</v>
      </c>
      <c r="C853" s="2" t="s">
        <v>1</v>
      </c>
      <c r="D853" s="2">
        <v>59</v>
      </c>
      <c r="E853" s="9">
        <v>22056</v>
      </c>
      <c r="F853" s="10">
        <v>43805.628217592595</v>
      </c>
      <c r="G853" s="95" t="s">
        <v>4</v>
      </c>
      <c r="H853">
        <v>1660</v>
      </c>
      <c r="I853" s="1">
        <f t="shared" si="69"/>
        <v>16.274509803921568</v>
      </c>
      <c r="J853" s="118">
        <v>1.5129999999999999</v>
      </c>
      <c r="K853">
        <v>102</v>
      </c>
      <c r="L853" s="94">
        <v>339</v>
      </c>
      <c r="M853" s="11">
        <f t="shared" si="66"/>
        <v>3.3235294117647061</v>
      </c>
      <c r="N853" s="120">
        <v>0.51100000000000001</v>
      </c>
      <c r="O853" s="95">
        <f>K853</f>
        <v>102</v>
      </c>
      <c r="P853" s="12">
        <f t="shared" si="67"/>
        <v>4.8967551622418872</v>
      </c>
      <c r="Q853" s="104" t="s">
        <v>729</v>
      </c>
      <c r="V853" s="111">
        <v>0.51111111111111118</v>
      </c>
      <c r="W853" s="112">
        <v>0.64722222222222225</v>
      </c>
      <c r="X853" s="115">
        <f t="shared" si="68"/>
        <v>0.13611111111111107</v>
      </c>
    </row>
    <row r="854" spans="1:24" x14ac:dyDescent="0.3">
      <c r="A854" s="64" t="s">
        <v>7140</v>
      </c>
      <c r="B854" s="94" t="s">
        <v>7141</v>
      </c>
      <c r="C854" s="2" t="s">
        <v>1</v>
      </c>
      <c r="D854" s="2">
        <v>46</v>
      </c>
      <c r="E854" s="9">
        <v>26961</v>
      </c>
      <c r="F854" s="10">
        <v>43808.534641203703</v>
      </c>
      <c r="G854" s="95" t="s">
        <v>4</v>
      </c>
      <c r="H854">
        <v>1212</v>
      </c>
      <c r="I854" s="1">
        <f t="shared" si="69"/>
        <v>12.242424242424242</v>
      </c>
      <c r="J854" s="118">
        <v>1.0209999999999999</v>
      </c>
      <c r="K854">
        <v>99</v>
      </c>
      <c r="L854" s="94">
        <v>380</v>
      </c>
      <c r="M854" s="11">
        <f t="shared" si="66"/>
        <v>3.7254901960784315</v>
      </c>
      <c r="N854" s="120">
        <v>0.6</v>
      </c>
      <c r="O854" s="95">
        <v>102</v>
      </c>
      <c r="P854" s="12">
        <f t="shared" si="67"/>
        <v>3.2861244019138756</v>
      </c>
      <c r="Q854" s="104" t="s">
        <v>729</v>
      </c>
      <c r="V854" s="111">
        <v>0.39097222222222222</v>
      </c>
      <c r="W854" s="112">
        <v>0.5395833333333333</v>
      </c>
      <c r="X854" s="115">
        <f t="shared" si="68"/>
        <v>0.14861111111111108</v>
      </c>
    </row>
    <row r="855" spans="1:24" x14ac:dyDescent="0.3">
      <c r="A855" s="64" t="s">
        <v>7142</v>
      </c>
      <c r="B855" s="94" t="s">
        <v>7143</v>
      </c>
      <c r="C855" s="2" t="s">
        <v>1</v>
      </c>
      <c r="D855" s="2">
        <v>56</v>
      </c>
      <c r="E855" s="9">
        <v>23099</v>
      </c>
      <c r="F855" s="10">
        <v>43808.546481481484</v>
      </c>
      <c r="G855" s="95" t="s">
        <v>4</v>
      </c>
      <c r="H855">
        <v>2016</v>
      </c>
      <c r="I855" s="1">
        <f t="shared" si="69"/>
        <v>19.764705882352942</v>
      </c>
      <c r="J855" s="118">
        <v>1.464</v>
      </c>
      <c r="K855">
        <v>102</v>
      </c>
      <c r="L855" s="94">
        <v>326</v>
      </c>
      <c r="M855" s="11">
        <f t="shared" si="66"/>
        <v>3.1346153846153846</v>
      </c>
      <c r="N855" s="120">
        <v>0.73799999999999999</v>
      </c>
      <c r="O855" s="95">
        <v>104</v>
      </c>
      <c r="P855" s="12">
        <f t="shared" si="67"/>
        <v>6.3053049440635149</v>
      </c>
      <c r="Q855" s="104" t="s">
        <v>729</v>
      </c>
      <c r="V855" s="111">
        <v>0.40069444444444446</v>
      </c>
      <c r="W855" s="112">
        <v>0.55208333333333337</v>
      </c>
      <c r="X855" s="115">
        <f t="shared" si="68"/>
        <v>0.15138888888888891</v>
      </c>
    </row>
    <row r="856" spans="1:24" x14ac:dyDescent="0.3">
      <c r="A856" s="64" t="s">
        <v>7144</v>
      </c>
      <c r="B856" s="94" t="s">
        <v>7145</v>
      </c>
      <c r="C856" s="2" t="s">
        <v>1</v>
      </c>
      <c r="D856" s="2">
        <v>62</v>
      </c>
      <c r="E856" s="9">
        <v>20988</v>
      </c>
      <c r="F856" s="10">
        <v>43808.564687500002</v>
      </c>
      <c r="G856" s="95" t="s">
        <v>22</v>
      </c>
      <c r="H856">
        <v>1458</v>
      </c>
      <c r="I856" s="1">
        <f t="shared" si="69"/>
        <v>15.1875</v>
      </c>
      <c r="J856" s="118">
        <v>1.284</v>
      </c>
      <c r="K856">
        <v>96</v>
      </c>
      <c r="L856" s="94">
        <v>250</v>
      </c>
      <c r="M856" s="11">
        <f t="shared" si="66"/>
        <v>2.5252525252525251</v>
      </c>
      <c r="N856" s="120">
        <v>0.52200000000000002</v>
      </c>
      <c r="O856" s="95">
        <v>99</v>
      </c>
      <c r="P856" s="12">
        <f t="shared" si="67"/>
        <v>6.0142500000000005</v>
      </c>
      <c r="Q856" s="104" t="s">
        <v>729</v>
      </c>
      <c r="V856" s="111">
        <v>0.40416666666666662</v>
      </c>
      <c r="W856" s="112">
        <v>0.56805555555555554</v>
      </c>
      <c r="X856" s="115">
        <f t="shared" si="68"/>
        <v>0.16388888888888892</v>
      </c>
    </row>
    <row r="857" spans="1:24" x14ac:dyDescent="0.3">
      <c r="A857" s="64" t="s">
        <v>7146</v>
      </c>
      <c r="B857" s="94" t="s">
        <v>7147</v>
      </c>
      <c r="C857" s="2" t="s">
        <v>1</v>
      </c>
      <c r="D857" s="2">
        <v>50</v>
      </c>
      <c r="E857" s="9">
        <v>25314</v>
      </c>
      <c r="F857" s="10">
        <v>43808.585312499999</v>
      </c>
      <c r="G857" s="95" t="s">
        <v>4</v>
      </c>
      <c r="H857">
        <v>1032</v>
      </c>
      <c r="I857" s="1">
        <f t="shared" si="69"/>
        <v>10.424242424242424</v>
      </c>
      <c r="J857" s="118">
        <v>0.90500000000000003</v>
      </c>
      <c r="K857">
        <v>99</v>
      </c>
      <c r="L857" s="94">
        <v>241</v>
      </c>
      <c r="M857" s="11">
        <f t="shared" si="66"/>
        <v>2.4343434343434343</v>
      </c>
      <c r="N857" s="120">
        <v>0.498</v>
      </c>
      <c r="O857" s="95">
        <f>K857</f>
        <v>99</v>
      </c>
      <c r="P857" s="12">
        <f t="shared" si="67"/>
        <v>4.2821576763485476</v>
      </c>
      <c r="Q857" s="104" t="s">
        <v>729</v>
      </c>
      <c r="V857" s="111">
        <v>0.4513888888888889</v>
      </c>
      <c r="W857" s="112">
        <v>0.59861111111111109</v>
      </c>
      <c r="X857" s="115">
        <f t="shared" si="68"/>
        <v>0.1472222222222222</v>
      </c>
    </row>
    <row r="858" spans="1:24" x14ac:dyDescent="0.3">
      <c r="A858" s="64" t="s">
        <v>7148</v>
      </c>
      <c r="B858" s="94" t="s">
        <v>7149</v>
      </c>
      <c r="C858" s="2" t="s">
        <v>1</v>
      </c>
      <c r="D858" s="2">
        <v>62</v>
      </c>
      <c r="E858" s="9">
        <v>21060</v>
      </c>
      <c r="F858" s="10">
        <v>43808.606828703705</v>
      </c>
      <c r="G858" s="95" t="s">
        <v>4</v>
      </c>
      <c r="H858">
        <v>539</v>
      </c>
      <c r="I858" s="1">
        <f t="shared" si="69"/>
        <v>5.1826923076923075</v>
      </c>
      <c r="J858" s="118">
        <v>0.90100000000000002</v>
      </c>
      <c r="K858">
        <v>104</v>
      </c>
      <c r="L858" s="94">
        <v>138</v>
      </c>
      <c r="M858" s="11">
        <f t="shared" si="66"/>
        <v>1.3269230769230769</v>
      </c>
      <c r="N858" s="120">
        <v>0.49199999999999999</v>
      </c>
      <c r="O858" s="95">
        <f>K858</f>
        <v>104</v>
      </c>
      <c r="P858" s="12">
        <f t="shared" si="67"/>
        <v>3.9057971014492754</v>
      </c>
      <c r="Q858" s="104" t="s">
        <v>729</v>
      </c>
      <c r="V858" s="111">
        <v>0.43541666666666662</v>
      </c>
      <c r="W858" s="112">
        <v>0.61458333333333337</v>
      </c>
      <c r="X858" s="115">
        <f t="shared" si="68"/>
        <v>0.17916666666666675</v>
      </c>
    </row>
    <row r="859" spans="1:24" x14ac:dyDescent="0.3">
      <c r="A859" s="64" t="s">
        <v>7150</v>
      </c>
      <c r="B859" s="94" t="s">
        <v>1214</v>
      </c>
      <c r="C859" s="2" t="s">
        <v>6</v>
      </c>
      <c r="D859" s="2">
        <v>59</v>
      </c>
      <c r="E859" s="9">
        <v>22145</v>
      </c>
      <c r="F859" s="10">
        <v>43808.622812499998</v>
      </c>
      <c r="G859" s="95" t="s">
        <v>4</v>
      </c>
      <c r="H859">
        <v>1457</v>
      </c>
      <c r="I859" s="1">
        <f t="shared" si="69"/>
        <v>15.177083333333334</v>
      </c>
      <c r="J859" s="118">
        <v>1.2050000000000001</v>
      </c>
      <c r="K859">
        <v>96</v>
      </c>
      <c r="L859" s="94">
        <v>489</v>
      </c>
      <c r="M859" s="11">
        <f t="shared" si="66"/>
        <v>5.09375</v>
      </c>
      <c r="N859" s="120">
        <v>0.755</v>
      </c>
      <c r="O859" s="95">
        <f>K859</f>
        <v>96</v>
      </c>
      <c r="P859" s="12">
        <f t="shared" si="67"/>
        <v>2.979550102249489</v>
      </c>
      <c r="Q859" s="104" t="s">
        <v>729</v>
      </c>
      <c r="V859" s="111">
        <v>0.46736111111111112</v>
      </c>
      <c r="W859" s="112">
        <v>0.62847222222222221</v>
      </c>
      <c r="X859" s="115">
        <f t="shared" si="68"/>
        <v>0.16111111111111109</v>
      </c>
    </row>
    <row r="860" spans="1:24" x14ac:dyDescent="0.3">
      <c r="A860" s="64" t="s">
        <v>7151</v>
      </c>
      <c r="B860" s="94" t="s">
        <v>7152</v>
      </c>
      <c r="C860" s="2" t="s">
        <v>6</v>
      </c>
      <c r="D860" s="2">
        <v>46</v>
      </c>
      <c r="E860" s="9">
        <v>26715</v>
      </c>
      <c r="F860" s="10">
        <v>43808.635752314818</v>
      </c>
      <c r="G860" s="95" t="s">
        <v>4</v>
      </c>
      <c r="H860">
        <v>950</v>
      </c>
      <c r="I860" s="1">
        <f t="shared" si="69"/>
        <v>9.8958333333333339</v>
      </c>
      <c r="J860" s="118">
        <v>0.82699999999999996</v>
      </c>
      <c r="K860">
        <v>96</v>
      </c>
      <c r="L860" s="94">
        <v>251</v>
      </c>
      <c r="M860" s="11">
        <f t="shared" si="66"/>
        <v>2.6145833333333335</v>
      </c>
      <c r="N860" s="120">
        <v>0.622</v>
      </c>
      <c r="O860" s="95">
        <f>K860</f>
        <v>96</v>
      </c>
      <c r="P860" s="12">
        <f t="shared" si="67"/>
        <v>3.7848605577689245</v>
      </c>
      <c r="Q860" s="104" t="s">
        <v>729</v>
      </c>
      <c r="V860" s="111">
        <v>0.4548611111111111</v>
      </c>
      <c r="W860" s="112">
        <v>0.64027777777777783</v>
      </c>
      <c r="X860" s="115">
        <f t="shared" si="68"/>
        <v>0.18541666666666673</v>
      </c>
    </row>
    <row r="861" spans="1:24" x14ac:dyDescent="0.3">
      <c r="A861" s="64" t="s">
        <v>7153</v>
      </c>
      <c r="B861" s="94" t="s">
        <v>521</v>
      </c>
      <c r="C861" s="2" t="s">
        <v>1</v>
      </c>
      <c r="D861" s="2">
        <v>45</v>
      </c>
      <c r="E861" s="9">
        <v>27261</v>
      </c>
      <c r="F861" s="10">
        <v>43808.649652777778</v>
      </c>
      <c r="G861" s="95" t="s">
        <v>4</v>
      </c>
      <c r="H861">
        <v>1218</v>
      </c>
      <c r="I861" s="1">
        <f t="shared" si="69"/>
        <v>12.059405940594059</v>
      </c>
      <c r="J861" s="118">
        <v>1.19</v>
      </c>
      <c r="K861">
        <v>101</v>
      </c>
      <c r="L861" s="94">
        <v>211</v>
      </c>
      <c r="M861" s="11">
        <f t="shared" si="66"/>
        <v>2.0891089108910892</v>
      </c>
      <c r="N861" s="120">
        <v>0.31900000000000001</v>
      </c>
      <c r="O861" s="95">
        <f>K861</f>
        <v>101</v>
      </c>
      <c r="P861" s="12">
        <f t="shared" si="67"/>
        <v>5.7725118483412317</v>
      </c>
      <c r="Q861" s="104" t="s">
        <v>729</v>
      </c>
      <c r="V861" s="111">
        <v>0.4916666666666667</v>
      </c>
      <c r="W861" s="112">
        <v>0.66666666666666663</v>
      </c>
      <c r="X861" s="115">
        <f t="shared" si="68"/>
        <v>0.17499999999999993</v>
      </c>
    </row>
    <row r="862" spans="1:24" x14ac:dyDescent="0.3">
      <c r="A862" s="64" t="s">
        <v>7154</v>
      </c>
      <c r="B862" s="94" t="s">
        <v>7155</v>
      </c>
      <c r="C862" s="2" t="s">
        <v>1</v>
      </c>
      <c r="D862" s="2">
        <v>57</v>
      </c>
      <c r="E862" s="9">
        <v>22691</v>
      </c>
      <c r="F862" s="10">
        <v>43808.67496527778</v>
      </c>
      <c r="G862" s="95" t="s">
        <v>22</v>
      </c>
      <c r="H862">
        <v>1584</v>
      </c>
      <c r="I862" s="1">
        <f t="shared" si="69"/>
        <v>15.529411764705882</v>
      </c>
      <c r="J862" s="118">
        <v>1.2</v>
      </c>
      <c r="K862">
        <v>102</v>
      </c>
      <c r="L862" s="94">
        <v>269</v>
      </c>
      <c r="M862" s="11">
        <f t="shared" si="66"/>
        <v>2.5865384615384617</v>
      </c>
      <c r="N862" s="120">
        <v>0.51400000000000001</v>
      </c>
      <c r="O862" s="95">
        <v>104</v>
      </c>
      <c r="P862" s="12">
        <f t="shared" si="67"/>
        <v>6.0039361469494859</v>
      </c>
      <c r="Q862" s="104" t="s">
        <v>729</v>
      </c>
      <c r="V862" s="111">
        <v>0.49374999999999997</v>
      </c>
      <c r="W862" s="112">
        <v>0.67847222222222225</v>
      </c>
      <c r="X862" s="115">
        <f t="shared" si="68"/>
        <v>0.18472222222222229</v>
      </c>
    </row>
    <row r="863" spans="1:24" x14ac:dyDescent="0.3">
      <c r="A863" s="64" t="s">
        <v>7156</v>
      </c>
      <c r="B863" s="94" t="s">
        <v>5478</v>
      </c>
      <c r="C863" s="2" t="s">
        <v>6</v>
      </c>
      <c r="D863" s="2">
        <v>40</v>
      </c>
      <c r="E863" s="9">
        <v>28901</v>
      </c>
      <c r="F863" s="10">
        <v>43809.384606481479</v>
      </c>
      <c r="G863" s="95" t="s">
        <v>71</v>
      </c>
      <c r="H863">
        <v>1113</v>
      </c>
      <c r="I863" s="1">
        <f t="shared" si="69"/>
        <v>11.242424242424242</v>
      </c>
      <c r="J863" s="118">
        <v>0.65600000000000003</v>
      </c>
      <c r="K863">
        <v>99</v>
      </c>
      <c r="L863" s="94">
        <v>337</v>
      </c>
      <c r="M863" s="11">
        <f t="shared" si="66"/>
        <v>3.3039215686274508</v>
      </c>
      <c r="N863" s="120">
        <v>0.59399999999999997</v>
      </c>
      <c r="O863" s="95">
        <v>102</v>
      </c>
      <c r="P863" s="12">
        <f t="shared" si="67"/>
        <v>3.4027515511195037</v>
      </c>
      <c r="Q863" s="104" t="s">
        <v>729</v>
      </c>
      <c r="V863" s="111">
        <v>0.39444444444444443</v>
      </c>
      <c r="W863" s="112">
        <v>0.55555555555555558</v>
      </c>
      <c r="X863" s="115">
        <f t="shared" si="68"/>
        <v>0.16111111111111115</v>
      </c>
    </row>
    <row r="864" spans="1:24" x14ac:dyDescent="0.3">
      <c r="A864" s="64" t="s">
        <v>7157</v>
      </c>
      <c r="B864" s="94" t="s">
        <v>867</v>
      </c>
      <c r="C864" s="2" t="s">
        <v>6</v>
      </c>
      <c r="D864" s="2">
        <v>56</v>
      </c>
      <c r="E864" s="9">
        <v>23291</v>
      </c>
      <c r="F864" s="10">
        <v>43809.445104166669</v>
      </c>
      <c r="G864" s="95" t="s">
        <v>71</v>
      </c>
      <c r="H864">
        <v>938</v>
      </c>
      <c r="I864" s="1">
        <f t="shared" si="69"/>
        <v>9.8736842105263154</v>
      </c>
      <c r="J864" s="118">
        <v>0.86599999999999999</v>
      </c>
      <c r="K864">
        <v>95</v>
      </c>
      <c r="L864" s="94">
        <v>286</v>
      </c>
      <c r="M864" s="11">
        <f t="shared" si="66"/>
        <v>2.7766990291262137</v>
      </c>
      <c r="N864" s="120">
        <v>0.74</v>
      </c>
      <c r="O864" s="95">
        <v>103</v>
      </c>
      <c r="P864" s="12">
        <f t="shared" si="67"/>
        <v>3.5559072506440925</v>
      </c>
      <c r="Q864" s="104" t="s">
        <v>729</v>
      </c>
      <c r="V864" s="111">
        <v>0.4548611111111111</v>
      </c>
      <c r="W864" s="112">
        <v>0.64583333333333337</v>
      </c>
      <c r="X864" s="115">
        <f t="shared" si="68"/>
        <v>0.19097222222222227</v>
      </c>
    </row>
    <row r="865" spans="1:24" x14ac:dyDescent="0.3">
      <c r="A865" s="64" t="s">
        <v>7158</v>
      </c>
      <c r="B865" s="94" t="s">
        <v>1217</v>
      </c>
      <c r="C865" s="2" t="s">
        <v>6</v>
      </c>
      <c r="D865" s="2">
        <v>70</v>
      </c>
      <c r="E865" s="9">
        <v>17888</v>
      </c>
      <c r="F865" s="10">
        <v>43809.565706018519</v>
      </c>
      <c r="G865" s="95" t="s">
        <v>4</v>
      </c>
      <c r="H865">
        <v>1964</v>
      </c>
      <c r="I865" s="1">
        <f t="shared" si="69"/>
        <v>20.458333333333332</v>
      </c>
      <c r="J865" s="118">
        <v>2.948</v>
      </c>
      <c r="K865">
        <v>96</v>
      </c>
      <c r="L865" s="94">
        <v>407</v>
      </c>
      <c r="M865" s="11">
        <f t="shared" si="66"/>
        <v>4.239583333333333</v>
      </c>
      <c r="N865" s="120">
        <v>0.69199999999999995</v>
      </c>
      <c r="O865" s="95">
        <v>96</v>
      </c>
      <c r="P865" s="12">
        <f t="shared" si="67"/>
        <v>4.8255528255528253</v>
      </c>
      <c r="Q865" s="104" t="s">
        <v>729</v>
      </c>
      <c r="V865" s="111">
        <v>0.40833333333333338</v>
      </c>
      <c r="W865" s="112">
        <v>0.56944444444444442</v>
      </c>
      <c r="X865" s="115">
        <f t="shared" si="68"/>
        <v>0.16111111111111104</v>
      </c>
    </row>
    <row r="866" spans="1:24" x14ac:dyDescent="0.3">
      <c r="A866" s="64" t="s">
        <v>7159</v>
      </c>
      <c r="B866" s="94" t="s">
        <v>7160</v>
      </c>
      <c r="C866" s="2" t="s">
        <v>1</v>
      </c>
      <c r="D866" s="2">
        <v>58</v>
      </c>
      <c r="E866" s="9">
        <v>22375</v>
      </c>
      <c r="F866" s="10">
        <v>43809.578194444446</v>
      </c>
      <c r="G866" s="95" t="s">
        <v>22</v>
      </c>
      <c r="H866">
        <v>1441</v>
      </c>
      <c r="I866" s="1">
        <f t="shared" si="69"/>
        <v>13.990291262135923</v>
      </c>
      <c r="J866" s="118">
        <v>1.4850000000000001</v>
      </c>
      <c r="K866">
        <v>103</v>
      </c>
      <c r="L866" s="94">
        <v>225</v>
      </c>
      <c r="M866" s="11">
        <f t="shared" si="66"/>
        <v>2.1226415094339623</v>
      </c>
      <c r="N866" s="120">
        <v>0.45200000000000001</v>
      </c>
      <c r="O866" s="95">
        <v>106</v>
      </c>
      <c r="P866" s="12">
        <f t="shared" si="67"/>
        <v>6.5909816612729237</v>
      </c>
      <c r="Q866" s="104" t="s">
        <v>729</v>
      </c>
      <c r="V866" s="111">
        <v>0.4145833333333333</v>
      </c>
      <c r="W866" s="112">
        <v>0.58333333333333337</v>
      </c>
      <c r="X866" s="115">
        <f t="shared" si="68"/>
        <v>0.16875000000000007</v>
      </c>
    </row>
    <row r="867" spans="1:24" x14ac:dyDescent="0.3">
      <c r="A867" s="64" t="s">
        <v>7161</v>
      </c>
      <c r="B867" s="94" t="s">
        <v>7162</v>
      </c>
      <c r="C867" s="2" t="s">
        <v>6</v>
      </c>
      <c r="D867" s="2">
        <v>28</v>
      </c>
      <c r="E867" s="9">
        <v>33541</v>
      </c>
      <c r="F867" s="10">
        <v>43809.602349537039</v>
      </c>
      <c r="G867" s="95" t="s">
        <v>4</v>
      </c>
      <c r="H867">
        <v>805</v>
      </c>
      <c r="I867" s="1">
        <f t="shared" si="69"/>
        <v>8.0500000000000007</v>
      </c>
      <c r="J867" s="118">
        <v>0.96799999999999997</v>
      </c>
      <c r="K867">
        <v>100</v>
      </c>
      <c r="L867" s="94">
        <v>162</v>
      </c>
      <c r="M867" s="11">
        <f t="shared" si="66"/>
        <v>1.62</v>
      </c>
      <c r="N867" s="120">
        <v>0.48799999999999999</v>
      </c>
      <c r="O867" s="95">
        <v>100</v>
      </c>
      <c r="P867" s="12">
        <f t="shared" si="67"/>
        <v>4.9691358024691361</v>
      </c>
      <c r="Q867" s="104" t="s">
        <v>729</v>
      </c>
      <c r="V867" s="111">
        <v>0.42499999999999999</v>
      </c>
      <c r="W867" s="112">
        <v>0.61111111111111105</v>
      </c>
      <c r="X867" s="115">
        <f t="shared" si="68"/>
        <v>0.18611111111111106</v>
      </c>
    </row>
    <row r="868" spans="1:24" x14ac:dyDescent="0.3">
      <c r="A868" s="64" t="s">
        <v>7163</v>
      </c>
      <c r="B868" s="94" t="s">
        <v>7164</v>
      </c>
      <c r="C868" s="2" t="s">
        <v>1</v>
      </c>
      <c r="D868" s="2">
        <v>43</v>
      </c>
      <c r="E868" s="9">
        <v>27818</v>
      </c>
      <c r="F868" s="10">
        <v>43809.618611111109</v>
      </c>
      <c r="G868" s="95" t="s">
        <v>4</v>
      </c>
      <c r="H868">
        <v>1487</v>
      </c>
      <c r="I868" s="1">
        <f t="shared" si="69"/>
        <v>14.578431372549019</v>
      </c>
      <c r="J868" s="118">
        <v>1.492</v>
      </c>
      <c r="K868">
        <v>102</v>
      </c>
      <c r="L868" s="94">
        <v>296</v>
      </c>
      <c r="M868" s="11">
        <f t="shared" si="66"/>
        <v>2.8737864077669903</v>
      </c>
      <c r="N868" s="120">
        <v>0.45800000000000002</v>
      </c>
      <c r="O868" s="95">
        <v>103</v>
      </c>
      <c r="P868" s="12">
        <f t="shared" si="67"/>
        <v>5.0729001059883414</v>
      </c>
      <c r="Q868" s="104" t="s">
        <v>729</v>
      </c>
      <c r="V868" s="111">
        <v>0.46388888888888885</v>
      </c>
      <c r="W868" s="112">
        <v>0.63194444444444442</v>
      </c>
      <c r="X868" s="115">
        <f t="shared" si="68"/>
        <v>0.16805555555555557</v>
      </c>
    </row>
    <row r="869" spans="1:24" x14ac:dyDescent="0.3">
      <c r="A869" s="64" t="s">
        <v>7165</v>
      </c>
      <c r="B869" s="94" t="s">
        <v>7166</v>
      </c>
      <c r="C869" s="2" t="s">
        <v>1</v>
      </c>
      <c r="D869" s="2">
        <v>37</v>
      </c>
      <c r="E869" s="9">
        <v>29951</v>
      </c>
      <c r="F869" s="10">
        <v>43809.654189814813</v>
      </c>
      <c r="G869" s="95" t="s">
        <v>4</v>
      </c>
      <c r="H869">
        <v>817</v>
      </c>
      <c r="I869" s="1">
        <f t="shared" si="69"/>
        <v>8.2525252525252526</v>
      </c>
      <c r="J869" s="118">
        <v>1.0029999999999999</v>
      </c>
      <c r="K869">
        <v>99</v>
      </c>
      <c r="L869" s="94">
        <v>258</v>
      </c>
      <c r="M869" s="11">
        <f t="shared" si="66"/>
        <v>2.606060606060606</v>
      </c>
      <c r="N869" s="120">
        <v>0.83099999999999996</v>
      </c>
      <c r="O869" s="95">
        <f t="shared" ref="O869:O874" si="70">K869</f>
        <v>99</v>
      </c>
      <c r="P869" s="12">
        <f t="shared" si="67"/>
        <v>3.166666666666667</v>
      </c>
      <c r="Q869" s="104" t="s">
        <v>729</v>
      </c>
      <c r="V869" s="111">
        <v>0.50624999999999998</v>
      </c>
      <c r="W869" s="112">
        <v>0.66666666666666663</v>
      </c>
      <c r="X869" s="115">
        <f t="shared" si="68"/>
        <v>0.16041666666666665</v>
      </c>
    </row>
    <row r="870" spans="1:24" x14ac:dyDescent="0.3">
      <c r="A870" s="64" t="s">
        <v>7167</v>
      </c>
      <c r="B870" s="94" t="s">
        <v>7168</v>
      </c>
      <c r="C870" s="2" t="s">
        <v>6</v>
      </c>
      <c r="D870" s="2">
        <v>51</v>
      </c>
      <c r="E870" s="9">
        <v>25065</v>
      </c>
      <c r="F870" s="10">
        <v>43809.674212962964</v>
      </c>
      <c r="G870" s="95" t="s">
        <v>4</v>
      </c>
      <c r="H870">
        <v>1721</v>
      </c>
      <c r="I870" s="1">
        <f t="shared" si="69"/>
        <v>17.21</v>
      </c>
      <c r="J870" s="118">
        <v>1.659</v>
      </c>
      <c r="K870">
        <v>100</v>
      </c>
      <c r="L870" s="94">
        <v>532</v>
      </c>
      <c r="M870" s="11">
        <f t="shared" si="66"/>
        <v>5.32</v>
      </c>
      <c r="N870" s="120">
        <v>0.93100000000000005</v>
      </c>
      <c r="O870" s="95">
        <f t="shared" si="70"/>
        <v>100</v>
      </c>
      <c r="P870" s="12">
        <f t="shared" si="67"/>
        <v>3.2349624060150375</v>
      </c>
      <c r="Q870" s="104" t="s">
        <v>729</v>
      </c>
      <c r="V870" s="111">
        <v>0.52083333333333337</v>
      </c>
      <c r="W870" s="112">
        <v>0.68055555555555547</v>
      </c>
      <c r="X870" s="115">
        <f t="shared" si="68"/>
        <v>0.1597222222222221</v>
      </c>
    </row>
    <row r="871" spans="1:24" x14ac:dyDescent="0.3">
      <c r="A871" s="64" t="s">
        <v>7169</v>
      </c>
      <c r="B871" s="94" t="s">
        <v>7170</v>
      </c>
      <c r="C871" s="2" t="s">
        <v>1</v>
      </c>
      <c r="D871" s="2">
        <v>74</v>
      </c>
      <c r="E871" s="9">
        <v>16755</v>
      </c>
      <c r="F871" s="10">
        <v>43810.594398148147</v>
      </c>
      <c r="G871" s="95" t="s">
        <v>4</v>
      </c>
      <c r="H871">
        <v>2170</v>
      </c>
      <c r="I871" s="1">
        <f t="shared" si="69"/>
        <v>21.485148514851485</v>
      </c>
      <c r="J871" s="118">
        <v>1.901</v>
      </c>
      <c r="K871">
        <v>101</v>
      </c>
      <c r="L871" s="94">
        <v>452</v>
      </c>
      <c r="M871" s="11">
        <f t="shared" si="66"/>
        <v>4.4752475247524757</v>
      </c>
      <c r="N871" s="120">
        <v>0.76900000000000002</v>
      </c>
      <c r="O871" s="95">
        <f t="shared" si="70"/>
        <v>101</v>
      </c>
      <c r="P871" s="12">
        <f t="shared" si="67"/>
        <v>4.8008849557522115</v>
      </c>
      <c r="Q871" s="104" t="s">
        <v>729</v>
      </c>
      <c r="V871" s="111">
        <v>0.43888888888888888</v>
      </c>
      <c r="W871" s="112">
        <v>0.60763888888888895</v>
      </c>
      <c r="X871" s="115">
        <f t="shared" si="68"/>
        <v>0.16875000000000007</v>
      </c>
    </row>
    <row r="872" spans="1:24" x14ac:dyDescent="0.3">
      <c r="A872" s="64" t="s">
        <v>7171</v>
      </c>
      <c r="B872" s="94" t="s">
        <v>7172</v>
      </c>
      <c r="C872" s="2" t="s">
        <v>1</v>
      </c>
      <c r="D872" s="2">
        <v>47</v>
      </c>
      <c r="E872" s="9">
        <v>26576</v>
      </c>
      <c r="F872" s="10">
        <v>43810.613229166665</v>
      </c>
      <c r="G872" s="95" t="s">
        <v>4</v>
      </c>
      <c r="H872">
        <v>917</v>
      </c>
      <c r="I872" s="1">
        <f t="shared" si="69"/>
        <v>9.0792079207920793</v>
      </c>
      <c r="J872" s="118">
        <v>0.98699999999999999</v>
      </c>
      <c r="K872">
        <v>101</v>
      </c>
      <c r="L872" s="94">
        <v>260</v>
      </c>
      <c r="M872" s="11">
        <f t="shared" si="66"/>
        <v>2.5742574257425743</v>
      </c>
      <c r="N872" s="120">
        <v>0.51700000000000002</v>
      </c>
      <c r="O872" s="95">
        <f t="shared" si="70"/>
        <v>101</v>
      </c>
      <c r="P872" s="12">
        <f t="shared" si="67"/>
        <v>3.5269230769230768</v>
      </c>
      <c r="Q872" s="104" t="s">
        <v>729</v>
      </c>
      <c r="V872" s="111">
        <v>0.45347222222222222</v>
      </c>
      <c r="W872" s="112">
        <v>0.61875000000000002</v>
      </c>
      <c r="X872" s="115">
        <f t="shared" si="68"/>
        <v>0.1652777777777778</v>
      </c>
    </row>
    <row r="873" spans="1:24" x14ac:dyDescent="0.3">
      <c r="A873" s="64" t="s">
        <v>7173</v>
      </c>
      <c r="B873" s="94" t="s">
        <v>7174</v>
      </c>
      <c r="C873" s="2" t="s">
        <v>6</v>
      </c>
      <c r="D873" s="2">
        <v>63</v>
      </c>
      <c r="E873" s="9">
        <v>20682</v>
      </c>
      <c r="F873" s="10">
        <v>43810.639305555553</v>
      </c>
      <c r="G873" s="95" t="s">
        <v>22</v>
      </c>
      <c r="H873">
        <v>874</v>
      </c>
      <c r="I873" s="1">
        <f t="shared" si="69"/>
        <v>8.653465346534654</v>
      </c>
      <c r="J873" s="118">
        <v>0.91</v>
      </c>
      <c r="K873">
        <v>101</v>
      </c>
      <c r="L873" s="94">
        <v>284</v>
      </c>
      <c r="M873" s="11">
        <f t="shared" si="66"/>
        <v>2.8118811881188117</v>
      </c>
      <c r="N873" s="120">
        <v>0.67400000000000004</v>
      </c>
      <c r="O873" s="95">
        <f t="shared" si="70"/>
        <v>101</v>
      </c>
      <c r="P873" s="12">
        <f t="shared" si="67"/>
        <v>3.0774647887323949</v>
      </c>
      <c r="Q873" s="104" t="s">
        <v>729</v>
      </c>
      <c r="V873" s="111">
        <v>0.4604166666666667</v>
      </c>
      <c r="W873" s="112">
        <v>0.64374999999999993</v>
      </c>
      <c r="X873" s="115">
        <f t="shared" si="68"/>
        <v>0.18333333333333324</v>
      </c>
    </row>
    <row r="874" spans="1:24" x14ac:dyDescent="0.3">
      <c r="A874" s="64" t="s">
        <v>7175</v>
      </c>
      <c r="B874" s="94" t="s">
        <v>7176</v>
      </c>
      <c r="C874" s="2" t="s">
        <v>1</v>
      </c>
      <c r="D874" s="2">
        <v>60</v>
      </c>
      <c r="E874" s="9">
        <v>21885</v>
      </c>
      <c r="F874" s="10">
        <v>43810.662499999999</v>
      </c>
      <c r="G874" s="95" t="s">
        <v>22</v>
      </c>
      <c r="H874">
        <v>1798</v>
      </c>
      <c r="I874" s="1">
        <f t="shared" si="69"/>
        <v>17.801980198019802</v>
      </c>
      <c r="J874" s="118">
        <v>2.4700000000000002</v>
      </c>
      <c r="K874">
        <v>101</v>
      </c>
      <c r="L874" s="94">
        <v>331</v>
      </c>
      <c r="M874" s="11">
        <f t="shared" si="66"/>
        <v>3.277227722772277</v>
      </c>
      <c r="N874" s="120">
        <v>0.58499999999999996</v>
      </c>
      <c r="O874" s="95">
        <f t="shared" si="70"/>
        <v>101</v>
      </c>
      <c r="P874" s="12">
        <f t="shared" si="67"/>
        <v>5.4320241691842899</v>
      </c>
      <c r="Q874" s="104" t="s">
        <v>729</v>
      </c>
      <c r="V874" s="111">
        <v>0.49861111111111112</v>
      </c>
      <c r="W874" s="112">
        <v>0.66666666666666663</v>
      </c>
      <c r="X874" s="115">
        <f t="shared" si="68"/>
        <v>0.16805555555555551</v>
      </c>
    </row>
    <row r="875" spans="1:24" x14ac:dyDescent="0.3">
      <c r="A875" s="64" t="s">
        <v>7177</v>
      </c>
      <c r="B875" s="94" t="s">
        <v>7178</v>
      </c>
      <c r="C875" s="2" t="s">
        <v>1</v>
      </c>
      <c r="D875" s="2">
        <v>54</v>
      </c>
      <c r="E875" s="9">
        <v>23847</v>
      </c>
      <c r="F875" s="10">
        <v>43810.692256944443</v>
      </c>
      <c r="G875" s="95" t="s">
        <v>4</v>
      </c>
      <c r="H875">
        <v>1282</v>
      </c>
      <c r="I875" s="1">
        <f t="shared" si="69"/>
        <v>12.326923076923077</v>
      </c>
      <c r="J875" s="118">
        <v>1.119</v>
      </c>
      <c r="K875">
        <v>104</v>
      </c>
      <c r="L875" s="94">
        <v>324</v>
      </c>
      <c r="M875" s="11">
        <f t="shared" si="66"/>
        <v>3.2079207920792081</v>
      </c>
      <c r="N875" s="120">
        <v>0.432</v>
      </c>
      <c r="O875" s="95">
        <v>101</v>
      </c>
      <c r="P875" s="12">
        <f t="shared" si="67"/>
        <v>3.8426519468186133</v>
      </c>
      <c r="Q875" s="104" t="s">
        <v>729</v>
      </c>
      <c r="V875" s="111">
        <v>0.53749999999999998</v>
      </c>
      <c r="W875" s="112">
        <v>0.72222222222222221</v>
      </c>
      <c r="X875" s="115">
        <f t="shared" si="68"/>
        <v>0.18472222222222223</v>
      </c>
    </row>
    <row r="876" spans="1:24" x14ac:dyDescent="0.3">
      <c r="A876" s="64" t="s">
        <v>7179</v>
      </c>
      <c r="B876" s="94" t="s">
        <v>7180</v>
      </c>
      <c r="C876" s="2" t="s">
        <v>1</v>
      </c>
      <c r="D876" s="2">
        <v>60</v>
      </c>
      <c r="E876" s="9">
        <v>21629</v>
      </c>
      <c r="F876" s="10">
        <v>43811.51425925926</v>
      </c>
      <c r="G876" s="95" t="s">
        <v>4</v>
      </c>
      <c r="H876">
        <v>3849</v>
      </c>
      <c r="I876" s="1">
        <f t="shared" si="69"/>
        <v>38.10891089108911</v>
      </c>
      <c r="J876" s="118">
        <v>2.87</v>
      </c>
      <c r="K876">
        <v>101</v>
      </c>
      <c r="L876" s="94">
        <v>1246</v>
      </c>
      <c r="M876" s="11">
        <f t="shared" si="66"/>
        <v>12.585858585858587</v>
      </c>
      <c r="N876" s="120">
        <v>1.641</v>
      </c>
      <c r="O876" s="95">
        <v>99</v>
      </c>
      <c r="P876" s="12">
        <f t="shared" si="67"/>
        <v>3.02791507080082</v>
      </c>
      <c r="Q876" s="104" t="s">
        <v>729</v>
      </c>
      <c r="V876" s="111">
        <v>0.38194444444444442</v>
      </c>
      <c r="W876" s="112">
        <v>0.52013888888888882</v>
      </c>
      <c r="X876" s="115">
        <f t="shared" si="68"/>
        <v>0.1381944444444444</v>
      </c>
    </row>
    <row r="877" spans="1:24" x14ac:dyDescent="0.3">
      <c r="A877" s="64" t="s">
        <v>7181</v>
      </c>
      <c r="B877" s="94" t="s">
        <v>220</v>
      </c>
      <c r="C877" s="2" t="s">
        <v>1</v>
      </c>
      <c r="D877" s="2">
        <v>52</v>
      </c>
      <c r="E877" s="9">
        <v>24725</v>
      </c>
      <c r="F877" s="10">
        <v>43811.52615740741</v>
      </c>
      <c r="G877" s="95" t="s">
        <v>4</v>
      </c>
      <c r="H877">
        <v>1428</v>
      </c>
      <c r="I877" s="1">
        <f t="shared" si="69"/>
        <v>14.571428571428571</v>
      </c>
      <c r="J877" s="118">
        <v>1.889</v>
      </c>
      <c r="K877">
        <v>98</v>
      </c>
      <c r="L877" s="94">
        <v>438</v>
      </c>
      <c r="M877" s="11">
        <f t="shared" si="66"/>
        <v>4.4693877551020407</v>
      </c>
      <c r="N877" s="120">
        <v>0.67100000000000004</v>
      </c>
      <c r="O877" s="95">
        <f t="shared" ref="O877:O882" si="71">K877</f>
        <v>98</v>
      </c>
      <c r="P877" s="12">
        <f t="shared" si="67"/>
        <v>3.2602739726027399</v>
      </c>
      <c r="Q877" s="104" t="s">
        <v>729</v>
      </c>
      <c r="V877" s="111">
        <v>0.39583333333333331</v>
      </c>
      <c r="W877" s="112">
        <v>0.53194444444444444</v>
      </c>
      <c r="X877" s="115">
        <f t="shared" si="68"/>
        <v>0.13611111111111113</v>
      </c>
    </row>
    <row r="878" spans="1:24" x14ac:dyDescent="0.3">
      <c r="A878" s="64" t="s">
        <v>7182</v>
      </c>
      <c r="B878" s="94" t="s">
        <v>7183</v>
      </c>
      <c r="C878" s="2" t="s">
        <v>1</v>
      </c>
      <c r="D878" s="2">
        <v>65</v>
      </c>
      <c r="E878" s="9">
        <v>20053</v>
      </c>
      <c r="F878" s="10">
        <v>43811.537789351853</v>
      </c>
      <c r="G878" s="95" t="s">
        <v>4</v>
      </c>
      <c r="H878">
        <v>1340</v>
      </c>
      <c r="I878" s="1">
        <f t="shared" si="69"/>
        <v>13.267326732673267</v>
      </c>
      <c r="J878" s="118">
        <v>1.3779999999999999</v>
      </c>
      <c r="K878">
        <v>101</v>
      </c>
      <c r="L878" s="94">
        <v>451</v>
      </c>
      <c r="M878" s="11">
        <f t="shared" si="66"/>
        <v>4.4653465346534658</v>
      </c>
      <c r="N878" s="120">
        <v>0.71499999999999997</v>
      </c>
      <c r="O878" s="95">
        <f t="shared" si="71"/>
        <v>101</v>
      </c>
      <c r="P878" s="12">
        <f t="shared" si="67"/>
        <v>2.9711751662971171</v>
      </c>
      <c r="Q878" s="104" t="s">
        <v>729</v>
      </c>
      <c r="V878" s="111">
        <v>0.40486111111111112</v>
      </c>
      <c r="W878" s="112">
        <v>0.54305555555555551</v>
      </c>
      <c r="X878" s="115">
        <f t="shared" si="68"/>
        <v>0.1381944444444444</v>
      </c>
    </row>
    <row r="879" spans="1:24" x14ac:dyDescent="0.3">
      <c r="A879" s="64" t="s">
        <v>7184</v>
      </c>
      <c r="B879" s="94" t="s">
        <v>7185</v>
      </c>
      <c r="C879" s="2" t="s">
        <v>6</v>
      </c>
      <c r="D879" s="2">
        <v>69</v>
      </c>
      <c r="E879" s="9">
        <v>18288</v>
      </c>
      <c r="F879" s="10">
        <v>43811.55296296296</v>
      </c>
      <c r="G879" s="95" t="s">
        <v>4</v>
      </c>
      <c r="H879">
        <v>1293</v>
      </c>
      <c r="I879" s="1">
        <f t="shared" si="69"/>
        <v>12.801980198019802</v>
      </c>
      <c r="J879" s="118">
        <v>1.1830000000000001</v>
      </c>
      <c r="K879">
        <v>101</v>
      </c>
      <c r="L879" s="94">
        <v>459</v>
      </c>
      <c r="M879" s="11">
        <f t="shared" si="66"/>
        <v>4.5445544554455441</v>
      </c>
      <c r="N879" s="120">
        <v>0.68600000000000005</v>
      </c>
      <c r="O879" s="95">
        <f t="shared" si="71"/>
        <v>101</v>
      </c>
      <c r="P879" s="12">
        <f t="shared" si="67"/>
        <v>2.8169934640522878</v>
      </c>
      <c r="Q879" s="104" t="s">
        <v>729</v>
      </c>
      <c r="V879" s="111">
        <v>0.3923611111111111</v>
      </c>
      <c r="W879" s="112">
        <v>0.55902777777777779</v>
      </c>
      <c r="X879" s="115">
        <f t="shared" si="68"/>
        <v>0.16666666666666669</v>
      </c>
    </row>
    <row r="880" spans="1:24" x14ac:dyDescent="0.3">
      <c r="A880" s="64" t="s">
        <v>7186</v>
      </c>
      <c r="B880" s="94" t="s">
        <v>1156</v>
      </c>
      <c r="C880" s="2" t="s">
        <v>1</v>
      </c>
      <c r="D880" s="2">
        <v>61</v>
      </c>
      <c r="E880" s="9">
        <v>21342</v>
      </c>
      <c r="F880" s="10">
        <v>43811.566944444443</v>
      </c>
      <c r="G880" s="95" t="s">
        <v>4</v>
      </c>
      <c r="H880">
        <v>1586</v>
      </c>
      <c r="I880" s="1">
        <f t="shared" si="69"/>
        <v>15.702970297029703</v>
      </c>
      <c r="J880" s="118">
        <v>1.4670000000000001</v>
      </c>
      <c r="K880">
        <v>101</v>
      </c>
      <c r="L880" s="94">
        <v>399</v>
      </c>
      <c r="M880" s="11">
        <f t="shared" si="66"/>
        <v>3.9504950495049505</v>
      </c>
      <c r="N880" s="120">
        <v>0.84099999999999997</v>
      </c>
      <c r="O880" s="95">
        <f t="shared" si="71"/>
        <v>101</v>
      </c>
      <c r="P880" s="12">
        <f t="shared" si="67"/>
        <v>3.9749373433583961</v>
      </c>
      <c r="Q880" s="104" t="s">
        <v>729</v>
      </c>
      <c r="V880" s="111">
        <v>0.42986111111111108</v>
      </c>
      <c r="W880" s="112">
        <v>0.57291666666666663</v>
      </c>
      <c r="X880" s="115">
        <f t="shared" si="68"/>
        <v>0.14305555555555555</v>
      </c>
    </row>
    <row r="881" spans="1:24" x14ac:dyDescent="0.3">
      <c r="A881" s="64" t="s">
        <v>7187</v>
      </c>
      <c r="B881" s="94" t="s">
        <v>7188</v>
      </c>
      <c r="C881" s="2" t="s">
        <v>1</v>
      </c>
      <c r="D881" s="2">
        <v>60</v>
      </c>
      <c r="E881" s="9">
        <v>21873</v>
      </c>
      <c r="F881" s="10">
        <v>43811.578877314816</v>
      </c>
      <c r="G881" s="95" t="s">
        <v>4</v>
      </c>
      <c r="H881">
        <v>1988</v>
      </c>
      <c r="I881" s="1">
        <f t="shared" si="69"/>
        <v>19.683168316831683</v>
      </c>
      <c r="J881" s="118">
        <v>1.9279999999999999</v>
      </c>
      <c r="K881">
        <v>101</v>
      </c>
      <c r="L881" s="94">
        <v>335</v>
      </c>
      <c r="M881" s="11">
        <f t="shared" si="66"/>
        <v>3.3168316831683167</v>
      </c>
      <c r="N881" s="120">
        <v>0.69199999999999995</v>
      </c>
      <c r="O881" s="95">
        <f t="shared" si="71"/>
        <v>101</v>
      </c>
      <c r="P881" s="12">
        <f t="shared" si="67"/>
        <v>5.9343283582089557</v>
      </c>
      <c r="Q881" s="104" t="s">
        <v>729</v>
      </c>
      <c r="V881" s="111">
        <v>0.44097222222222227</v>
      </c>
      <c r="W881" s="112">
        <v>0.58402777777777781</v>
      </c>
      <c r="X881" s="115">
        <f t="shared" si="68"/>
        <v>0.14305555555555555</v>
      </c>
    </row>
    <row r="882" spans="1:24" x14ac:dyDescent="0.3">
      <c r="A882" s="64" t="s">
        <v>7189</v>
      </c>
      <c r="B882" s="94" t="s">
        <v>1923</v>
      </c>
      <c r="C882" s="2" t="s">
        <v>1</v>
      </c>
      <c r="D882" s="2">
        <v>50</v>
      </c>
      <c r="E882" s="9">
        <v>25402</v>
      </c>
      <c r="F882" s="10">
        <v>43811.5940625</v>
      </c>
      <c r="G882" s="95" t="s">
        <v>4</v>
      </c>
      <c r="H882">
        <v>1104</v>
      </c>
      <c r="I882" s="1">
        <f t="shared" si="69"/>
        <v>10.930693069306932</v>
      </c>
      <c r="J882" s="118">
        <v>1.2190000000000001</v>
      </c>
      <c r="K882">
        <v>101</v>
      </c>
      <c r="L882" s="94">
        <v>361</v>
      </c>
      <c r="M882" s="11">
        <f t="shared" si="66"/>
        <v>3.5742574257425743</v>
      </c>
      <c r="N882" s="120">
        <v>0.622</v>
      </c>
      <c r="O882" s="95">
        <f t="shared" si="71"/>
        <v>101</v>
      </c>
      <c r="P882" s="12">
        <f t="shared" si="67"/>
        <v>3.0581717451523547</v>
      </c>
      <c r="Q882" s="104" t="s">
        <v>729</v>
      </c>
      <c r="V882" s="111">
        <v>0.4597222222222222</v>
      </c>
      <c r="W882" s="112">
        <v>0.6118055555555556</v>
      </c>
      <c r="X882" s="115">
        <f t="shared" si="68"/>
        <v>0.1520833333333334</v>
      </c>
    </row>
    <row r="883" spans="1:24" x14ac:dyDescent="0.3">
      <c r="A883" s="64" t="s">
        <v>7190</v>
      </c>
      <c r="B883" s="94" t="s">
        <v>7191</v>
      </c>
      <c r="C883" s="2" t="s">
        <v>1</v>
      </c>
      <c r="D883" s="2">
        <v>71</v>
      </c>
      <c r="E883" s="9">
        <v>17643</v>
      </c>
      <c r="F883" s="10">
        <v>43811.618159722224</v>
      </c>
      <c r="G883" s="95" t="s">
        <v>4</v>
      </c>
      <c r="H883">
        <v>2268</v>
      </c>
      <c r="I883" s="1">
        <f t="shared" si="69"/>
        <v>22.455445544554454</v>
      </c>
      <c r="J883" s="118">
        <v>1.397</v>
      </c>
      <c r="K883">
        <v>101</v>
      </c>
      <c r="L883" s="94">
        <v>762</v>
      </c>
      <c r="M883" s="11">
        <f t="shared" si="66"/>
        <v>7.3269230769230766</v>
      </c>
      <c r="N883" s="120">
        <v>0.66</v>
      </c>
      <c r="O883" s="95">
        <v>104</v>
      </c>
      <c r="P883" s="12">
        <f t="shared" si="67"/>
        <v>3.0647852186793481</v>
      </c>
      <c r="Q883" s="104" t="s">
        <v>729</v>
      </c>
      <c r="V883" s="111">
        <v>0.47500000000000003</v>
      </c>
      <c r="W883" s="112">
        <v>0.625</v>
      </c>
      <c r="X883" s="115">
        <f t="shared" si="68"/>
        <v>0.14999999999999997</v>
      </c>
    </row>
    <row r="884" spans="1:24" x14ac:dyDescent="0.3">
      <c r="A884" s="64" t="s">
        <v>7192</v>
      </c>
      <c r="B884" s="94" t="s">
        <v>4044</v>
      </c>
      <c r="C884" s="2" t="s">
        <v>1</v>
      </c>
      <c r="D884" s="2">
        <v>61</v>
      </c>
      <c r="E884" s="9">
        <v>21181</v>
      </c>
      <c r="F884" s="10">
        <v>43811.633379629631</v>
      </c>
      <c r="G884" s="95" t="s">
        <v>22</v>
      </c>
      <c r="H884">
        <v>2030</v>
      </c>
      <c r="I884" s="1">
        <f t="shared" si="69"/>
        <v>19.51923076923077</v>
      </c>
      <c r="J884" s="118">
        <v>2.629</v>
      </c>
      <c r="K884">
        <v>104</v>
      </c>
      <c r="L884" s="94">
        <v>366</v>
      </c>
      <c r="M884" s="11">
        <f t="shared" si="66"/>
        <v>3.6237623762376239</v>
      </c>
      <c r="N884" s="120">
        <v>0.58099999999999996</v>
      </c>
      <c r="O884" s="95">
        <v>101</v>
      </c>
      <c r="P884" s="12">
        <f t="shared" si="67"/>
        <v>5.3864543926019337</v>
      </c>
      <c r="Q884" s="104" t="s">
        <v>729</v>
      </c>
      <c r="V884" s="111">
        <v>0.4826388888888889</v>
      </c>
      <c r="W884" s="112">
        <v>0.64097222222222217</v>
      </c>
      <c r="X884" s="115">
        <f t="shared" si="68"/>
        <v>0.15833333333333327</v>
      </c>
    </row>
    <row r="885" spans="1:24" x14ac:dyDescent="0.3">
      <c r="A885" s="64" t="s">
        <v>7193</v>
      </c>
      <c r="B885" s="94" t="s">
        <v>7194</v>
      </c>
      <c r="C885" s="2" t="s">
        <v>1</v>
      </c>
      <c r="D885" s="2">
        <v>47</v>
      </c>
      <c r="E885" s="9">
        <v>26494</v>
      </c>
      <c r="F885" s="10">
        <v>43811.656956018516</v>
      </c>
      <c r="G885" s="95" t="s">
        <v>4</v>
      </c>
      <c r="H885">
        <v>1153</v>
      </c>
      <c r="I885" s="1">
        <f t="shared" si="69"/>
        <v>11.086538461538462</v>
      </c>
      <c r="J885" s="118">
        <v>1.359</v>
      </c>
      <c r="K885">
        <v>104</v>
      </c>
      <c r="L885" s="94">
        <v>287</v>
      </c>
      <c r="M885" s="11">
        <f t="shared" si="66"/>
        <v>2.7596153846153846</v>
      </c>
      <c r="N885" s="120">
        <v>0.45100000000000001</v>
      </c>
      <c r="O885" s="95">
        <f t="shared" ref="O885:O916" si="72">K885</f>
        <v>104</v>
      </c>
      <c r="P885" s="12">
        <f t="shared" si="67"/>
        <v>4.017421602787457</v>
      </c>
      <c r="Q885" s="104" t="s">
        <v>729</v>
      </c>
      <c r="V885" s="111">
        <v>0.52777777777777779</v>
      </c>
      <c r="W885" s="112">
        <v>0.67708333333333337</v>
      </c>
      <c r="X885" s="115">
        <f t="shared" si="68"/>
        <v>0.14930555555555558</v>
      </c>
    </row>
    <row r="886" spans="1:24" x14ac:dyDescent="0.3">
      <c r="A886" s="64" t="s">
        <v>7195</v>
      </c>
      <c r="B886" s="94" t="s">
        <v>389</v>
      </c>
      <c r="C886" s="2" t="s">
        <v>6</v>
      </c>
      <c r="D886" s="2">
        <v>84</v>
      </c>
      <c r="E886" s="9">
        <v>12841</v>
      </c>
      <c r="F886" s="10">
        <v>43812.514270833337</v>
      </c>
      <c r="G886" s="95" t="s">
        <v>4</v>
      </c>
      <c r="H886">
        <v>1914</v>
      </c>
      <c r="I886" s="1">
        <f t="shared" si="69"/>
        <v>18.950495049504951</v>
      </c>
      <c r="J886" s="118">
        <v>1.359</v>
      </c>
      <c r="K886">
        <v>101</v>
      </c>
      <c r="L886" s="94">
        <v>712</v>
      </c>
      <c r="M886" s="11">
        <f t="shared" si="66"/>
        <v>7.0495049504950495</v>
      </c>
      <c r="N886" s="120">
        <v>0.69799999999999995</v>
      </c>
      <c r="O886" s="95">
        <f t="shared" si="72"/>
        <v>101</v>
      </c>
      <c r="P886" s="12">
        <f t="shared" si="67"/>
        <v>2.6882022471910112</v>
      </c>
      <c r="Q886" s="104" t="s">
        <v>729</v>
      </c>
      <c r="V886" s="111">
        <v>0.3756944444444445</v>
      </c>
      <c r="W886" s="112">
        <v>0.52083333333333337</v>
      </c>
      <c r="X886" s="115">
        <f t="shared" si="68"/>
        <v>0.14513888888888887</v>
      </c>
    </row>
    <row r="887" spans="1:24" x14ac:dyDescent="0.3">
      <c r="A887" s="64" t="s">
        <v>7196</v>
      </c>
      <c r="B887" s="94" t="s">
        <v>7197</v>
      </c>
      <c r="C887" s="2" t="s">
        <v>1</v>
      </c>
      <c r="D887" s="2">
        <v>39</v>
      </c>
      <c r="E887" s="9">
        <v>29275</v>
      </c>
      <c r="F887" s="10">
        <v>43812.527291666665</v>
      </c>
      <c r="G887" s="95" t="s">
        <v>4</v>
      </c>
      <c r="H887">
        <v>1045</v>
      </c>
      <c r="I887" s="1">
        <f t="shared" si="69"/>
        <v>10.346534653465346</v>
      </c>
      <c r="J887" s="118">
        <v>1.83</v>
      </c>
      <c r="K887">
        <v>101</v>
      </c>
      <c r="L887" s="94">
        <v>224</v>
      </c>
      <c r="M887" s="11">
        <f t="shared" si="66"/>
        <v>2.217821782178218</v>
      </c>
      <c r="N887" s="120">
        <v>0.55900000000000005</v>
      </c>
      <c r="O887" s="95">
        <f t="shared" si="72"/>
        <v>101</v>
      </c>
      <c r="P887" s="12">
        <f t="shared" si="67"/>
        <v>4.6651785714285712</v>
      </c>
      <c r="Q887" s="104" t="s">
        <v>729</v>
      </c>
      <c r="V887" s="111">
        <v>0.38194444444444442</v>
      </c>
      <c r="W887" s="112">
        <v>0.53263888888888888</v>
      </c>
      <c r="X887" s="115">
        <f t="shared" si="68"/>
        <v>0.15069444444444446</v>
      </c>
    </row>
    <row r="888" spans="1:24" x14ac:dyDescent="0.3">
      <c r="A888" s="64" t="s">
        <v>7198</v>
      </c>
      <c r="B888" s="94" t="s">
        <v>7199</v>
      </c>
      <c r="C888" s="2" t="s">
        <v>1</v>
      </c>
      <c r="D888" s="2">
        <v>55</v>
      </c>
      <c r="E888" s="9">
        <v>23645</v>
      </c>
      <c r="F888" s="10">
        <v>43812.539166666669</v>
      </c>
      <c r="G888" s="95" t="s">
        <v>4</v>
      </c>
      <c r="H888">
        <v>2382</v>
      </c>
      <c r="I888" s="1">
        <f t="shared" si="69"/>
        <v>23.584158415841586</v>
      </c>
      <c r="J888" s="118">
        <v>3.2810000000000001</v>
      </c>
      <c r="K888">
        <v>101</v>
      </c>
      <c r="L888" s="94">
        <v>392</v>
      </c>
      <c r="M888" s="11">
        <f t="shared" si="66"/>
        <v>3.8811881188118811</v>
      </c>
      <c r="N888" s="120">
        <v>0.66800000000000004</v>
      </c>
      <c r="O888" s="95">
        <f t="shared" si="72"/>
        <v>101</v>
      </c>
      <c r="P888" s="12">
        <f t="shared" si="67"/>
        <v>6.0765306122448983</v>
      </c>
      <c r="Q888" s="104" t="s">
        <v>729</v>
      </c>
      <c r="V888" s="111">
        <v>0.40416666666666662</v>
      </c>
      <c r="W888" s="112">
        <v>0.54652777777777783</v>
      </c>
      <c r="X888" s="115">
        <f t="shared" si="68"/>
        <v>0.14236111111111122</v>
      </c>
    </row>
    <row r="889" spans="1:24" x14ac:dyDescent="0.3">
      <c r="A889" s="64" t="s">
        <v>7200</v>
      </c>
      <c r="B889" s="94" t="s">
        <v>7201</v>
      </c>
      <c r="C889" s="2" t="s">
        <v>6</v>
      </c>
      <c r="D889" s="2">
        <v>22</v>
      </c>
      <c r="E889" s="9">
        <v>35435</v>
      </c>
      <c r="F889" s="10">
        <v>43812.553530092591</v>
      </c>
      <c r="G889" s="95" t="s">
        <v>4</v>
      </c>
      <c r="H889">
        <v>638</v>
      </c>
      <c r="I889" s="1">
        <f t="shared" si="69"/>
        <v>6.3168316831683171</v>
      </c>
      <c r="J889" s="118">
        <v>0.82899999999999996</v>
      </c>
      <c r="K889">
        <v>101</v>
      </c>
      <c r="L889" s="94">
        <v>179</v>
      </c>
      <c r="M889" s="11">
        <f t="shared" si="66"/>
        <v>1.7722772277227723</v>
      </c>
      <c r="N889" s="120">
        <v>0.47599999999999998</v>
      </c>
      <c r="O889" s="95">
        <f t="shared" si="72"/>
        <v>101</v>
      </c>
      <c r="P889" s="12">
        <f t="shared" si="67"/>
        <v>3.564245810055866</v>
      </c>
      <c r="Q889" s="104" t="s">
        <v>729</v>
      </c>
      <c r="V889" s="111">
        <v>0.40277777777777773</v>
      </c>
      <c r="W889" s="112">
        <v>0.55972222222222223</v>
      </c>
      <c r="X889" s="115">
        <f t="shared" si="68"/>
        <v>0.1569444444444445</v>
      </c>
    </row>
    <row r="890" spans="1:24" x14ac:dyDescent="0.3">
      <c r="A890" s="64" t="s">
        <v>7202</v>
      </c>
      <c r="B890" s="94" t="s">
        <v>7203</v>
      </c>
      <c r="C890" s="2" t="s">
        <v>1</v>
      </c>
      <c r="D890" s="2">
        <v>59</v>
      </c>
      <c r="E890" s="9">
        <v>22111</v>
      </c>
      <c r="F890" s="10">
        <v>43812.568414351852</v>
      </c>
      <c r="G890" s="95" t="s">
        <v>4</v>
      </c>
      <c r="H890">
        <v>2072</v>
      </c>
      <c r="I890" s="1">
        <f t="shared" si="69"/>
        <v>20.514851485148515</v>
      </c>
      <c r="J890" s="118">
        <v>2.1429999999999998</v>
      </c>
      <c r="K890">
        <v>101</v>
      </c>
      <c r="L890" s="94">
        <v>312</v>
      </c>
      <c r="M890" s="11">
        <f t="shared" si="66"/>
        <v>3.0891089108910892</v>
      </c>
      <c r="N890" s="120">
        <v>0.66500000000000004</v>
      </c>
      <c r="O890" s="95">
        <f t="shared" si="72"/>
        <v>101</v>
      </c>
      <c r="P890" s="12">
        <f t="shared" si="67"/>
        <v>6.6410256410256414</v>
      </c>
      <c r="Q890" s="104" t="s">
        <v>729</v>
      </c>
      <c r="V890" s="111">
        <v>0.41944444444444445</v>
      </c>
      <c r="W890" s="112">
        <v>0.57430555555555551</v>
      </c>
      <c r="X890" s="115">
        <f t="shared" si="68"/>
        <v>0.15486111111111106</v>
      </c>
    </row>
    <row r="891" spans="1:24" x14ac:dyDescent="0.3">
      <c r="A891" s="64" t="s">
        <v>7204</v>
      </c>
      <c r="B891" s="94" t="s">
        <v>7205</v>
      </c>
      <c r="C891" s="2" t="s">
        <v>1</v>
      </c>
      <c r="D891" s="2">
        <v>51</v>
      </c>
      <c r="E891" s="9">
        <v>25005</v>
      </c>
      <c r="F891" s="10">
        <v>43812.58053240741</v>
      </c>
      <c r="G891" s="95" t="s">
        <v>4</v>
      </c>
      <c r="H891">
        <v>973</v>
      </c>
      <c r="I891" s="1">
        <f t="shared" si="69"/>
        <v>9.6336633663366342</v>
      </c>
      <c r="J891" s="118">
        <v>0.93500000000000005</v>
      </c>
      <c r="K891">
        <v>101</v>
      </c>
      <c r="L891" s="94">
        <v>362</v>
      </c>
      <c r="M891" s="11">
        <f t="shared" si="66"/>
        <v>3.5841584158415842</v>
      </c>
      <c r="N891" s="120">
        <v>0.58799999999999997</v>
      </c>
      <c r="O891" s="95">
        <f t="shared" si="72"/>
        <v>101</v>
      </c>
      <c r="P891" s="12">
        <f t="shared" si="67"/>
        <v>2.6878453038674035</v>
      </c>
      <c r="Q891" s="104" t="s">
        <v>729</v>
      </c>
      <c r="V891" s="111">
        <v>0.45416666666666666</v>
      </c>
      <c r="W891" s="112">
        <v>0.60277777777777775</v>
      </c>
      <c r="X891" s="115">
        <f t="shared" si="68"/>
        <v>0.14861111111111108</v>
      </c>
    </row>
    <row r="892" spans="1:24" x14ac:dyDescent="0.3">
      <c r="A892" s="64" t="s">
        <v>7206</v>
      </c>
      <c r="B892" s="94" t="s">
        <v>870</v>
      </c>
      <c r="C892" s="2" t="s">
        <v>6</v>
      </c>
      <c r="D892" s="2">
        <v>63</v>
      </c>
      <c r="E892" s="9">
        <v>20733</v>
      </c>
      <c r="F892" s="10">
        <v>43812.610995370371</v>
      </c>
      <c r="G892" s="95" t="s">
        <v>4</v>
      </c>
      <c r="H892">
        <v>1128</v>
      </c>
      <c r="I892" s="1">
        <f t="shared" si="69"/>
        <v>11.628865979381443</v>
      </c>
      <c r="J892" s="118">
        <v>0.80800000000000005</v>
      </c>
      <c r="K892">
        <v>97</v>
      </c>
      <c r="L892" s="94">
        <v>322</v>
      </c>
      <c r="M892" s="11">
        <f t="shared" si="66"/>
        <v>3.3195876288659796</v>
      </c>
      <c r="N892" s="120">
        <v>0.55000000000000004</v>
      </c>
      <c r="O892" s="95">
        <f t="shared" si="72"/>
        <v>97</v>
      </c>
      <c r="P892" s="12">
        <f t="shared" si="67"/>
        <v>3.5031055900621113</v>
      </c>
      <c r="Q892" s="104" t="s">
        <v>729</v>
      </c>
      <c r="V892" s="111">
        <v>0.47430555555555554</v>
      </c>
      <c r="W892" s="112">
        <v>0.61597222222222225</v>
      </c>
      <c r="X892" s="115">
        <f t="shared" si="68"/>
        <v>0.14166666666666672</v>
      </c>
    </row>
    <row r="893" spans="1:24" x14ac:dyDescent="0.3">
      <c r="A893" s="64" t="s">
        <v>7207</v>
      </c>
      <c r="B893" s="94" t="s">
        <v>7208</v>
      </c>
      <c r="C893" s="2" t="s">
        <v>1</v>
      </c>
      <c r="D893" s="2">
        <v>65</v>
      </c>
      <c r="E893" s="9">
        <v>19848</v>
      </c>
      <c r="F893" s="10">
        <v>43812.622546296298</v>
      </c>
      <c r="G893" s="95" t="s">
        <v>4</v>
      </c>
      <c r="H893">
        <v>2460</v>
      </c>
      <c r="I893" s="1">
        <f t="shared" si="69"/>
        <v>24.6</v>
      </c>
      <c r="J893" s="118">
        <v>1.544</v>
      </c>
      <c r="K893">
        <v>100</v>
      </c>
      <c r="L893" s="94">
        <v>1428</v>
      </c>
      <c r="M893" s="11">
        <f t="shared" si="66"/>
        <v>14.28</v>
      </c>
      <c r="N893" s="120">
        <v>1.379</v>
      </c>
      <c r="O893" s="95">
        <f t="shared" si="72"/>
        <v>100</v>
      </c>
      <c r="P893" s="12">
        <f t="shared" si="67"/>
        <v>1.7226890756302522</v>
      </c>
      <c r="Q893" s="104" t="s">
        <v>729</v>
      </c>
      <c r="V893" s="111">
        <v>0.48749999999999999</v>
      </c>
      <c r="W893" s="112">
        <v>0.62916666666666665</v>
      </c>
      <c r="X893" s="115">
        <f t="shared" si="68"/>
        <v>0.14166666666666666</v>
      </c>
    </row>
    <row r="894" spans="1:24" x14ac:dyDescent="0.3">
      <c r="A894" s="64" t="s">
        <v>7209</v>
      </c>
      <c r="B894" s="94" t="s">
        <v>7210</v>
      </c>
      <c r="C894" s="2" t="s">
        <v>1</v>
      </c>
      <c r="D894" s="2">
        <v>64</v>
      </c>
      <c r="E894" s="9">
        <v>20294</v>
      </c>
      <c r="F894" s="10">
        <v>43812.635243055556</v>
      </c>
      <c r="G894" s="95" t="s">
        <v>4</v>
      </c>
      <c r="H894">
        <v>1445</v>
      </c>
      <c r="I894" s="1">
        <f t="shared" si="69"/>
        <v>14.45</v>
      </c>
      <c r="J894" s="118">
        <v>1.0089999999999999</v>
      </c>
      <c r="K894">
        <v>100</v>
      </c>
      <c r="L894" s="94">
        <v>364</v>
      </c>
      <c r="M894" s="11">
        <f t="shared" si="66"/>
        <v>3.64</v>
      </c>
      <c r="N894" s="120">
        <v>0.503</v>
      </c>
      <c r="O894" s="95">
        <f t="shared" si="72"/>
        <v>100</v>
      </c>
      <c r="P894" s="12">
        <f t="shared" si="67"/>
        <v>3.9697802197802194</v>
      </c>
      <c r="Q894" s="104" t="s">
        <v>729</v>
      </c>
      <c r="V894" s="111">
        <v>0.5083333333333333</v>
      </c>
      <c r="W894" s="112">
        <v>0.64097222222222217</v>
      </c>
      <c r="X894" s="115">
        <f t="shared" si="68"/>
        <v>0.13263888888888886</v>
      </c>
    </row>
    <row r="895" spans="1:24" x14ac:dyDescent="0.3">
      <c r="A895" s="64" t="s">
        <v>7211</v>
      </c>
      <c r="B895" s="94" t="s">
        <v>7212</v>
      </c>
      <c r="C895" s="2" t="s">
        <v>1</v>
      </c>
      <c r="D895" s="2">
        <v>55</v>
      </c>
      <c r="E895" s="9">
        <v>23575</v>
      </c>
      <c r="F895" s="10">
        <v>43815.571226851855</v>
      </c>
      <c r="G895" s="95" t="s">
        <v>4</v>
      </c>
      <c r="H895">
        <v>1262</v>
      </c>
      <c r="I895" s="1">
        <f t="shared" si="69"/>
        <v>12.62</v>
      </c>
      <c r="J895" s="118">
        <v>0.81399999999999995</v>
      </c>
      <c r="K895">
        <v>100</v>
      </c>
      <c r="L895" s="94">
        <v>235</v>
      </c>
      <c r="M895" s="11">
        <f t="shared" si="66"/>
        <v>2.35</v>
      </c>
      <c r="N895" s="120">
        <v>0.52</v>
      </c>
      <c r="O895" s="95">
        <f t="shared" si="72"/>
        <v>100</v>
      </c>
      <c r="P895" s="12">
        <f t="shared" si="67"/>
        <v>5.3702127659574463</v>
      </c>
      <c r="Q895" s="104" t="s">
        <v>729</v>
      </c>
      <c r="V895" s="111">
        <v>0.41736111111111113</v>
      </c>
      <c r="W895" s="112">
        <v>0.58472222222222225</v>
      </c>
      <c r="X895" s="115">
        <f t="shared" si="68"/>
        <v>0.16736111111111113</v>
      </c>
    </row>
    <row r="896" spans="1:24" x14ac:dyDescent="0.3">
      <c r="A896" s="64" t="s">
        <v>7213</v>
      </c>
      <c r="B896" s="94" t="s">
        <v>7214</v>
      </c>
      <c r="C896" s="2" t="s">
        <v>1</v>
      </c>
      <c r="D896" s="2">
        <v>65</v>
      </c>
      <c r="E896" s="9">
        <v>20002</v>
      </c>
      <c r="F896" s="10">
        <v>43815.591249999998</v>
      </c>
      <c r="G896" s="95" t="s">
        <v>4</v>
      </c>
      <c r="H896">
        <v>1294</v>
      </c>
      <c r="I896" s="1">
        <f t="shared" si="69"/>
        <v>13.070707070707071</v>
      </c>
      <c r="J896" s="118">
        <v>1.2929999999999999</v>
      </c>
      <c r="K896">
        <v>99</v>
      </c>
      <c r="L896" s="94">
        <v>339</v>
      </c>
      <c r="M896" s="11">
        <f t="shared" si="66"/>
        <v>3.4242424242424243</v>
      </c>
      <c r="N896" s="120">
        <v>0.61799999999999999</v>
      </c>
      <c r="O896" s="95">
        <f t="shared" si="72"/>
        <v>99</v>
      </c>
      <c r="P896" s="12">
        <f t="shared" si="67"/>
        <v>3.8171091445427727</v>
      </c>
      <c r="Q896" s="104" t="s">
        <v>729</v>
      </c>
      <c r="V896" s="111">
        <v>0.42708333333333331</v>
      </c>
      <c r="W896" s="112">
        <v>0.59652777777777777</v>
      </c>
      <c r="X896" s="115">
        <f t="shared" si="68"/>
        <v>0.16944444444444445</v>
      </c>
    </row>
    <row r="897" spans="1:24" x14ac:dyDescent="0.3">
      <c r="A897" s="64" t="s">
        <v>7215</v>
      </c>
      <c r="B897" s="94" t="s">
        <v>7216</v>
      </c>
      <c r="C897" s="2" t="s">
        <v>1</v>
      </c>
      <c r="D897" s="2">
        <v>47</v>
      </c>
      <c r="E897" s="9">
        <v>26489</v>
      </c>
      <c r="F897" s="10">
        <v>43815.601979166669</v>
      </c>
      <c r="G897" s="95" t="s">
        <v>4</v>
      </c>
      <c r="H897">
        <v>1130</v>
      </c>
      <c r="I897" s="1">
        <f t="shared" si="69"/>
        <v>11.3</v>
      </c>
      <c r="J897" s="118">
        <v>0.83499999999999996</v>
      </c>
      <c r="K897">
        <v>100</v>
      </c>
      <c r="L897" s="94">
        <v>254</v>
      </c>
      <c r="M897" s="11">
        <f t="shared" si="66"/>
        <v>2.54</v>
      </c>
      <c r="N897" s="120">
        <v>0.57599999999999996</v>
      </c>
      <c r="O897" s="95">
        <f t="shared" si="72"/>
        <v>100</v>
      </c>
      <c r="P897" s="12">
        <f t="shared" si="67"/>
        <v>4.4488188976377954</v>
      </c>
      <c r="Q897" s="104" t="s">
        <v>729</v>
      </c>
      <c r="V897" s="111">
        <v>0.4375</v>
      </c>
      <c r="W897" s="112">
        <v>0.60625000000000007</v>
      </c>
      <c r="X897" s="115">
        <f t="shared" si="68"/>
        <v>0.16875000000000007</v>
      </c>
    </row>
    <row r="898" spans="1:24" x14ac:dyDescent="0.3">
      <c r="A898" s="64" t="s">
        <v>7217</v>
      </c>
      <c r="B898" s="94" t="s">
        <v>1681</v>
      </c>
      <c r="C898" s="2" t="s">
        <v>1</v>
      </c>
      <c r="D898" s="2">
        <v>46</v>
      </c>
      <c r="E898" s="9">
        <v>26669</v>
      </c>
      <c r="F898" s="10">
        <v>43815.614537037036</v>
      </c>
      <c r="G898" s="95" t="s">
        <v>4</v>
      </c>
      <c r="H898">
        <v>822</v>
      </c>
      <c r="I898" s="1">
        <f t="shared" si="69"/>
        <v>8.2200000000000006</v>
      </c>
      <c r="J898" s="118">
        <v>1.1060000000000001</v>
      </c>
      <c r="K898">
        <v>100</v>
      </c>
      <c r="L898" s="94">
        <v>234</v>
      </c>
      <c r="M898" s="11">
        <f t="shared" si="66"/>
        <v>2.34</v>
      </c>
      <c r="N898" s="120">
        <v>0.497</v>
      </c>
      <c r="O898" s="95">
        <f t="shared" si="72"/>
        <v>100</v>
      </c>
      <c r="P898" s="12">
        <f t="shared" si="67"/>
        <v>3.5128205128205132</v>
      </c>
      <c r="Q898" s="104" t="s">
        <v>729</v>
      </c>
      <c r="V898" s="111">
        <v>0.45763888888888887</v>
      </c>
      <c r="W898" s="112">
        <v>0.61875000000000002</v>
      </c>
      <c r="X898" s="115">
        <f t="shared" si="68"/>
        <v>0.16111111111111115</v>
      </c>
    </row>
    <row r="899" spans="1:24" x14ac:dyDescent="0.3">
      <c r="A899" s="64" t="s">
        <v>7218</v>
      </c>
      <c r="B899" s="94" t="s">
        <v>7219</v>
      </c>
      <c r="C899" s="2" t="s">
        <v>1</v>
      </c>
      <c r="D899" s="2">
        <v>46</v>
      </c>
      <c r="E899" s="9">
        <v>26710</v>
      </c>
      <c r="F899" s="10">
        <v>43815.626550925925</v>
      </c>
      <c r="G899" s="95" t="s">
        <v>4</v>
      </c>
      <c r="H899">
        <v>825</v>
      </c>
      <c r="I899" s="1">
        <f t="shared" si="69"/>
        <v>8.3333333333333339</v>
      </c>
      <c r="J899" s="118">
        <v>1.169</v>
      </c>
      <c r="K899">
        <v>99</v>
      </c>
      <c r="L899" s="94">
        <v>189</v>
      </c>
      <c r="M899" s="11">
        <f t="shared" ref="M899:M962" si="73">L899/O899</f>
        <v>1.9090909090909092</v>
      </c>
      <c r="N899" s="120">
        <v>0.43099999999999999</v>
      </c>
      <c r="O899" s="95">
        <f t="shared" si="72"/>
        <v>99</v>
      </c>
      <c r="P899" s="12">
        <f t="shared" ref="P899:P962" si="74">I899/M899</f>
        <v>4.3650793650793656</v>
      </c>
      <c r="Q899" s="104" t="s">
        <v>729</v>
      </c>
      <c r="V899" s="111">
        <v>0.47500000000000003</v>
      </c>
      <c r="W899" s="112">
        <v>0.6333333333333333</v>
      </c>
      <c r="X899" s="115">
        <f t="shared" ref="X899:X962" si="75">IF(AND(W899&lt;&gt;0,V899&lt;&gt;0),W899-V899,"No Data")</f>
        <v>0.15833333333333327</v>
      </c>
    </row>
    <row r="900" spans="1:24" x14ac:dyDescent="0.3">
      <c r="A900" s="64" t="s">
        <v>7220</v>
      </c>
      <c r="B900" s="94" t="s">
        <v>7221</v>
      </c>
      <c r="C900" s="2" t="s">
        <v>1</v>
      </c>
      <c r="D900" s="2">
        <v>58</v>
      </c>
      <c r="E900" s="9">
        <v>22532</v>
      </c>
      <c r="F900" s="10">
        <v>43815.640393518515</v>
      </c>
      <c r="G900" s="95" t="s">
        <v>22</v>
      </c>
      <c r="H900">
        <v>1097</v>
      </c>
      <c r="I900" s="1">
        <f t="shared" si="69"/>
        <v>11.080808080808081</v>
      </c>
      <c r="J900" s="118">
        <v>0.98599999999999999</v>
      </c>
      <c r="K900">
        <v>99</v>
      </c>
      <c r="L900" s="94">
        <v>232</v>
      </c>
      <c r="M900" s="11">
        <f t="shared" si="73"/>
        <v>2.3434343434343434</v>
      </c>
      <c r="N900" s="120">
        <v>0.53800000000000003</v>
      </c>
      <c r="O900" s="95">
        <f t="shared" si="72"/>
        <v>99</v>
      </c>
      <c r="P900" s="12">
        <f t="shared" si="74"/>
        <v>4.7284482758620694</v>
      </c>
      <c r="Q900" s="104" t="s">
        <v>729</v>
      </c>
      <c r="V900" s="111">
        <v>0.47916666666666669</v>
      </c>
      <c r="W900" s="112">
        <v>0.64374999999999993</v>
      </c>
      <c r="X900" s="115">
        <f t="shared" si="75"/>
        <v>0.16458333333333325</v>
      </c>
    </row>
    <row r="901" spans="1:24" x14ac:dyDescent="0.3">
      <c r="A901" s="64" t="s">
        <v>7222</v>
      </c>
      <c r="B901" s="94" t="s">
        <v>7223</v>
      </c>
      <c r="C901" s="2" t="s">
        <v>6</v>
      </c>
      <c r="D901" s="2">
        <v>54</v>
      </c>
      <c r="E901" s="9">
        <v>23830</v>
      </c>
      <c r="F901" s="10">
        <v>43815.661909722221</v>
      </c>
      <c r="G901" s="95" t="s">
        <v>4</v>
      </c>
      <c r="H901">
        <v>1203</v>
      </c>
      <c r="I901" s="1">
        <f t="shared" si="69"/>
        <v>12.03</v>
      </c>
      <c r="J901" s="118">
        <v>1.534</v>
      </c>
      <c r="K901">
        <v>100</v>
      </c>
      <c r="L901" s="94">
        <v>297</v>
      </c>
      <c r="M901" s="11">
        <f t="shared" si="73"/>
        <v>2.97</v>
      </c>
      <c r="N901" s="120">
        <v>0.54</v>
      </c>
      <c r="O901" s="95">
        <f t="shared" si="72"/>
        <v>100</v>
      </c>
      <c r="P901" s="12">
        <f t="shared" si="74"/>
        <v>4.0505050505050502</v>
      </c>
      <c r="Q901" s="104" t="s">
        <v>729</v>
      </c>
      <c r="V901" s="111">
        <v>0.50138888888888888</v>
      </c>
      <c r="W901" s="112">
        <v>0.66805555555555562</v>
      </c>
      <c r="X901" s="115">
        <f t="shared" si="75"/>
        <v>0.16666666666666674</v>
      </c>
    </row>
    <row r="902" spans="1:24" x14ac:dyDescent="0.3">
      <c r="A902" s="64" t="s">
        <v>7224</v>
      </c>
      <c r="B902" s="94" t="s">
        <v>7225</v>
      </c>
      <c r="C902" s="2" t="s">
        <v>6</v>
      </c>
      <c r="D902" s="2">
        <v>57</v>
      </c>
      <c r="E902" s="9">
        <v>22899</v>
      </c>
      <c r="F902" s="10">
        <v>43816.439340277779</v>
      </c>
      <c r="G902" s="95" t="s">
        <v>2</v>
      </c>
      <c r="H902">
        <v>684</v>
      </c>
      <c r="I902" s="1">
        <f t="shared" si="69"/>
        <v>6.9090909090909092</v>
      </c>
      <c r="J902" s="118">
        <v>0.83399999999999996</v>
      </c>
      <c r="K902">
        <v>99</v>
      </c>
      <c r="L902" s="94">
        <v>299</v>
      </c>
      <c r="M902" s="11">
        <f t="shared" si="73"/>
        <v>3.0202020202020203</v>
      </c>
      <c r="N902" s="120">
        <v>0.80800000000000005</v>
      </c>
      <c r="O902" s="95">
        <f t="shared" si="72"/>
        <v>99</v>
      </c>
      <c r="P902" s="12">
        <f t="shared" si="74"/>
        <v>2.2876254180602005</v>
      </c>
      <c r="Q902" s="104" t="s">
        <v>729</v>
      </c>
      <c r="V902" s="111">
        <v>0.4465277777777778</v>
      </c>
      <c r="W902" s="112">
        <v>0.60555555555555551</v>
      </c>
      <c r="X902" s="115">
        <f t="shared" si="75"/>
        <v>0.15902777777777771</v>
      </c>
    </row>
    <row r="903" spans="1:24" x14ac:dyDescent="0.3">
      <c r="A903" s="64" t="s">
        <v>7226</v>
      </c>
      <c r="B903" s="94" t="s">
        <v>2032</v>
      </c>
      <c r="C903" s="2" t="s">
        <v>1</v>
      </c>
      <c r="D903" s="2">
        <v>54</v>
      </c>
      <c r="E903" s="9">
        <v>23795</v>
      </c>
      <c r="F903" s="10">
        <v>43816.534895833334</v>
      </c>
      <c r="G903" s="95" t="s">
        <v>4</v>
      </c>
      <c r="H903">
        <v>1083</v>
      </c>
      <c r="I903" s="1">
        <f t="shared" si="69"/>
        <v>10.939393939393939</v>
      </c>
      <c r="J903" s="118">
        <v>1.361</v>
      </c>
      <c r="K903">
        <v>99</v>
      </c>
      <c r="L903" s="94">
        <v>298</v>
      </c>
      <c r="M903" s="11">
        <f t="shared" si="73"/>
        <v>3.0101010101010099</v>
      </c>
      <c r="N903" s="120">
        <v>0.64700000000000002</v>
      </c>
      <c r="O903" s="95">
        <f t="shared" si="72"/>
        <v>99</v>
      </c>
      <c r="P903" s="12">
        <f t="shared" si="74"/>
        <v>3.6342281879194633</v>
      </c>
      <c r="Q903" s="104" t="s">
        <v>729</v>
      </c>
      <c r="V903" s="111">
        <v>0.40069444444444446</v>
      </c>
      <c r="W903" s="112">
        <v>0.5395833333333333</v>
      </c>
      <c r="X903" s="115">
        <f t="shared" si="75"/>
        <v>0.13888888888888884</v>
      </c>
    </row>
    <row r="904" spans="1:24" x14ac:dyDescent="0.3">
      <c r="A904" s="64" t="s">
        <v>7227</v>
      </c>
      <c r="B904" s="94" t="s">
        <v>651</v>
      </c>
      <c r="C904" s="2" t="s">
        <v>1</v>
      </c>
      <c r="D904" s="2">
        <v>49</v>
      </c>
      <c r="E904" s="9">
        <v>25619</v>
      </c>
      <c r="F904" s="10">
        <v>43816.545138888891</v>
      </c>
      <c r="G904" s="95" t="s">
        <v>4</v>
      </c>
      <c r="H904">
        <v>1724</v>
      </c>
      <c r="I904" s="1">
        <f t="shared" si="69"/>
        <v>17.239999999999998</v>
      </c>
      <c r="J904" s="118">
        <v>1.7410000000000001</v>
      </c>
      <c r="K904">
        <v>100</v>
      </c>
      <c r="L904" s="94">
        <v>433</v>
      </c>
      <c r="M904" s="11">
        <f t="shared" si="73"/>
        <v>4.33</v>
      </c>
      <c r="N904" s="120">
        <v>0.63700000000000001</v>
      </c>
      <c r="O904" s="95">
        <f t="shared" si="72"/>
        <v>100</v>
      </c>
      <c r="P904" s="12">
        <f t="shared" si="74"/>
        <v>3.9815242494226322</v>
      </c>
      <c r="Q904" s="104" t="s">
        <v>729</v>
      </c>
      <c r="V904" s="111">
        <v>0.40763888888888888</v>
      </c>
      <c r="W904" s="112">
        <v>0.54999999999999993</v>
      </c>
      <c r="X904" s="115">
        <f t="shared" si="75"/>
        <v>0.14236111111111105</v>
      </c>
    </row>
    <row r="905" spans="1:24" x14ac:dyDescent="0.3">
      <c r="A905" s="64" t="s">
        <v>7228</v>
      </c>
      <c r="B905" s="94" t="s">
        <v>7229</v>
      </c>
      <c r="C905" s="2" t="s">
        <v>1</v>
      </c>
      <c r="D905" s="2">
        <v>36</v>
      </c>
      <c r="E905" s="9">
        <v>30375</v>
      </c>
      <c r="F905" s="10">
        <v>43816.555462962962</v>
      </c>
      <c r="G905" s="95" t="s">
        <v>4</v>
      </c>
      <c r="H905">
        <v>551</v>
      </c>
      <c r="I905" s="1">
        <f t="shared" si="69"/>
        <v>5.5656565656565657</v>
      </c>
      <c r="J905" s="118">
        <v>0.57399999999999995</v>
      </c>
      <c r="K905">
        <v>99</v>
      </c>
      <c r="L905" s="94">
        <v>253</v>
      </c>
      <c r="M905" s="11">
        <f t="shared" si="73"/>
        <v>2.5555555555555554</v>
      </c>
      <c r="N905" s="120">
        <v>0.55700000000000005</v>
      </c>
      <c r="O905" s="95">
        <f t="shared" si="72"/>
        <v>99</v>
      </c>
      <c r="P905" s="12">
        <f t="shared" si="74"/>
        <v>2.1778656126482216</v>
      </c>
      <c r="Q905" s="104" t="s">
        <v>729</v>
      </c>
      <c r="V905" s="111">
        <v>0.39861111111111108</v>
      </c>
      <c r="W905" s="112">
        <v>0.5625</v>
      </c>
      <c r="X905" s="115">
        <f t="shared" si="75"/>
        <v>0.16388888888888892</v>
      </c>
    </row>
    <row r="906" spans="1:24" x14ac:dyDescent="0.3">
      <c r="A906" s="64" t="s">
        <v>7230</v>
      </c>
      <c r="B906" s="94" t="s">
        <v>7231</v>
      </c>
      <c r="C906" s="2" t="s">
        <v>1</v>
      </c>
      <c r="D906" s="2">
        <v>56</v>
      </c>
      <c r="E906" s="9">
        <v>23105</v>
      </c>
      <c r="F906" s="10">
        <v>43816.568541666667</v>
      </c>
      <c r="G906" s="95" t="s">
        <v>4</v>
      </c>
      <c r="H906">
        <v>1679</v>
      </c>
      <c r="I906" s="1">
        <f t="shared" si="69"/>
        <v>16.79</v>
      </c>
      <c r="J906" s="118">
        <v>1.472</v>
      </c>
      <c r="K906">
        <v>100</v>
      </c>
      <c r="L906" s="94">
        <v>298</v>
      </c>
      <c r="M906" s="11">
        <f t="shared" si="73"/>
        <v>2.98</v>
      </c>
      <c r="N906" s="120">
        <v>0.47099999999999997</v>
      </c>
      <c r="O906" s="95">
        <f t="shared" si="72"/>
        <v>100</v>
      </c>
      <c r="P906" s="12">
        <f t="shared" si="74"/>
        <v>5.6342281879194624</v>
      </c>
      <c r="Q906" s="104" t="s">
        <v>729</v>
      </c>
      <c r="V906" s="111">
        <v>0.43402777777777773</v>
      </c>
      <c r="W906" s="112">
        <v>0.58333333333333337</v>
      </c>
      <c r="X906" s="115">
        <f t="shared" si="75"/>
        <v>0.14930555555555564</v>
      </c>
    </row>
    <row r="907" spans="1:24" x14ac:dyDescent="0.3">
      <c r="A907" s="64" t="s">
        <v>7232</v>
      </c>
      <c r="B907" s="94" t="s">
        <v>7233</v>
      </c>
      <c r="C907" s="2" t="s">
        <v>1</v>
      </c>
      <c r="D907" s="2">
        <v>42</v>
      </c>
      <c r="E907" s="9">
        <v>28183</v>
      </c>
      <c r="F907" s="10">
        <v>43816.589780092596</v>
      </c>
      <c r="G907" s="95" t="s">
        <v>4</v>
      </c>
      <c r="H907">
        <v>1165</v>
      </c>
      <c r="I907" s="1">
        <f t="shared" si="69"/>
        <v>11.65</v>
      </c>
      <c r="J907" s="118">
        <v>1.0089999999999999</v>
      </c>
      <c r="K907">
        <v>100</v>
      </c>
      <c r="L907" s="94">
        <v>368</v>
      </c>
      <c r="M907" s="11">
        <f t="shared" si="73"/>
        <v>3.68</v>
      </c>
      <c r="N907" s="120">
        <v>0.70899999999999996</v>
      </c>
      <c r="O907" s="95">
        <f t="shared" si="72"/>
        <v>100</v>
      </c>
      <c r="P907" s="12">
        <f t="shared" si="74"/>
        <v>3.1657608695652173</v>
      </c>
      <c r="Q907" s="104" t="s">
        <v>729</v>
      </c>
      <c r="V907" s="111">
        <v>0.4513888888888889</v>
      </c>
      <c r="W907" s="112">
        <v>0.59444444444444444</v>
      </c>
      <c r="X907" s="115">
        <f t="shared" si="75"/>
        <v>0.14305555555555555</v>
      </c>
    </row>
    <row r="908" spans="1:24" x14ac:dyDescent="0.3">
      <c r="A908" s="64" t="s">
        <v>7234</v>
      </c>
      <c r="B908" s="94" t="s">
        <v>6350</v>
      </c>
      <c r="C908" s="2" t="s">
        <v>1</v>
      </c>
      <c r="D908" s="2">
        <v>47</v>
      </c>
      <c r="E908" s="9">
        <v>26369</v>
      </c>
      <c r="F908" s="10">
        <v>43816.615787037037</v>
      </c>
      <c r="G908" s="95" t="s">
        <v>22</v>
      </c>
      <c r="H908">
        <v>1143</v>
      </c>
      <c r="I908" s="1">
        <f t="shared" si="69"/>
        <v>11.545454545454545</v>
      </c>
      <c r="J908" s="118">
        <v>0.96099999999999997</v>
      </c>
      <c r="K908">
        <v>99</v>
      </c>
      <c r="L908" s="94">
        <v>317</v>
      </c>
      <c r="M908" s="11">
        <f t="shared" si="73"/>
        <v>3.202020202020202</v>
      </c>
      <c r="N908" s="120">
        <v>0.58899999999999997</v>
      </c>
      <c r="O908" s="95">
        <f t="shared" si="72"/>
        <v>99</v>
      </c>
      <c r="P908" s="12">
        <f t="shared" si="74"/>
        <v>3.6056782334384856</v>
      </c>
      <c r="Q908" s="104" t="s">
        <v>729</v>
      </c>
      <c r="V908" s="111">
        <v>0.47361111111111115</v>
      </c>
      <c r="W908" s="112">
        <v>0.62152777777777779</v>
      </c>
      <c r="X908" s="115">
        <f t="shared" si="75"/>
        <v>0.14791666666666664</v>
      </c>
    </row>
    <row r="909" spans="1:24" x14ac:dyDescent="0.3">
      <c r="A909" s="64" t="s">
        <v>7235</v>
      </c>
      <c r="B909" s="94" t="s">
        <v>7236</v>
      </c>
      <c r="C909" s="2" t="s">
        <v>1</v>
      </c>
      <c r="D909" s="2">
        <v>46</v>
      </c>
      <c r="E909" s="9">
        <v>26735</v>
      </c>
      <c r="F909" s="10">
        <v>43816.638622685183</v>
      </c>
      <c r="G909" s="95" t="s">
        <v>4</v>
      </c>
      <c r="H909">
        <v>1249</v>
      </c>
      <c r="I909" s="1">
        <f t="shared" si="69"/>
        <v>12.616161616161616</v>
      </c>
      <c r="J909" s="118">
        <v>1.39</v>
      </c>
      <c r="K909">
        <v>99</v>
      </c>
      <c r="L909" s="94">
        <v>389</v>
      </c>
      <c r="M909" s="11">
        <f t="shared" si="73"/>
        <v>3.9292929292929295</v>
      </c>
      <c r="N909" s="120">
        <v>0.65900000000000003</v>
      </c>
      <c r="O909" s="95">
        <f t="shared" si="72"/>
        <v>99</v>
      </c>
      <c r="P909" s="12">
        <f t="shared" si="74"/>
        <v>3.2107969151670948</v>
      </c>
      <c r="Q909" s="104" t="s">
        <v>729</v>
      </c>
      <c r="V909" s="111">
        <v>0.51111111111111118</v>
      </c>
      <c r="W909" s="112">
        <v>0.64930555555555558</v>
      </c>
      <c r="X909" s="115">
        <f t="shared" si="75"/>
        <v>0.1381944444444444</v>
      </c>
    </row>
    <row r="910" spans="1:24" x14ac:dyDescent="0.3">
      <c r="A910" s="64" t="s">
        <v>7237</v>
      </c>
      <c r="B910" s="94" t="s">
        <v>208</v>
      </c>
      <c r="C910" s="2" t="s">
        <v>1</v>
      </c>
      <c r="D910" s="2">
        <v>58</v>
      </c>
      <c r="E910" s="9">
        <v>22533</v>
      </c>
      <c r="F910" s="10">
        <v>43816.657962962963</v>
      </c>
      <c r="G910" s="95" t="s">
        <v>4</v>
      </c>
      <c r="H910">
        <v>2064</v>
      </c>
      <c r="I910" s="1">
        <f t="shared" si="69"/>
        <v>20.64</v>
      </c>
      <c r="J910" s="118">
        <v>1.806</v>
      </c>
      <c r="K910">
        <v>100</v>
      </c>
      <c r="L910" s="94">
        <v>401</v>
      </c>
      <c r="M910" s="11">
        <f t="shared" si="73"/>
        <v>4.01</v>
      </c>
      <c r="N910" s="120">
        <v>0.67400000000000004</v>
      </c>
      <c r="O910" s="95">
        <f t="shared" si="72"/>
        <v>100</v>
      </c>
      <c r="P910" s="12">
        <f t="shared" si="74"/>
        <v>5.1471321695760599</v>
      </c>
      <c r="Q910" s="104" t="s">
        <v>729</v>
      </c>
      <c r="V910" s="111">
        <v>0.53125</v>
      </c>
      <c r="W910" s="112">
        <v>0.66388888888888886</v>
      </c>
      <c r="X910" s="115">
        <f t="shared" si="75"/>
        <v>0.13263888888888886</v>
      </c>
    </row>
    <row r="911" spans="1:24" x14ac:dyDescent="0.3">
      <c r="A911" s="64" t="s">
        <v>7238</v>
      </c>
      <c r="B911" s="94" t="s">
        <v>888</v>
      </c>
      <c r="C911" s="2" t="s">
        <v>1</v>
      </c>
      <c r="D911" s="2">
        <v>52</v>
      </c>
      <c r="E911" s="9">
        <v>24761</v>
      </c>
      <c r="F911" s="10">
        <v>43817.550370370373</v>
      </c>
      <c r="G911" s="95" t="s">
        <v>4</v>
      </c>
      <c r="H911">
        <v>1229</v>
      </c>
      <c r="I911" s="1">
        <f t="shared" ref="I911:I974" si="76">H911/K911</f>
        <v>12.414141414141413</v>
      </c>
      <c r="J911" s="118">
        <v>1.2290000000000001</v>
      </c>
      <c r="K911">
        <v>99</v>
      </c>
      <c r="L911" s="94">
        <v>223</v>
      </c>
      <c r="M911" s="11">
        <f t="shared" si="73"/>
        <v>2.2525252525252526</v>
      </c>
      <c r="N911" s="120">
        <v>0.45900000000000002</v>
      </c>
      <c r="O911" s="95">
        <f t="shared" si="72"/>
        <v>99</v>
      </c>
      <c r="P911" s="12">
        <f t="shared" si="74"/>
        <v>5.5112107623318378</v>
      </c>
      <c r="Q911" s="104" t="s">
        <v>729</v>
      </c>
      <c r="V911" s="111">
        <v>0.41736111111111113</v>
      </c>
      <c r="W911" s="112">
        <v>0.57152777777777775</v>
      </c>
      <c r="X911" s="115">
        <f t="shared" si="75"/>
        <v>0.15416666666666662</v>
      </c>
    </row>
    <row r="912" spans="1:24" x14ac:dyDescent="0.3">
      <c r="A912" s="64" t="s">
        <v>7239</v>
      </c>
      <c r="B912" s="94" t="s">
        <v>7240</v>
      </c>
      <c r="C912" s="2" t="s">
        <v>1</v>
      </c>
      <c r="D912" s="2">
        <v>67</v>
      </c>
      <c r="E912" s="9">
        <v>19036</v>
      </c>
      <c r="F912" s="10">
        <v>43817.576921296299</v>
      </c>
      <c r="G912" s="95" t="s">
        <v>4</v>
      </c>
      <c r="H912">
        <v>1744</v>
      </c>
      <c r="I912" s="1">
        <f t="shared" si="76"/>
        <v>17.440000000000001</v>
      </c>
      <c r="J912" s="118">
        <v>1.2</v>
      </c>
      <c r="K912">
        <v>100</v>
      </c>
      <c r="L912" s="94">
        <v>391</v>
      </c>
      <c r="M912" s="11">
        <f t="shared" si="73"/>
        <v>3.91</v>
      </c>
      <c r="N912" s="120">
        <v>0.51400000000000001</v>
      </c>
      <c r="O912" s="95">
        <f t="shared" si="72"/>
        <v>100</v>
      </c>
      <c r="P912" s="12">
        <f t="shared" si="74"/>
        <v>4.460358056265985</v>
      </c>
      <c r="Q912" s="104" t="s">
        <v>729</v>
      </c>
      <c r="V912" s="111">
        <v>0.4236111111111111</v>
      </c>
      <c r="W912" s="112">
        <v>0.58333333333333337</v>
      </c>
      <c r="X912" s="115">
        <f t="shared" si="75"/>
        <v>0.15972222222222227</v>
      </c>
    </row>
    <row r="913" spans="1:24" x14ac:dyDescent="0.3">
      <c r="A913" s="64" t="s">
        <v>7241</v>
      </c>
      <c r="B913" s="94" t="s">
        <v>127</v>
      </c>
      <c r="C913" s="2" t="s">
        <v>1</v>
      </c>
      <c r="D913" s="2">
        <v>58</v>
      </c>
      <c r="E913" s="9">
        <v>22588</v>
      </c>
      <c r="F913" s="10">
        <v>43817.588773148149</v>
      </c>
      <c r="G913" s="95" t="s">
        <v>4</v>
      </c>
      <c r="H913">
        <v>1657</v>
      </c>
      <c r="I913" s="1">
        <f t="shared" si="76"/>
        <v>16.57</v>
      </c>
      <c r="J913" s="118">
        <v>2.2349999999999999</v>
      </c>
      <c r="K913">
        <v>100</v>
      </c>
      <c r="L913" s="94">
        <v>282</v>
      </c>
      <c r="M913" s="11">
        <f t="shared" si="73"/>
        <v>2.82</v>
      </c>
      <c r="N913" s="120">
        <v>0.64200000000000002</v>
      </c>
      <c r="O913" s="95">
        <f t="shared" si="72"/>
        <v>100</v>
      </c>
      <c r="P913" s="12">
        <f t="shared" si="74"/>
        <v>5.8758865248226959</v>
      </c>
      <c r="Q913" s="104" t="s">
        <v>729</v>
      </c>
      <c r="V913" s="111">
        <v>0.43541666666666662</v>
      </c>
      <c r="W913" s="112">
        <v>0.59305555555555556</v>
      </c>
      <c r="X913" s="115">
        <f t="shared" si="75"/>
        <v>0.15763888888888894</v>
      </c>
    </row>
    <row r="914" spans="1:24" x14ac:dyDescent="0.3">
      <c r="A914" s="64" t="s">
        <v>7242</v>
      </c>
      <c r="B914" s="94" t="s">
        <v>7243</v>
      </c>
      <c r="C914" s="2" t="s">
        <v>1</v>
      </c>
      <c r="D914" s="2">
        <v>77</v>
      </c>
      <c r="E914" s="9">
        <v>15650</v>
      </c>
      <c r="F914" s="10">
        <v>43817.599143518521</v>
      </c>
      <c r="G914" s="95" t="s">
        <v>4</v>
      </c>
      <c r="H914">
        <v>1606</v>
      </c>
      <c r="I914" s="1">
        <f t="shared" si="76"/>
        <v>16.222222222222221</v>
      </c>
      <c r="J914" s="118">
        <v>1.601</v>
      </c>
      <c r="K914">
        <v>99</v>
      </c>
      <c r="L914" s="94">
        <v>472</v>
      </c>
      <c r="M914" s="11">
        <f t="shared" si="73"/>
        <v>4.7676767676767673</v>
      </c>
      <c r="N914" s="120">
        <v>0.72599999999999998</v>
      </c>
      <c r="O914" s="95">
        <f t="shared" si="72"/>
        <v>99</v>
      </c>
      <c r="P914" s="12">
        <f t="shared" si="74"/>
        <v>3.402542372881356</v>
      </c>
      <c r="Q914" s="104" t="s">
        <v>729</v>
      </c>
      <c r="V914" s="111">
        <v>0.45208333333333334</v>
      </c>
      <c r="W914" s="112">
        <v>0.60347222222222219</v>
      </c>
      <c r="X914" s="115">
        <f t="shared" si="75"/>
        <v>0.15138888888888885</v>
      </c>
    </row>
    <row r="915" spans="1:24" x14ac:dyDescent="0.3">
      <c r="A915" s="64" t="s">
        <v>7244</v>
      </c>
      <c r="B915" s="94" t="s">
        <v>7245</v>
      </c>
      <c r="C915" s="2" t="s">
        <v>1</v>
      </c>
      <c r="D915" s="2">
        <v>51</v>
      </c>
      <c r="E915" s="9">
        <v>25140</v>
      </c>
      <c r="F915" s="10">
        <v>43817.609189814815</v>
      </c>
      <c r="G915" s="95" t="s">
        <v>4</v>
      </c>
      <c r="H915">
        <v>1006</v>
      </c>
      <c r="I915" s="1">
        <f t="shared" si="76"/>
        <v>10.06</v>
      </c>
      <c r="J915" s="118">
        <v>1.2290000000000001</v>
      </c>
      <c r="K915">
        <v>100</v>
      </c>
      <c r="L915" s="94">
        <v>247</v>
      </c>
      <c r="M915" s="11">
        <f t="shared" si="73"/>
        <v>2.4700000000000002</v>
      </c>
      <c r="N915" s="120">
        <v>0.61099999999999999</v>
      </c>
      <c r="O915" s="95">
        <f t="shared" si="72"/>
        <v>100</v>
      </c>
      <c r="P915" s="12">
        <f t="shared" si="74"/>
        <v>4.0728744939271255</v>
      </c>
      <c r="Q915" s="104" t="s">
        <v>729</v>
      </c>
      <c r="V915" s="111">
        <v>0.48055555555555557</v>
      </c>
      <c r="W915" s="112">
        <v>0.63402777777777775</v>
      </c>
      <c r="X915" s="115">
        <f t="shared" si="75"/>
        <v>0.15347222222222218</v>
      </c>
    </row>
    <row r="916" spans="1:24" x14ac:dyDescent="0.3">
      <c r="A916" s="64" t="s">
        <v>7246</v>
      </c>
      <c r="B916" s="94" t="s">
        <v>7247</v>
      </c>
      <c r="C916" s="2" t="s">
        <v>1</v>
      </c>
      <c r="D916" s="2">
        <v>48</v>
      </c>
      <c r="E916" s="9">
        <v>26207</v>
      </c>
      <c r="F916" s="10">
        <v>43817.643425925926</v>
      </c>
      <c r="G916" s="95" t="s">
        <v>4</v>
      </c>
      <c r="H916">
        <v>1049</v>
      </c>
      <c r="I916" s="1">
        <f t="shared" si="76"/>
        <v>10.595959595959595</v>
      </c>
      <c r="J916" s="118">
        <v>1.3620000000000001</v>
      </c>
      <c r="K916">
        <v>99</v>
      </c>
      <c r="L916" s="94">
        <v>203</v>
      </c>
      <c r="M916" s="11">
        <f t="shared" si="73"/>
        <v>2.0505050505050506</v>
      </c>
      <c r="N916" s="120">
        <v>0.46</v>
      </c>
      <c r="O916" s="95">
        <f t="shared" si="72"/>
        <v>99</v>
      </c>
      <c r="P916" s="12">
        <f t="shared" si="74"/>
        <v>5.1674876847290632</v>
      </c>
      <c r="Q916" s="104" t="s">
        <v>729</v>
      </c>
      <c r="V916" s="111">
        <v>0.5180555555555556</v>
      </c>
      <c r="W916" s="112">
        <v>0.65138888888888891</v>
      </c>
      <c r="X916" s="115">
        <f t="shared" si="75"/>
        <v>0.1333333333333333</v>
      </c>
    </row>
    <row r="917" spans="1:24" x14ac:dyDescent="0.3">
      <c r="A917" s="64" t="s">
        <v>7248</v>
      </c>
      <c r="B917" s="94" t="s">
        <v>770</v>
      </c>
      <c r="C917" s="2" t="s">
        <v>1</v>
      </c>
      <c r="D917" s="2">
        <v>44</v>
      </c>
      <c r="E917" s="9">
        <v>27426</v>
      </c>
      <c r="F917" s="10">
        <v>43818.51871527778</v>
      </c>
      <c r="G917" s="95" t="s">
        <v>4</v>
      </c>
      <c r="H917">
        <v>1136</v>
      </c>
      <c r="I917" s="1">
        <f t="shared" si="76"/>
        <v>11.474747474747474</v>
      </c>
      <c r="J917" s="118">
        <v>1.327</v>
      </c>
      <c r="K917">
        <v>99</v>
      </c>
      <c r="L917" s="94">
        <v>327</v>
      </c>
      <c r="M917" s="11">
        <f t="shared" si="73"/>
        <v>3.3030303030303032</v>
      </c>
      <c r="N917" s="120">
        <v>0.67700000000000005</v>
      </c>
      <c r="O917" s="95">
        <f t="shared" ref="O917:O938" si="77">K917</f>
        <v>99</v>
      </c>
      <c r="P917" s="12">
        <f t="shared" si="74"/>
        <v>3.4740061162079505</v>
      </c>
      <c r="Q917" s="104" t="s">
        <v>729</v>
      </c>
      <c r="V917" s="111">
        <v>0.39444444444444443</v>
      </c>
      <c r="W917" s="112">
        <v>0.52430555555555558</v>
      </c>
      <c r="X917" s="115">
        <f t="shared" si="75"/>
        <v>0.12986111111111115</v>
      </c>
    </row>
    <row r="918" spans="1:24" x14ac:dyDescent="0.3">
      <c r="A918" s="64" t="s">
        <v>7249</v>
      </c>
      <c r="B918" s="94" t="s">
        <v>7250</v>
      </c>
      <c r="C918" s="2" t="s">
        <v>1</v>
      </c>
      <c r="D918" s="2">
        <v>48</v>
      </c>
      <c r="E918" s="9">
        <v>26047</v>
      </c>
      <c r="F918" s="10">
        <v>43818.530046296299</v>
      </c>
      <c r="G918" s="95" t="s">
        <v>4</v>
      </c>
      <c r="H918">
        <v>772</v>
      </c>
      <c r="I918" s="1">
        <f t="shared" si="76"/>
        <v>7.7979797979797976</v>
      </c>
      <c r="J918" s="118">
        <v>0.79500000000000004</v>
      </c>
      <c r="K918">
        <v>99</v>
      </c>
      <c r="L918" s="94">
        <v>372</v>
      </c>
      <c r="M918" s="11">
        <f t="shared" si="73"/>
        <v>3.7575757575757578</v>
      </c>
      <c r="N918" s="120">
        <v>0.68600000000000005</v>
      </c>
      <c r="O918" s="95">
        <f t="shared" si="77"/>
        <v>99</v>
      </c>
      <c r="P918" s="12">
        <f t="shared" si="74"/>
        <v>2.075268817204301</v>
      </c>
      <c r="Q918" s="104" t="s">
        <v>729</v>
      </c>
      <c r="V918" s="111">
        <v>0.39583333333333331</v>
      </c>
      <c r="W918" s="112">
        <v>0.53472222222222221</v>
      </c>
      <c r="X918" s="115">
        <f t="shared" si="75"/>
        <v>0.1388888888888889</v>
      </c>
    </row>
    <row r="919" spans="1:24" x14ac:dyDescent="0.3">
      <c r="A919" s="64" t="s">
        <v>7251</v>
      </c>
      <c r="B919" s="94" t="s">
        <v>7252</v>
      </c>
      <c r="C919" s="2" t="s">
        <v>6</v>
      </c>
      <c r="D919" s="2">
        <v>32</v>
      </c>
      <c r="E919" s="9">
        <v>32023</v>
      </c>
      <c r="F919" s="10">
        <v>43818.541770833333</v>
      </c>
      <c r="G919" s="95" t="s">
        <v>557</v>
      </c>
      <c r="H919">
        <v>910</v>
      </c>
      <c r="I919" s="1">
        <f t="shared" si="76"/>
        <v>9.1</v>
      </c>
      <c r="J919" s="118">
        <v>0.77200000000000002</v>
      </c>
      <c r="K919">
        <v>100</v>
      </c>
      <c r="L919" s="94">
        <v>352</v>
      </c>
      <c r="M919" s="11">
        <f t="shared" si="73"/>
        <v>3.52</v>
      </c>
      <c r="N919" s="120">
        <v>0.67400000000000004</v>
      </c>
      <c r="O919" s="95">
        <f t="shared" si="77"/>
        <v>100</v>
      </c>
      <c r="P919" s="12">
        <f t="shared" si="74"/>
        <v>2.5852272727272725</v>
      </c>
      <c r="Q919" s="104" t="s">
        <v>729</v>
      </c>
      <c r="V919" s="111">
        <v>0.40625</v>
      </c>
      <c r="W919" s="112">
        <v>0.5493055555555556</v>
      </c>
      <c r="X919" s="115">
        <f t="shared" si="75"/>
        <v>0.1430555555555556</v>
      </c>
    </row>
    <row r="920" spans="1:24" x14ac:dyDescent="0.3">
      <c r="A920" s="64" t="s">
        <v>7253</v>
      </c>
      <c r="B920" s="94" t="s">
        <v>4221</v>
      </c>
      <c r="C920" s="2" t="s">
        <v>1</v>
      </c>
      <c r="D920" s="2">
        <v>45</v>
      </c>
      <c r="E920" s="9">
        <v>27337</v>
      </c>
      <c r="F920" s="10">
        <v>43818.55605324074</v>
      </c>
      <c r="G920" s="95" t="s">
        <v>4</v>
      </c>
      <c r="H920">
        <v>1373</v>
      </c>
      <c r="I920" s="1">
        <f t="shared" si="76"/>
        <v>13.868686868686869</v>
      </c>
      <c r="J920" s="118">
        <v>1.1659999999999999</v>
      </c>
      <c r="K920">
        <v>99</v>
      </c>
      <c r="L920" s="94">
        <v>451</v>
      </c>
      <c r="M920" s="11">
        <f t="shared" si="73"/>
        <v>4.5555555555555554</v>
      </c>
      <c r="N920" s="120">
        <v>0.65800000000000003</v>
      </c>
      <c r="O920" s="95">
        <f t="shared" si="77"/>
        <v>99</v>
      </c>
      <c r="P920" s="12">
        <f t="shared" si="74"/>
        <v>3.0443458980044347</v>
      </c>
      <c r="Q920" s="104" t="s">
        <v>729</v>
      </c>
      <c r="V920" s="111">
        <v>0.44097222222222227</v>
      </c>
      <c r="W920" s="112">
        <v>0.56180555555555556</v>
      </c>
      <c r="X920" s="115">
        <f t="shared" si="75"/>
        <v>0.12083333333333329</v>
      </c>
    </row>
    <row r="921" spans="1:24" x14ac:dyDescent="0.3">
      <c r="A921" s="64" t="s">
        <v>7254</v>
      </c>
      <c r="B921" s="94" t="s">
        <v>7255</v>
      </c>
      <c r="C921" s="2" t="s">
        <v>1</v>
      </c>
      <c r="D921" s="2">
        <v>57</v>
      </c>
      <c r="E921" s="9">
        <v>22669</v>
      </c>
      <c r="F921" s="10">
        <v>43818.567685185182</v>
      </c>
      <c r="G921" s="95" t="s">
        <v>4</v>
      </c>
      <c r="H921">
        <v>1891</v>
      </c>
      <c r="I921" s="1">
        <f t="shared" si="76"/>
        <v>19.1010101010101</v>
      </c>
      <c r="J921" s="118">
        <v>1.389</v>
      </c>
      <c r="K921">
        <v>99</v>
      </c>
      <c r="L921" s="94">
        <v>398</v>
      </c>
      <c r="M921" s="11">
        <f t="shared" si="73"/>
        <v>4.0202020202020199</v>
      </c>
      <c r="N921" s="120">
        <v>0.60599999999999998</v>
      </c>
      <c r="O921" s="95">
        <f t="shared" si="77"/>
        <v>99</v>
      </c>
      <c r="P921" s="12">
        <f t="shared" si="74"/>
        <v>4.7512562814070352</v>
      </c>
      <c r="Q921" s="104" t="s">
        <v>729</v>
      </c>
      <c r="V921" s="111">
        <v>0.44444444444444442</v>
      </c>
      <c r="W921" s="112">
        <v>0.57291666666666663</v>
      </c>
      <c r="X921" s="115">
        <f t="shared" si="75"/>
        <v>0.12847222222222221</v>
      </c>
    </row>
    <row r="922" spans="1:24" x14ac:dyDescent="0.3">
      <c r="A922" s="64" t="s">
        <v>7256</v>
      </c>
      <c r="B922" s="94" t="s">
        <v>2024</v>
      </c>
      <c r="C922" s="2" t="s">
        <v>1</v>
      </c>
      <c r="D922" s="2">
        <v>43</v>
      </c>
      <c r="E922" s="9">
        <v>27935</v>
      </c>
      <c r="F922" s="10">
        <v>43818.577511574076</v>
      </c>
      <c r="G922" s="95" t="s">
        <v>4</v>
      </c>
      <c r="H922">
        <v>1168</v>
      </c>
      <c r="I922" s="1">
        <f t="shared" si="76"/>
        <v>11.68</v>
      </c>
      <c r="J922" s="118">
        <v>1.377</v>
      </c>
      <c r="K922">
        <v>100</v>
      </c>
      <c r="L922" s="94">
        <v>313</v>
      </c>
      <c r="M922" s="11">
        <f t="shared" si="73"/>
        <v>3.13</v>
      </c>
      <c r="N922" s="120">
        <v>0.57999999999999996</v>
      </c>
      <c r="O922" s="95">
        <f t="shared" si="77"/>
        <v>100</v>
      </c>
      <c r="P922" s="12">
        <f t="shared" si="74"/>
        <v>3.7316293929712461</v>
      </c>
      <c r="Q922" s="104" t="s">
        <v>729</v>
      </c>
      <c r="V922" s="111">
        <v>0.4465277777777778</v>
      </c>
      <c r="W922" s="112">
        <v>0.58333333333333337</v>
      </c>
      <c r="X922" s="115">
        <f t="shared" si="75"/>
        <v>0.13680555555555557</v>
      </c>
    </row>
    <row r="923" spans="1:24" x14ac:dyDescent="0.3">
      <c r="A923" s="64" t="s">
        <v>7257</v>
      </c>
      <c r="B923" s="94" t="s">
        <v>7258</v>
      </c>
      <c r="C923" s="2" t="s">
        <v>1</v>
      </c>
      <c r="D923" s="2">
        <v>52</v>
      </c>
      <c r="E923" s="9">
        <v>24764</v>
      </c>
      <c r="F923" s="10">
        <v>43818.589456018519</v>
      </c>
      <c r="G923" s="95" t="s">
        <v>4</v>
      </c>
      <c r="H923">
        <v>2504</v>
      </c>
      <c r="I923" s="1">
        <f t="shared" si="76"/>
        <v>25.292929292929294</v>
      </c>
      <c r="J923" s="118">
        <v>1.875</v>
      </c>
      <c r="K923">
        <v>99</v>
      </c>
      <c r="L923" s="94">
        <v>511</v>
      </c>
      <c r="M923" s="11">
        <f t="shared" si="73"/>
        <v>5.1616161616161618</v>
      </c>
      <c r="N923" s="120">
        <v>0.66600000000000004</v>
      </c>
      <c r="O923" s="95">
        <f t="shared" si="77"/>
        <v>99</v>
      </c>
      <c r="P923" s="12">
        <f t="shared" si="74"/>
        <v>4.9001956947162428</v>
      </c>
      <c r="Q923" s="104" t="s">
        <v>729</v>
      </c>
      <c r="V923" s="111">
        <v>0.4604166666666667</v>
      </c>
      <c r="W923" s="112">
        <v>0.59444444444444444</v>
      </c>
      <c r="X923" s="115">
        <f t="shared" si="75"/>
        <v>0.13402777777777775</v>
      </c>
    </row>
    <row r="924" spans="1:24" x14ac:dyDescent="0.3">
      <c r="A924" s="64" t="s">
        <v>7259</v>
      </c>
      <c r="B924" s="94" t="s">
        <v>7260</v>
      </c>
      <c r="C924" s="2" t="s">
        <v>1</v>
      </c>
      <c r="D924" s="2">
        <v>47</v>
      </c>
      <c r="E924" s="9">
        <v>26616</v>
      </c>
      <c r="F924" s="10">
        <v>43818.600868055553</v>
      </c>
      <c r="G924" s="95" t="s">
        <v>4</v>
      </c>
      <c r="H924">
        <v>935</v>
      </c>
      <c r="I924" s="1">
        <f t="shared" si="76"/>
        <v>9.4444444444444446</v>
      </c>
      <c r="J924" s="118">
        <v>1.071</v>
      </c>
      <c r="K924">
        <v>99</v>
      </c>
      <c r="L924" s="94">
        <v>388</v>
      </c>
      <c r="M924" s="11">
        <f t="shared" si="73"/>
        <v>3.9191919191919191</v>
      </c>
      <c r="N924" s="120">
        <v>0.60099999999999998</v>
      </c>
      <c r="O924" s="95">
        <f t="shared" si="77"/>
        <v>99</v>
      </c>
      <c r="P924" s="12">
        <f t="shared" si="74"/>
        <v>2.4097938144329896</v>
      </c>
      <c r="Q924" s="104" t="s">
        <v>729</v>
      </c>
      <c r="V924" s="111">
        <v>0.4548611111111111</v>
      </c>
      <c r="W924" s="112">
        <v>0.60972222222222217</v>
      </c>
      <c r="X924" s="115">
        <f t="shared" si="75"/>
        <v>0.15486111111111106</v>
      </c>
    </row>
    <row r="925" spans="1:24" x14ac:dyDescent="0.3">
      <c r="A925" s="64" t="s">
        <v>7261</v>
      </c>
      <c r="B925" s="94" t="s">
        <v>7262</v>
      </c>
      <c r="C925" s="2" t="s">
        <v>1</v>
      </c>
      <c r="D925" s="2">
        <v>49</v>
      </c>
      <c r="E925" s="9">
        <v>25877</v>
      </c>
      <c r="F925" s="10">
        <v>43818.616354166668</v>
      </c>
      <c r="G925" s="95" t="s">
        <v>4</v>
      </c>
      <c r="H925">
        <v>1210</v>
      </c>
      <c r="I925" s="1">
        <f t="shared" si="76"/>
        <v>12.222222222222221</v>
      </c>
      <c r="J925" s="118">
        <v>1.468</v>
      </c>
      <c r="K925">
        <v>99</v>
      </c>
      <c r="L925" s="94">
        <v>353</v>
      </c>
      <c r="M925" s="11">
        <f t="shared" si="73"/>
        <v>3.5656565656565657</v>
      </c>
      <c r="N925" s="120">
        <v>0.59199999999999997</v>
      </c>
      <c r="O925" s="95">
        <f t="shared" si="77"/>
        <v>99</v>
      </c>
      <c r="P925" s="12">
        <f t="shared" si="74"/>
        <v>3.4277620396600565</v>
      </c>
      <c r="Q925" s="104" t="s">
        <v>729</v>
      </c>
      <c r="V925" s="111">
        <v>0.48541666666666666</v>
      </c>
      <c r="W925" s="112">
        <v>0.62361111111111112</v>
      </c>
      <c r="X925" s="115">
        <f t="shared" si="75"/>
        <v>0.13819444444444445</v>
      </c>
    </row>
    <row r="926" spans="1:24" x14ac:dyDescent="0.3">
      <c r="A926" s="64" t="s">
        <v>7263</v>
      </c>
      <c r="B926" s="94" t="s">
        <v>7264</v>
      </c>
      <c r="C926" s="2" t="s">
        <v>1</v>
      </c>
      <c r="D926" s="2">
        <v>64</v>
      </c>
      <c r="E926" s="9">
        <v>20151</v>
      </c>
      <c r="F926" s="10">
        <v>43818.63009259259</v>
      </c>
      <c r="G926" s="95" t="s">
        <v>4</v>
      </c>
      <c r="H926">
        <v>1696</v>
      </c>
      <c r="I926" s="1">
        <f t="shared" si="76"/>
        <v>17.131313131313131</v>
      </c>
      <c r="J926" s="118">
        <v>2.141</v>
      </c>
      <c r="K926">
        <v>99</v>
      </c>
      <c r="L926" s="94">
        <v>524</v>
      </c>
      <c r="M926" s="11">
        <f t="shared" si="73"/>
        <v>5.2929292929292933</v>
      </c>
      <c r="N926" s="120">
        <v>0.55800000000000005</v>
      </c>
      <c r="O926" s="95">
        <f t="shared" si="77"/>
        <v>99</v>
      </c>
      <c r="P926" s="12">
        <f t="shared" si="74"/>
        <v>3.2366412213740454</v>
      </c>
      <c r="Q926" s="104" t="s">
        <v>729</v>
      </c>
      <c r="V926" s="111">
        <v>0.5</v>
      </c>
      <c r="W926" s="112">
        <v>0.63888888888888895</v>
      </c>
      <c r="X926" s="115">
        <f t="shared" si="75"/>
        <v>0.13888888888888895</v>
      </c>
    </row>
    <row r="927" spans="1:24" x14ac:dyDescent="0.3">
      <c r="A927" s="64" t="s">
        <v>7265</v>
      </c>
      <c r="B927" s="94" t="s">
        <v>7266</v>
      </c>
      <c r="C927" s="2" t="s">
        <v>1</v>
      </c>
      <c r="D927" s="2">
        <v>44</v>
      </c>
      <c r="E927" s="9">
        <v>27528</v>
      </c>
      <c r="F927" s="10">
        <v>43819.533645833333</v>
      </c>
      <c r="G927" s="95" t="s">
        <v>4</v>
      </c>
      <c r="H927">
        <v>1288</v>
      </c>
      <c r="I927" s="1">
        <f t="shared" si="76"/>
        <v>13.01010101010101</v>
      </c>
      <c r="J927" s="118">
        <v>1.381</v>
      </c>
      <c r="K927">
        <v>99</v>
      </c>
      <c r="L927" s="94">
        <v>368</v>
      </c>
      <c r="M927" s="11">
        <f t="shared" si="73"/>
        <v>3.7171717171717171</v>
      </c>
      <c r="N927" s="120">
        <v>0.57199999999999995</v>
      </c>
      <c r="O927" s="95">
        <f t="shared" si="77"/>
        <v>99</v>
      </c>
      <c r="P927" s="12">
        <f t="shared" si="74"/>
        <v>3.5</v>
      </c>
      <c r="Q927" s="104" t="s">
        <v>729</v>
      </c>
      <c r="V927" s="111">
        <v>0.39166666666666666</v>
      </c>
      <c r="W927" s="112">
        <v>0.5395833333333333</v>
      </c>
      <c r="X927" s="115">
        <f t="shared" si="75"/>
        <v>0.14791666666666664</v>
      </c>
    </row>
    <row r="928" spans="1:24" x14ac:dyDescent="0.3">
      <c r="A928" s="64" t="s">
        <v>7267</v>
      </c>
      <c r="B928" s="94" t="s">
        <v>7268</v>
      </c>
      <c r="C928" s="2" t="s">
        <v>1</v>
      </c>
      <c r="D928" s="2">
        <v>67</v>
      </c>
      <c r="E928" s="9">
        <v>19260</v>
      </c>
      <c r="F928" s="10">
        <v>43819.544791666667</v>
      </c>
      <c r="G928" s="95" t="s">
        <v>4</v>
      </c>
      <c r="H928">
        <v>1315</v>
      </c>
      <c r="I928" s="1">
        <f t="shared" si="76"/>
        <v>13.15</v>
      </c>
      <c r="J928" s="118">
        <v>1.1579999999999999</v>
      </c>
      <c r="K928">
        <v>100</v>
      </c>
      <c r="L928" s="94">
        <v>421</v>
      </c>
      <c r="M928" s="11">
        <f t="shared" si="73"/>
        <v>4.21</v>
      </c>
      <c r="N928" s="120">
        <v>0.624</v>
      </c>
      <c r="O928" s="95">
        <f t="shared" si="77"/>
        <v>100</v>
      </c>
      <c r="P928" s="12">
        <f t="shared" si="74"/>
        <v>3.1235154394299287</v>
      </c>
      <c r="Q928" s="104" t="s">
        <v>729</v>
      </c>
      <c r="V928" s="111">
        <v>0.41805555555555557</v>
      </c>
      <c r="W928" s="112">
        <v>0.5493055555555556</v>
      </c>
      <c r="X928" s="115">
        <f t="shared" si="75"/>
        <v>0.13125000000000003</v>
      </c>
    </row>
    <row r="929" spans="1:24" x14ac:dyDescent="0.3">
      <c r="A929" s="64" t="s">
        <v>7269</v>
      </c>
      <c r="B929" s="94" t="s">
        <v>7270</v>
      </c>
      <c r="C929" s="2" t="s">
        <v>6</v>
      </c>
      <c r="D929" s="2">
        <v>47</v>
      </c>
      <c r="E929" s="9">
        <v>26586</v>
      </c>
      <c r="F929" s="10">
        <v>43819.557800925926</v>
      </c>
      <c r="G929" s="95" t="s">
        <v>4</v>
      </c>
      <c r="H929">
        <v>813</v>
      </c>
      <c r="I929" s="1">
        <f t="shared" si="76"/>
        <v>8.1300000000000008</v>
      </c>
      <c r="J929" s="118">
        <v>0.97099999999999997</v>
      </c>
      <c r="K929">
        <v>100</v>
      </c>
      <c r="L929" s="94">
        <v>211</v>
      </c>
      <c r="M929" s="11">
        <f t="shared" si="73"/>
        <v>2.11</v>
      </c>
      <c r="N929" s="120">
        <v>0.46899999999999997</v>
      </c>
      <c r="O929" s="95">
        <f t="shared" si="77"/>
        <v>100</v>
      </c>
      <c r="P929" s="12">
        <f t="shared" si="74"/>
        <v>3.85308056872038</v>
      </c>
      <c r="Q929" s="104" t="s">
        <v>729</v>
      </c>
      <c r="V929" s="111">
        <v>0.40416666666666662</v>
      </c>
      <c r="W929" s="112">
        <v>0.56458333333333333</v>
      </c>
      <c r="X929" s="115">
        <f t="shared" si="75"/>
        <v>0.16041666666666671</v>
      </c>
    </row>
    <row r="930" spans="1:24" x14ac:dyDescent="0.3">
      <c r="A930" s="64" t="s">
        <v>7271</v>
      </c>
      <c r="B930" s="94" t="s">
        <v>7272</v>
      </c>
      <c r="C930" s="2" t="s">
        <v>1</v>
      </c>
      <c r="D930" s="2">
        <v>47</v>
      </c>
      <c r="E930" s="9">
        <v>26427</v>
      </c>
      <c r="F930" s="10">
        <v>43819.582430555558</v>
      </c>
      <c r="G930" s="95" t="s">
        <v>4</v>
      </c>
      <c r="H930">
        <v>1458</v>
      </c>
      <c r="I930" s="1">
        <f t="shared" si="76"/>
        <v>14.727272727272727</v>
      </c>
      <c r="J930" s="118">
        <v>1.0669999999999999</v>
      </c>
      <c r="K930">
        <v>99</v>
      </c>
      <c r="L930" s="94">
        <v>263</v>
      </c>
      <c r="M930" s="11">
        <f t="shared" si="73"/>
        <v>2.6565656565656566</v>
      </c>
      <c r="N930" s="120">
        <v>0.57399999999999995</v>
      </c>
      <c r="O930" s="95">
        <f t="shared" si="77"/>
        <v>99</v>
      </c>
      <c r="P930" s="12">
        <f t="shared" si="74"/>
        <v>5.5437262357414445</v>
      </c>
      <c r="Q930" s="104" t="s">
        <v>729</v>
      </c>
      <c r="V930" s="111">
        <v>0.4375</v>
      </c>
      <c r="W930" s="112">
        <v>0.58680555555555558</v>
      </c>
      <c r="X930" s="115">
        <f t="shared" si="75"/>
        <v>0.14930555555555558</v>
      </c>
    </row>
    <row r="931" spans="1:24" x14ac:dyDescent="0.3">
      <c r="A931" s="64" t="s">
        <v>7273</v>
      </c>
      <c r="B931" s="94" t="s">
        <v>395</v>
      </c>
      <c r="C931" s="2" t="s">
        <v>1</v>
      </c>
      <c r="D931" s="2">
        <v>40</v>
      </c>
      <c r="E931" s="9">
        <v>28849</v>
      </c>
      <c r="F931" s="10">
        <v>43819.592129629629</v>
      </c>
      <c r="G931" s="95" t="s">
        <v>4</v>
      </c>
      <c r="H931">
        <v>929</v>
      </c>
      <c r="I931" s="1">
        <f t="shared" si="76"/>
        <v>9.2899999999999991</v>
      </c>
      <c r="J931" s="118">
        <v>0.84399999999999997</v>
      </c>
      <c r="K931">
        <v>100</v>
      </c>
      <c r="L931" s="94">
        <v>328</v>
      </c>
      <c r="M931" s="11">
        <f t="shared" si="73"/>
        <v>3.28</v>
      </c>
      <c r="N931" s="120">
        <v>0.65300000000000002</v>
      </c>
      <c r="O931" s="95">
        <f t="shared" si="77"/>
        <v>100</v>
      </c>
      <c r="P931" s="12">
        <f t="shared" si="74"/>
        <v>2.8323170731707314</v>
      </c>
      <c r="Q931" s="104" t="s">
        <v>729</v>
      </c>
      <c r="V931" s="111">
        <v>0.44027777777777777</v>
      </c>
      <c r="W931" s="112">
        <v>0.59722222222222221</v>
      </c>
      <c r="X931" s="115">
        <f t="shared" si="75"/>
        <v>0.15694444444444444</v>
      </c>
    </row>
    <row r="932" spans="1:24" x14ac:dyDescent="0.3">
      <c r="A932" s="64" t="s">
        <v>7274</v>
      </c>
      <c r="B932" s="94" t="s">
        <v>7275</v>
      </c>
      <c r="C932" s="2" t="s">
        <v>1</v>
      </c>
      <c r="D932" s="2">
        <v>52</v>
      </c>
      <c r="E932" s="9">
        <v>24577</v>
      </c>
      <c r="F932" s="10">
        <v>43819.602361111109</v>
      </c>
      <c r="G932" s="95" t="s">
        <v>4</v>
      </c>
      <c r="H932">
        <v>2058</v>
      </c>
      <c r="I932" s="1">
        <f t="shared" si="76"/>
        <v>20.58</v>
      </c>
      <c r="J932" s="118">
        <v>1.718</v>
      </c>
      <c r="K932">
        <v>100</v>
      </c>
      <c r="L932" s="94">
        <v>277</v>
      </c>
      <c r="M932" s="11">
        <f t="shared" si="73"/>
        <v>2.77</v>
      </c>
      <c r="N932" s="120">
        <v>0.67900000000000005</v>
      </c>
      <c r="O932" s="95">
        <f t="shared" si="77"/>
        <v>100</v>
      </c>
      <c r="P932" s="12">
        <f t="shared" si="74"/>
        <v>7.4296028880866416</v>
      </c>
      <c r="Q932" s="104" t="s">
        <v>729</v>
      </c>
      <c r="V932" s="111">
        <v>0.45208333333333334</v>
      </c>
      <c r="W932" s="112">
        <v>0.60902777777777783</v>
      </c>
      <c r="X932" s="115">
        <f t="shared" si="75"/>
        <v>0.1569444444444445</v>
      </c>
    </row>
    <row r="933" spans="1:24" x14ac:dyDescent="0.3">
      <c r="A933" s="64" t="s">
        <v>7276</v>
      </c>
      <c r="B933" s="94" t="s">
        <v>7277</v>
      </c>
      <c r="C933" s="2" t="s">
        <v>6</v>
      </c>
      <c r="D933" s="2">
        <v>66</v>
      </c>
      <c r="E933" s="9">
        <v>19497</v>
      </c>
      <c r="F933" s="10">
        <v>43819.616828703707</v>
      </c>
      <c r="G933" s="95" t="s">
        <v>22</v>
      </c>
      <c r="H933">
        <v>2105</v>
      </c>
      <c r="I933" s="1">
        <f t="shared" si="76"/>
        <v>21.05</v>
      </c>
      <c r="J933" s="118">
        <v>1.1319999999999999</v>
      </c>
      <c r="K933">
        <v>100</v>
      </c>
      <c r="L933" s="94">
        <v>479</v>
      </c>
      <c r="M933" s="11">
        <f t="shared" si="73"/>
        <v>4.79</v>
      </c>
      <c r="N933" s="120">
        <v>0.60799999999999998</v>
      </c>
      <c r="O933" s="95">
        <f t="shared" si="77"/>
        <v>100</v>
      </c>
      <c r="P933" s="12">
        <f t="shared" si="74"/>
        <v>4.3945720250521925</v>
      </c>
      <c r="Q933" s="104" t="s">
        <v>729</v>
      </c>
      <c r="V933" s="111">
        <v>0.48749999999999999</v>
      </c>
      <c r="W933" s="112">
        <v>0.625</v>
      </c>
      <c r="X933" s="115">
        <f t="shared" si="75"/>
        <v>0.13750000000000001</v>
      </c>
    </row>
    <row r="934" spans="1:24" x14ac:dyDescent="0.3">
      <c r="A934" s="64" t="s">
        <v>7278</v>
      </c>
      <c r="B934" s="94" t="s">
        <v>7279</v>
      </c>
      <c r="C934" s="2" t="s">
        <v>1</v>
      </c>
      <c r="D934" s="2">
        <v>82</v>
      </c>
      <c r="E934" s="9">
        <v>13747</v>
      </c>
      <c r="F934" s="10">
        <v>43819.640613425923</v>
      </c>
      <c r="G934" s="95" t="s">
        <v>22</v>
      </c>
      <c r="H934">
        <v>1763</v>
      </c>
      <c r="I934" s="1">
        <f t="shared" si="76"/>
        <v>17.63</v>
      </c>
      <c r="J934" s="118">
        <v>1.5089999999999999</v>
      </c>
      <c r="K934">
        <v>100</v>
      </c>
      <c r="L934" s="94">
        <v>601</v>
      </c>
      <c r="M934" s="11">
        <f t="shared" si="73"/>
        <v>6.01</v>
      </c>
      <c r="N934" s="120">
        <v>0.89300000000000002</v>
      </c>
      <c r="O934" s="95">
        <f t="shared" si="77"/>
        <v>100</v>
      </c>
      <c r="P934" s="12">
        <f t="shared" si="74"/>
        <v>2.9334442595673877</v>
      </c>
      <c r="Q934" s="104" t="s">
        <v>729</v>
      </c>
      <c r="V934" s="111">
        <v>0.52222222222222225</v>
      </c>
      <c r="W934" s="112">
        <v>0.65277777777777779</v>
      </c>
      <c r="X934" s="115">
        <f t="shared" si="75"/>
        <v>0.13055555555555554</v>
      </c>
    </row>
    <row r="935" spans="1:24" x14ac:dyDescent="0.3">
      <c r="A935" s="64" t="s">
        <v>7280</v>
      </c>
      <c r="B935" s="94" t="s">
        <v>7281</v>
      </c>
      <c r="C935" s="2" t="s">
        <v>1</v>
      </c>
      <c r="D935" s="2">
        <v>53</v>
      </c>
      <c r="E935" s="9">
        <v>24427</v>
      </c>
      <c r="F935" s="10">
        <v>43822.515219907407</v>
      </c>
      <c r="G935" s="95" t="s">
        <v>4</v>
      </c>
      <c r="H935">
        <v>1309</v>
      </c>
      <c r="I935" s="1">
        <f t="shared" si="76"/>
        <v>13.09</v>
      </c>
      <c r="J935" s="118">
        <v>0.9</v>
      </c>
      <c r="K935">
        <v>100</v>
      </c>
      <c r="L935" s="94">
        <v>362</v>
      </c>
      <c r="M935" s="11">
        <f t="shared" si="73"/>
        <v>3.62</v>
      </c>
      <c r="N935" s="120">
        <v>0.59899999999999998</v>
      </c>
      <c r="O935" s="95">
        <f t="shared" si="77"/>
        <v>100</v>
      </c>
      <c r="P935" s="12">
        <f t="shared" si="74"/>
        <v>3.6160220994475138</v>
      </c>
      <c r="Q935" s="104" t="s">
        <v>729</v>
      </c>
      <c r="V935" s="111">
        <v>0.38125000000000003</v>
      </c>
      <c r="W935" s="112">
        <v>0.5229166666666667</v>
      </c>
      <c r="X935" s="115">
        <f t="shared" si="75"/>
        <v>0.14166666666666666</v>
      </c>
    </row>
    <row r="936" spans="1:24" x14ac:dyDescent="0.3">
      <c r="A936" s="64" t="s">
        <v>7282</v>
      </c>
      <c r="B936" s="94" t="s">
        <v>7283</v>
      </c>
      <c r="C936" s="2" t="s">
        <v>1</v>
      </c>
      <c r="D936" s="2">
        <v>47</v>
      </c>
      <c r="E936" s="9">
        <v>26470</v>
      </c>
      <c r="F936" s="10">
        <v>43822.529490740744</v>
      </c>
      <c r="G936" s="95" t="s">
        <v>4</v>
      </c>
      <c r="H936">
        <v>1119</v>
      </c>
      <c r="I936" s="1">
        <f t="shared" si="76"/>
        <v>11.303030303030303</v>
      </c>
      <c r="J936" s="118">
        <v>0.874</v>
      </c>
      <c r="K936">
        <v>99</v>
      </c>
      <c r="L936" s="94">
        <v>263</v>
      </c>
      <c r="M936" s="11">
        <f t="shared" si="73"/>
        <v>2.6565656565656566</v>
      </c>
      <c r="N936" s="120">
        <v>0.67300000000000004</v>
      </c>
      <c r="O936" s="95">
        <f t="shared" si="77"/>
        <v>99</v>
      </c>
      <c r="P936" s="12">
        <f t="shared" si="74"/>
        <v>4.2547528517110269</v>
      </c>
      <c r="Q936" s="104" t="s">
        <v>729</v>
      </c>
      <c r="V936" s="111">
        <v>0.39374999999999999</v>
      </c>
      <c r="W936" s="112">
        <v>0.53472222222222221</v>
      </c>
      <c r="X936" s="115">
        <f t="shared" si="75"/>
        <v>0.14097222222222222</v>
      </c>
    </row>
    <row r="937" spans="1:24" x14ac:dyDescent="0.3">
      <c r="A937" s="64" t="s">
        <v>7284</v>
      </c>
      <c r="B937" s="94" t="s">
        <v>7285</v>
      </c>
      <c r="C937" s="2" t="s">
        <v>1</v>
      </c>
      <c r="D937" s="2">
        <v>44</v>
      </c>
      <c r="E937" s="9">
        <v>27626</v>
      </c>
      <c r="F937" s="10">
        <v>43822.541018518517</v>
      </c>
      <c r="G937" s="95" t="s">
        <v>4</v>
      </c>
      <c r="H937">
        <v>1136</v>
      </c>
      <c r="I937" s="1">
        <f t="shared" si="76"/>
        <v>11.474747474747474</v>
      </c>
      <c r="J937" s="118">
        <v>1.014</v>
      </c>
      <c r="K937">
        <v>99</v>
      </c>
      <c r="L937" s="94">
        <v>288</v>
      </c>
      <c r="M937" s="11">
        <f t="shared" si="73"/>
        <v>2.9090909090909092</v>
      </c>
      <c r="N937" s="120">
        <v>0.59099999999999997</v>
      </c>
      <c r="O937" s="95">
        <f t="shared" si="77"/>
        <v>99</v>
      </c>
      <c r="P937" s="12">
        <f t="shared" si="74"/>
        <v>3.9444444444444442</v>
      </c>
      <c r="Q937" s="104" t="s">
        <v>729</v>
      </c>
      <c r="V937" s="111">
        <v>0.40069444444444446</v>
      </c>
      <c r="W937" s="112">
        <v>0.54652777777777783</v>
      </c>
      <c r="X937" s="115">
        <f t="shared" si="75"/>
        <v>0.14583333333333337</v>
      </c>
    </row>
    <row r="938" spans="1:24" x14ac:dyDescent="0.3">
      <c r="A938" s="64" t="s">
        <v>7286</v>
      </c>
      <c r="B938" s="94" t="s">
        <v>396</v>
      </c>
      <c r="C938" s="2" t="s">
        <v>1</v>
      </c>
      <c r="D938" s="2">
        <v>60</v>
      </c>
      <c r="E938" s="9">
        <v>21599</v>
      </c>
      <c r="F938" s="10">
        <v>43822.55265046296</v>
      </c>
      <c r="G938" s="95" t="s">
        <v>4</v>
      </c>
      <c r="H938">
        <v>1789</v>
      </c>
      <c r="I938" s="1">
        <f t="shared" si="76"/>
        <v>17.89</v>
      </c>
      <c r="J938" s="118">
        <v>1.9530000000000001</v>
      </c>
      <c r="K938">
        <v>100</v>
      </c>
      <c r="L938" s="94">
        <v>377</v>
      </c>
      <c r="M938" s="11">
        <f t="shared" si="73"/>
        <v>3.77</v>
      </c>
      <c r="N938" s="120">
        <v>0.60099999999999998</v>
      </c>
      <c r="O938" s="95">
        <f t="shared" si="77"/>
        <v>100</v>
      </c>
      <c r="P938" s="12">
        <f t="shared" si="74"/>
        <v>4.7453580901856762</v>
      </c>
      <c r="Q938" s="104" t="s">
        <v>729</v>
      </c>
      <c r="V938" s="111">
        <v>0.41736111111111113</v>
      </c>
      <c r="W938" s="112">
        <v>0.55902777777777779</v>
      </c>
      <c r="X938" s="115">
        <f t="shared" si="75"/>
        <v>0.14166666666666666</v>
      </c>
    </row>
    <row r="939" spans="1:24" x14ac:dyDescent="0.3">
      <c r="A939" s="64" t="s">
        <v>7287</v>
      </c>
      <c r="B939" s="94" t="s">
        <v>7288</v>
      </c>
      <c r="C939" s="2" t="s">
        <v>1</v>
      </c>
      <c r="D939" s="2">
        <v>74</v>
      </c>
      <c r="E939" s="9">
        <v>16478</v>
      </c>
      <c r="F939" s="10">
        <v>43822.566296296296</v>
      </c>
      <c r="G939" s="95" t="s">
        <v>4</v>
      </c>
      <c r="H939">
        <v>4544</v>
      </c>
      <c r="I939" s="1">
        <f t="shared" si="76"/>
        <v>45.898989898989896</v>
      </c>
      <c r="J939" s="118">
        <v>2.9609999999999999</v>
      </c>
      <c r="K939">
        <v>99</v>
      </c>
      <c r="L939" s="94">
        <v>1635</v>
      </c>
      <c r="M939" s="11">
        <f t="shared" si="73"/>
        <v>16.188118811881189</v>
      </c>
      <c r="N939" s="120">
        <v>1.8640000000000001</v>
      </c>
      <c r="O939" s="95">
        <v>101</v>
      </c>
      <c r="P939" s="12">
        <f t="shared" si="74"/>
        <v>2.8353504463596204</v>
      </c>
      <c r="Q939" s="104" t="s">
        <v>729</v>
      </c>
      <c r="V939" s="111">
        <v>0.4381944444444445</v>
      </c>
      <c r="W939" s="112">
        <v>0.57222222222222219</v>
      </c>
      <c r="X939" s="115">
        <f t="shared" si="75"/>
        <v>0.13402777777777769</v>
      </c>
    </row>
    <row r="940" spans="1:24" x14ac:dyDescent="0.3">
      <c r="A940" s="64" t="s">
        <v>7289</v>
      </c>
      <c r="B940" s="94" t="s">
        <v>7205</v>
      </c>
      <c r="C940" s="2" t="s">
        <v>1</v>
      </c>
      <c r="D940" s="2">
        <v>40</v>
      </c>
      <c r="E940" s="9">
        <v>29187</v>
      </c>
      <c r="F940" s="10">
        <v>43822.577916666669</v>
      </c>
      <c r="G940" s="95" t="s">
        <v>4</v>
      </c>
      <c r="H940">
        <v>1112</v>
      </c>
      <c r="I940" s="1">
        <f t="shared" si="76"/>
        <v>11.12</v>
      </c>
      <c r="J940" s="118">
        <v>1.2170000000000001</v>
      </c>
      <c r="K940">
        <v>100</v>
      </c>
      <c r="L940" s="94">
        <v>295</v>
      </c>
      <c r="M940" s="11">
        <f t="shared" si="73"/>
        <v>2.95</v>
      </c>
      <c r="N940" s="120">
        <v>0.53900000000000003</v>
      </c>
      <c r="O940" s="95">
        <f t="shared" ref="O940:O959" si="78">K940</f>
        <v>100</v>
      </c>
      <c r="P940" s="12">
        <f t="shared" si="74"/>
        <v>3.7694915254237285</v>
      </c>
      <c r="Q940" s="104" t="s">
        <v>729</v>
      </c>
      <c r="V940" s="111">
        <v>0.44513888888888892</v>
      </c>
      <c r="W940" s="112">
        <v>0.58472222222222225</v>
      </c>
      <c r="X940" s="115">
        <f t="shared" si="75"/>
        <v>0.13958333333333334</v>
      </c>
    </row>
    <row r="941" spans="1:24" x14ac:dyDescent="0.3">
      <c r="A941" s="64" t="s">
        <v>7290</v>
      </c>
      <c r="B941" s="94" t="s">
        <v>7291</v>
      </c>
      <c r="C941" s="2" t="s">
        <v>1</v>
      </c>
      <c r="D941" s="2">
        <v>50</v>
      </c>
      <c r="E941" s="9">
        <v>25459</v>
      </c>
      <c r="F941" s="10">
        <v>43822.592928240738</v>
      </c>
      <c r="G941" s="95" t="s">
        <v>4</v>
      </c>
      <c r="H941">
        <v>1092</v>
      </c>
      <c r="I941" s="1">
        <f t="shared" si="76"/>
        <v>10.92</v>
      </c>
      <c r="J941" s="118">
        <v>1.012</v>
      </c>
      <c r="K941">
        <v>100</v>
      </c>
      <c r="L941" s="94">
        <v>279</v>
      </c>
      <c r="M941" s="11">
        <f t="shared" si="73"/>
        <v>2.79</v>
      </c>
      <c r="N941" s="120">
        <v>0.57399999999999995</v>
      </c>
      <c r="O941" s="95">
        <f t="shared" si="78"/>
        <v>100</v>
      </c>
      <c r="P941" s="12">
        <f t="shared" si="74"/>
        <v>3.913978494623656</v>
      </c>
      <c r="Q941" s="104" t="s">
        <v>729</v>
      </c>
      <c r="V941" s="111">
        <v>0.44861111111111113</v>
      </c>
      <c r="W941" s="112">
        <v>0.59930555555555554</v>
      </c>
      <c r="X941" s="115">
        <f t="shared" si="75"/>
        <v>0.15069444444444441</v>
      </c>
    </row>
    <row r="942" spans="1:24" x14ac:dyDescent="0.3">
      <c r="A942" s="64" t="s">
        <v>7292</v>
      </c>
      <c r="B942" s="94" t="s">
        <v>7293</v>
      </c>
      <c r="C942" s="2" t="s">
        <v>6</v>
      </c>
      <c r="D942" s="2">
        <v>49</v>
      </c>
      <c r="E942" s="9">
        <v>25576</v>
      </c>
      <c r="F942" s="10">
        <v>43822.631493055553</v>
      </c>
      <c r="G942" s="95" t="s">
        <v>4</v>
      </c>
      <c r="H942">
        <v>789</v>
      </c>
      <c r="I942" s="1">
        <f t="shared" si="76"/>
        <v>7.89</v>
      </c>
      <c r="J942" s="118">
        <v>0.95199999999999996</v>
      </c>
      <c r="K942">
        <v>100</v>
      </c>
      <c r="L942" s="94">
        <v>320</v>
      </c>
      <c r="M942" s="11">
        <f t="shared" si="73"/>
        <v>3.2</v>
      </c>
      <c r="N942" s="120">
        <v>0.65100000000000002</v>
      </c>
      <c r="O942" s="95">
        <f t="shared" si="78"/>
        <v>100</v>
      </c>
      <c r="P942" s="12">
        <f t="shared" si="74"/>
        <v>2.4656249999999997</v>
      </c>
      <c r="Q942" s="104" t="s">
        <v>729</v>
      </c>
      <c r="V942" s="111">
        <v>0.47083333333333338</v>
      </c>
      <c r="W942" s="112">
        <v>0.64583333333333337</v>
      </c>
      <c r="X942" s="115">
        <f t="shared" si="75"/>
        <v>0.17499999999999999</v>
      </c>
    </row>
    <row r="943" spans="1:24" x14ac:dyDescent="0.3">
      <c r="A943" s="64" t="s">
        <v>7294</v>
      </c>
      <c r="B943" s="94" t="s">
        <v>7295</v>
      </c>
      <c r="C943" s="2" t="s">
        <v>1</v>
      </c>
      <c r="D943" s="2">
        <v>47</v>
      </c>
      <c r="E943" s="9">
        <v>26342</v>
      </c>
      <c r="F943" s="10">
        <v>43822.645185185182</v>
      </c>
      <c r="G943" s="95" t="s">
        <v>4</v>
      </c>
      <c r="H943">
        <v>1231</v>
      </c>
      <c r="I943" s="1">
        <f t="shared" si="76"/>
        <v>12.434343434343434</v>
      </c>
      <c r="J943" s="118">
        <v>1.2629999999999999</v>
      </c>
      <c r="K943">
        <v>99</v>
      </c>
      <c r="L943" s="94">
        <v>435</v>
      </c>
      <c r="M943" s="11">
        <f t="shared" si="73"/>
        <v>4.3939393939393936</v>
      </c>
      <c r="N943" s="120">
        <v>0.58599999999999997</v>
      </c>
      <c r="O943" s="95">
        <f t="shared" si="78"/>
        <v>99</v>
      </c>
      <c r="P943" s="12">
        <f t="shared" si="74"/>
        <v>2.8298850574712646</v>
      </c>
      <c r="Q943" s="104" t="s">
        <v>729</v>
      </c>
      <c r="V943" s="111">
        <v>0.46180555555555558</v>
      </c>
      <c r="W943" s="112">
        <v>0.64930555555555558</v>
      </c>
      <c r="X943" s="115">
        <f t="shared" si="75"/>
        <v>0.1875</v>
      </c>
    </row>
    <row r="944" spans="1:24" x14ac:dyDescent="0.3">
      <c r="A944" s="64" t="s">
        <v>7296</v>
      </c>
      <c r="B944" s="94" t="s">
        <v>7297</v>
      </c>
      <c r="C944" s="2" t="s">
        <v>1</v>
      </c>
      <c r="D944" s="2">
        <v>39</v>
      </c>
      <c r="E944" s="9">
        <v>29344</v>
      </c>
      <c r="F944" s="10">
        <v>43822.656574074077</v>
      </c>
      <c r="G944" s="95" t="s">
        <v>4</v>
      </c>
      <c r="H944">
        <v>900</v>
      </c>
      <c r="I944" s="1">
        <f t="shared" si="76"/>
        <v>9.0909090909090917</v>
      </c>
      <c r="J944" s="118">
        <v>1.0109999999999999</v>
      </c>
      <c r="K944">
        <v>99</v>
      </c>
      <c r="L944" s="94">
        <v>229</v>
      </c>
      <c r="M944" s="11">
        <f t="shared" si="73"/>
        <v>2.3131313131313131</v>
      </c>
      <c r="N944" s="120">
        <v>0.50800000000000001</v>
      </c>
      <c r="O944" s="95">
        <f t="shared" si="78"/>
        <v>99</v>
      </c>
      <c r="P944" s="12">
        <f t="shared" si="74"/>
        <v>3.9301310043668125</v>
      </c>
      <c r="Q944" s="104" t="s">
        <v>729</v>
      </c>
      <c r="V944" s="111">
        <v>0.50138888888888888</v>
      </c>
      <c r="W944" s="112">
        <v>0.66180555555555554</v>
      </c>
      <c r="X944" s="115">
        <f t="shared" si="75"/>
        <v>0.16041666666666665</v>
      </c>
    </row>
    <row r="945" spans="1:24" x14ac:dyDescent="0.3">
      <c r="A945" s="64" t="s">
        <v>7298</v>
      </c>
      <c r="B945" s="94" t="s">
        <v>7299</v>
      </c>
      <c r="C945" s="2" t="s">
        <v>1</v>
      </c>
      <c r="D945" s="2">
        <v>60</v>
      </c>
      <c r="E945" s="9">
        <v>21813</v>
      </c>
      <c r="F945" s="10">
        <v>43822.668344907404</v>
      </c>
      <c r="G945" s="95" t="s">
        <v>4</v>
      </c>
      <c r="H945">
        <v>924</v>
      </c>
      <c r="I945" s="1">
        <f t="shared" si="76"/>
        <v>9.3333333333333339</v>
      </c>
      <c r="J945" s="118">
        <v>1.0589999999999999</v>
      </c>
      <c r="K945">
        <v>99</v>
      </c>
      <c r="L945" s="94">
        <v>279</v>
      </c>
      <c r="M945" s="11">
        <f t="shared" si="73"/>
        <v>2.8181818181818183</v>
      </c>
      <c r="N945" s="120">
        <v>0.64500000000000002</v>
      </c>
      <c r="O945" s="95">
        <f t="shared" si="78"/>
        <v>99</v>
      </c>
      <c r="P945" s="12">
        <f t="shared" si="74"/>
        <v>3.3118279569892475</v>
      </c>
      <c r="Q945" s="104" t="s">
        <v>729</v>
      </c>
      <c r="V945" s="111">
        <v>0.5395833333333333</v>
      </c>
      <c r="W945" s="112">
        <v>0.67499999999999993</v>
      </c>
      <c r="X945" s="115">
        <f t="shared" si="75"/>
        <v>0.13541666666666663</v>
      </c>
    </row>
    <row r="946" spans="1:24" x14ac:dyDescent="0.3">
      <c r="A946" s="64" t="s">
        <v>7300</v>
      </c>
      <c r="B946" s="94" t="s">
        <v>7301</v>
      </c>
      <c r="C946" s="2" t="s">
        <v>1</v>
      </c>
      <c r="D946" s="2">
        <v>50</v>
      </c>
      <c r="E946" s="9">
        <v>25438</v>
      </c>
      <c r="F946" s="10">
        <v>43823.532187500001</v>
      </c>
      <c r="G946" s="95" t="s">
        <v>4</v>
      </c>
      <c r="H946">
        <v>1138</v>
      </c>
      <c r="I946" s="1">
        <f t="shared" si="76"/>
        <v>11.38</v>
      </c>
      <c r="J946" s="118">
        <v>1.3240000000000001</v>
      </c>
      <c r="K946">
        <v>100</v>
      </c>
      <c r="L946" s="94">
        <v>297</v>
      </c>
      <c r="M946" s="11">
        <f t="shared" si="73"/>
        <v>2.97</v>
      </c>
      <c r="N946" s="120">
        <v>0.70299999999999996</v>
      </c>
      <c r="O946" s="95">
        <f t="shared" si="78"/>
        <v>100</v>
      </c>
      <c r="P946" s="12">
        <f t="shared" si="74"/>
        <v>3.8316498316498318</v>
      </c>
      <c r="Q946" s="104" t="s">
        <v>729</v>
      </c>
      <c r="V946" s="111">
        <v>0.39444444444444443</v>
      </c>
      <c r="W946" s="112">
        <v>0.54166666666666663</v>
      </c>
      <c r="X946" s="115">
        <f t="shared" si="75"/>
        <v>0.1472222222222222</v>
      </c>
    </row>
    <row r="947" spans="1:24" x14ac:dyDescent="0.3">
      <c r="A947" s="64" t="s">
        <v>7302</v>
      </c>
      <c r="B947" s="94" t="s">
        <v>7303</v>
      </c>
      <c r="C947" s="2" t="s">
        <v>1</v>
      </c>
      <c r="D947" s="2">
        <v>59</v>
      </c>
      <c r="E947" s="9">
        <v>22116</v>
      </c>
      <c r="F947" s="10">
        <v>43823.542141203703</v>
      </c>
      <c r="G947" s="95" t="s">
        <v>4</v>
      </c>
      <c r="H947">
        <v>1443</v>
      </c>
      <c r="I947" s="1">
        <f t="shared" si="76"/>
        <v>14.575757575757576</v>
      </c>
      <c r="J947" s="118">
        <v>1.4079999999999999</v>
      </c>
      <c r="K947">
        <v>99</v>
      </c>
      <c r="L947" s="94">
        <v>410</v>
      </c>
      <c r="M947" s="11">
        <f t="shared" si="73"/>
        <v>4.141414141414141</v>
      </c>
      <c r="N947" s="120">
        <v>0.78300000000000003</v>
      </c>
      <c r="O947" s="95">
        <f t="shared" si="78"/>
        <v>99</v>
      </c>
      <c r="P947" s="12">
        <f t="shared" si="74"/>
        <v>3.5195121951219517</v>
      </c>
      <c r="Q947" s="104" t="s">
        <v>729</v>
      </c>
      <c r="V947" s="111">
        <v>0.40763888888888888</v>
      </c>
      <c r="W947" s="112">
        <v>0.55555555555555558</v>
      </c>
      <c r="X947" s="115">
        <f t="shared" si="75"/>
        <v>0.1479166666666667</v>
      </c>
    </row>
    <row r="948" spans="1:24" x14ac:dyDescent="0.3">
      <c r="A948" s="64" t="s">
        <v>7304</v>
      </c>
      <c r="B948" s="94" t="s">
        <v>7305</v>
      </c>
      <c r="C948" s="2" t="s">
        <v>1</v>
      </c>
      <c r="D948" s="2">
        <v>52</v>
      </c>
      <c r="E948" s="9">
        <v>24632</v>
      </c>
      <c r="F948" s="10">
        <v>43823.553333333337</v>
      </c>
      <c r="G948" s="95" t="s">
        <v>4</v>
      </c>
      <c r="H948">
        <v>1617</v>
      </c>
      <c r="I948" s="1">
        <f t="shared" si="76"/>
        <v>16.333333333333332</v>
      </c>
      <c r="J948" s="118">
        <v>1.3009999999999999</v>
      </c>
      <c r="K948">
        <v>99</v>
      </c>
      <c r="L948" s="94">
        <v>332</v>
      </c>
      <c r="M948" s="11">
        <f t="shared" si="73"/>
        <v>3.3535353535353534</v>
      </c>
      <c r="N948" s="120">
        <v>0.66</v>
      </c>
      <c r="O948" s="95">
        <f t="shared" si="78"/>
        <v>99</v>
      </c>
      <c r="P948" s="12">
        <f t="shared" si="74"/>
        <v>4.8704819277108431</v>
      </c>
      <c r="Q948" s="104" t="s">
        <v>729</v>
      </c>
      <c r="V948" s="111">
        <v>0.40972222222222227</v>
      </c>
      <c r="W948" s="112">
        <v>0.56944444444444442</v>
      </c>
      <c r="X948" s="115">
        <f t="shared" si="75"/>
        <v>0.15972222222222215</v>
      </c>
    </row>
    <row r="949" spans="1:24" x14ac:dyDescent="0.3">
      <c r="A949" s="64" t="s">
        <v>7306</v>
      </c>
      <c r="B949" s="94" t="s">
        <v>7307</v>
      </c>
      <c r="C949" s="2" t="s">
        <v>1</v>
      </c>
      <c r="D949" s="2">
        <v>66</v>
      </c>
      <c r="E949" s="9">
        <v>19567</v>
      </c>
      <c r="F949" s="10">
        <v>43823.570127314815</v>
      </c>
      <c r="G949" s="95" t="s">
        <v>4</v>
      </c>
      <c r="H949">
        <v>1853</v>
      </c>
      <c r="I949" s="1">
        <f t="shared" si="76"/>
        <v>18.717171717171716</v>
      </c>
      <c r="J949" s="118">
        <v>1.61</v>
      </c>
      <c r="K949">
        <v>99</v>
      </c>
      <c r="L949" s="94">
        <v>524</v>
      </c>
      <c r="M949" s="11">
        <f t="shared" si="73"/>
        <v>5.2929292929292933</v>
      </c>
      <c r="N949" s="120">
        <v>0.627</v>
      </c>
      <c r="O949" s="95">
        <f t="shared" si="78"/>
        <v>99</v>
      </c>
      <c r="P949" s="12">
        <f t="shared" si="74"/>
        <v>3.5362595419847325</v>
      </c>
      <c r="Q949" s="104" t="s">
        <v>729</v>
      </c>
      <c r="V949" s="111">
        <v>0.42777777777777781</v>
      </c>
      <c r="W949" s="112">
        <v>0.58333333333333337</v>
      </c>
      <c r="X949" s="115">
        <f t="shared" si="75"/>
        <v>0.15555555555555556</v>
      </c>
    </row>
    <row r="950" spans="1:24" x14ac:dyDescent="0.3">
      <c r="A950" s="64" t="s">
        <v>7308</v>
      </c>
      <c r="B950" s="94" t="s">
        <v>7309</v>
      </c>
      <c r="C950" s="2" t="s">
        <v>1</v>
      </c>
      <c r="D950" s="2">
        <v>56</v>
      </c>
      <c r="E950" s="9">
        <v>23209</v>
      </c>
      <c r="F950" s="10">
        <v>43823.586354166669</v>
      </c>
      <c r="G950" s="95" t="s">
        <v>4</v>
      </c>
      <c r="H950">
        <v>1597</v>
      </c>
      <c r="I950" s="1">
        <f t="shared" si="76"/>
        <v>16.131313131313131</v>
      </c>
      <c r="J950" s="118">
        <v>2.3220000000000001</v>
      </c>
      <c r="K950">
        <v>99</v>
      </c>
      <c r="L950" s="94">
        <v>460</v>
      </c>
      <c r="M950" s="11">
        <f t="shared" si="73"/>
        <v>4.6464646464646462</v>
      </c>
      <c r="N950" s="120">
        <v>0.66</v>
      </c>
      <c r="O950" s="95">
        <f t="shared" si="78"/>
        <v>99</v>
      </c>
      <c r="P950" s="12">
        <f t="shared" si="74"/>
        <v>3.4717391304347829</v>
      </c>
      <c r="Q950" s="104" t="s">
        <v>729</v>
      </c>
      <c r="V950" s="111">
        <v>0.44305555555555554</v>
      </c>
      <c r="W950" s="112">
        <v>0.60416666666666663</v>
      </c>
      <c r="X950" s="115">
        <f t="shared" si="75"/>
        <v>0.16111111111111109</v>
      </c>
    </row>
    <row r="951" spans="1:24" x14ac:dyDescent="0.3">
      <c r="A951" s="64" t="s">
        <v>7310</v>
      </c>
      <c r="B951" s="94" t="s">
        <v>7311</v>
      </c>
      <c r="C951" s="2" t="s">
        <v>6</v>
      </c>
      <c r="D951" s="2">
        <v>66</v>
      </c>
      <c r="E951" s="9">
        <v>19355</v>
      </c>
      <c r="F951" s="10">
        <v>43823.603043981479</v>
      </c>
      <c r="G951" s="95" t="s">
        <v>4</v>
      </c>
      <c r="H951">
        <v>1557</v>
      </c>
      <c r="I951" s="1">
        <f t="shared" si="76"/>
        <v>15.57</v>
      </c>
      <c r="J951" s="118">
        <v>2.0009999999999999</v>
      </c>
      <c r="K951">
        <v>100</v>
      </c>
      <c r="L951" s="94">
        <v>344</v>
      </c>
      <c r="M951" s="11">
        <f t="shared" si="73"/>
        <v>3.44</v>
      </c>
      <c r="N951" s="120">
        <v>0.499</v>
      </c>
      <c r="O951" s="95">
        <f t="shared" si="78"/>
        <v>100</v>
      </c>
      <c r="P951" s="12">
        <f t="shared" si="74"/>
        <v>4.5261627906976747</v>
      </c>
      <c r="Q951" s="104" t="s">
        <v>729</v>
      </c>
      <c r="V951" s="111">
        <v>0.43958333333333338</v>
      </c>
      <c r="W951" s="112">
        <v>0.61805555555555558</v>
      </c>
      <c r="X951" s="115">
        <f t="shared" si="75"/>
        <v>0.1784722222222222</v>
      </c>
    </row>
    <row r="952" spans="1:24" x14ac:dyDescent="0.3">
      <c r="A952" s="64" t="s">
        <v>7312</v>
      </c>
      <c r="B952" s="94" t="s">
        <v>235</v>
      </c>
      <c r="C952" s="2" t="s">
        <v>1</v>
      </c>
      <c r="D952" s="2">
        <v>47</v>
      </c>
      <c r="E952" s="9">
        <v>26589</v>
      </c>
      <c r="F952" s="10">
        <v>43823.627662037034</v>
      </c>
      <c r="G952" s="95" t="s">
        <v>4</v>
      </c>
      <c r="H952">
        <v>1519</v>
      </c>
      <c r="I952" s="1">
        <f t="shared" si="76"/>
        <v>15.19</v>
      </c>
      <c r="J952" s="118">
        <v>1.1519999999999999</v>
      </c>
      <c r="K952">
        <v>100</v>
      </c>
      <c r="L952" s="94">
        <v>294</v>
      </c>
      <c r="M952" s="11">
        <f t="shared" si="73"/>
        <v>2.94</v>
      </c>
      <c r="N952" s="120">
        <v>0.6</v>
      </c>
      <c r="O952" s="95">
        <f t="shared" si="78"/>
        <v>100</v>
      </c>
      <c r="P952" s="12">
        <f t="shared" si="74"/>
        <v>5.166666666666667</v>
      </c>
      <c r="Q952" s="104" t="s">
        <v>729</v>
      </c>
      <c r="V952" s="111">
        <v>0.49791666666666662</v>
      </c>
      <c r="W952" s="112">
        <v>0.63888888888888895</v>
      </c>
      <c r="X952" s="115">
        <f t="shared" si="75"/>
        <v>0.14097222222222233</v>
      </c>
    </row>
    <row r="953" spans="1:24" x14ac:dyDescent="0.3">
      <c r="A953" s="64" t="s">
        <v>7313</v>
      </c>
      <c r="B953" s="94" t="s">
        <v>7314</v>
      </c>
      <c r="C953" s="2" t="s">
        <v>1</v>
      </c>
      <c r="D953" s="2">
        <v>48</v>
      </c>
      <c r="E953" s="9">
        <v>26183</v>
      </c>
      <c r="F953" s="10">
        <v>43823.641550925924</v>
      </c>
      <c r="G953" s="95" t="s">
        <v>4</v>
      </c>
      <c r="H953">
        <v>1356</v>
      </c>
      <c r="I953" s="1">
        <f t="shared" si="76"/>
        <v>13.696969696969697</v>
      </c>
      <c r="J953" s="118">
        <v>1.2490000000000001</v>
      </c>
      <c r="K953">
        <v>99</v>
      </c>
      <c r="L953" s="94">
        <v>294</v>
      </c>
      <c r="M953" s="11">
        <f t="shared" si="73"/>
        <v>2.9696969696969697</v>
      </c>
      <c r="N953" s="120">
        <v>0.61399999999999999</v>
      </c>
      <c r="O953" s="95">
        <f t="shared" si="78"/>
        <v>99</v>
      </c>
      <c r="P953" s="12">
        <f t="shared" si="74"/>
        <v>4.6122448979591839</v>
      </c>
      <c r="Q953" s="104" t="s">
        <v>729</v>
      </c>
      <c r="V953" s="111">
        <v>0.49791666666666662</v>
      </c>
      <c r="W953" s="112">
        <v>0.65277777777777779</v>
      </c>
      <c r="X953" s="115">
        <f t="shared" si="75"/>
        <v>0.15486111111111117</v>
      </c>
    </row>
    <row r="954" spans="1:24" x14ac:dyDescent="0.3">
      <c r="A954" s="64" t="s">
        <v>7315</v>
      </c>
      <c r="B954" s="94" t="s">
        <v>7089</v>
      </c>
      <c r="C954" s="2" t="s">
        <v>1</v>
      </c>
      <c r="D954" s="2">
        <v>17</v>
      </c>
      <c r="E954" s="9">
        <v>37477</v>
      </c>
      <c r="F954" s="10">
        <v>43823.654178240744</v>
      </c>
      <c r="G954" s="95" t="s">
        <v>4</v>
      </c>
      <c r="H954">
        <v>983</v>
      </c>
      <c r="I954" s="1">
        <f t="shared" si="76"/>
        <v>9.9292929292929291</v>
      </c>
      <c r="J954" s="118">
        <v>1.109</v>
      </c>
      <c r="K954">
        <v>99</v>
      </c>
      <c r="L954" s="94">
        <v>415</v>
      </c>
      <c r="M954" s="11">
        <f t="shared" si="73"/>
        <v>4.191919191919192</v>
      </c>
      <c r="N954" s="120">
        <v>0.63400000000000001</v>
      </c>
      <c r="O954" s="95">
        <f t="shared" si="78"/>
        <v>99</v>
      </c>
      <c r="P954" s="12">
        <f t="shared" si="74"/>
        <v>2.3686746987951808</v>
      </c>
      <c r="Q954" s="104" t="s">
        <v>729</v>
      </c>
      <c r="V954" s="111">
        <v>0.51250000000000007</v>
      </c>
      <c r="W954" s="112">
        <v>0.66666666666666663</v>
      </c>
      <c r="X954" s="115">
        <f t="shared" si="75"/>
        <v>0.15416666666666656</v>
      </c>
    </row>
    <row r="955" spans="1:24" x14ac:dyDescent="0.3">
      <c r="A955" s="64" t="s">
        <v>7316</v>
      </c>
      <c r="B955" s="94" t="s">
        <v>4204</v>
      </c>
      <c r="C955" s="2" t="s">
        <v>6</v>
      </c>
      <c r="D955" s="2">
        <v>29</v>
      </c>
      <c r="E955" s="9">
        <v>33127</v>
      </c>
      <c r="F955" s="10">
        <v>43825.398692129631</v>
      </c>
      <c r="G955" s="95" t="s">
        <v>71</v>
      </c>
      <c r="H955">
        <v>719</v>
      </c>
      <c r="I955" s="1">
        <f t="shared" si="76"/>
        <v>7.19</v>
      </c>
      <c r="J955" s="118">
        <v>0.83699999999999997</v>
      </c>
      <c r="K955">
        <v>100</v>
      </c>
      <c r="L955" s="94">
        <v>224</v>
      </c>
      <c r="M955" s="11">
        <f t="shared" si="73"/>
        <v>2.2400000000000002</v>
      </c>
      <c r="N955" s="120">
        <v>0.55300000000000005</v>
      </c>
      <c r="O955" s="95">
        <f t="shared" si="78"/>
        <v>100</v>
      </c>
      <c r="P955" s="12">
        <f t="shared" si="74"/>
        <v>3.2098214285714284</v>
      </c>
      <c r="Q955" s="104" t="s">
        <v>729</v>
      </c>
      <c r="V955" s="111">
        <v>0.40625</v>
      </c>
      <c r="W955" s="112">
        <v>0.56944444444444442</v>
      </c>
      <c r="X955" s="115">
        <f t="shared" si="75"/>
        <v>0.16319444444444442</v>
      </c>
    </row>
    <row r="956" spans="1:24" x14ac:dyDescent="0.3">
      <c r="A956" s="64" t="s">
        <v>7317</v>
      </c>
      <c r="B956" s="94" t="s">
        <v>7318</v>
      </c>
      <c r="C956" s="2" t="s">
        <v>1</v>
      </c>
      <c r="D956" s="2">
        <v>56</v>
      </c>
      <c r="E956" s="9">
        <v>23044</v>
      </c>
      <c r="F956" s="10">
        <v>43825.514224537037</v>
      </c>
      <c r="G956" s="95" t="s">
        <v>4</v>
      </c>
      <c r="H956">
        <v>1632</v>
      </c>
      <c r="I956" s="1">
        <f t="shared" si="76"/>
        <v>16.484848484848484</v>
      </c>
      <c r="J956" s="118">
        <v>1.4590000000000001</v>
      </c>
      <c r="K956">
        <v>99</v>
      </c>
      <c r="L956" s="94">
        <v>349</v>
      </c>
      <c r="M956" s="11">
        <f t="shared" si="73"/>
        <v>3.5252525252525251</v>
      </c>
      <c r="N956" s="120">
        <v>0.83699999999999997</v>
      </c>
      <c r="O956" s="95">
        <f t="shared" si="78"/>
        <v>99</v>
      </c>
      <c r="P956" s="12">
        <f t="shared" si="74"/>
        <v>4.6762177650429804</v>
      </c>
      <c r="Q956" s="104" t="s">
        <v>729</v>
      </c>
      <c r="V956" s="111">
        <v>0.37847222222222227</v>
      </c>
      <c r="W956" s="112">
        <v>0.51944444444444449</v>
      </c>
      <c r="X956" s="115">
        <f t="shared" si="75"/>
        <v>0.14097222222222222</v>
      </c>
    </row>
    <row r="957" spans="1:24" x14ac:dyDescent="0.3">
      <c r="A957" s="64" t="s">
        <v>7319</v>
      </c>
      <c r="B957" s="94" t="s">
        <v>7320</v>
      </c>
      <c r="C957" s="2" t="s">
        <v>1</v>
      </c>
      <c r="D957" s="2">
        <v>57</v>
      </c>
      <c r="E957" s="9">
        <v>22711</v>
      </c>
      <c r="F957" s="10">
        <v>43825.527141203704</v>
      </c>
      <c r="G957" s="95" t="s">
        <v>4</v>
      </c>
      <c r="H957">
        <v>1321</v>
      </c>
      <c r="I957" s="1">
        <f t="shared" si="76"/>
        <v>13.343434343434344</v>
      </c>
      <c r="J957" s="118">
        <v>1.3939999999999999</v>
      </c>
      <c r="K957">
        <v>99</v>
      </c>
      <c r="L957" s="94">
        <v>272</v>
      </c>
      <c r="M957" s="11">
        <f t="shared" si="73"/>
        <v>2.7474747474747474</v>
      </c>
      <c r="N957" s="120">
        <v>0.59499999999999997</v>
      </c>
      <c r="O957" s="95">
        <f t="shared" si="78"/>
        <v>99</v>
      </c>
      <c r="P957" s="12">
        <f t="shared" si="74"/>
        <v>4.8566176470588243</v>
      </c>
      <c r="Q957" s="104" t="s">
        <v>729</v>
      </c>
      <c r="V957" s="111">
        <v>0.3923611111111111</v>
      </c>
      <c r="W957" s="112">
        <v>0.53263888888888888</v>
      </c>
      <c r="X957" s="115">
        <f t="shared" si="75"/>
        <v>0.14027777777777778</v>
      </c>
    </row>
    <row r="958" spans="1:24" x14ac:dyDescent="0.3">
      <c r="A958" s="64" t="s">
        <v>7321</v>
      </c>
      <c r="B958" s="94" t="s">
        <v>5627</v>
      </c>
      <c r="C958" s="2" t="s">
        <v>1</v>
      </c>
      <c r="D958" s="2">
        <v>60</v>
      </c>
      <c r="E958" s="9">
        <v>21603</v>
      </c>
      <c r="F958" s="10">
        <v>43825.538414351853</v>
      </c>
      <c r="G958" s="95" t="s">
        <v>4</v>
      </c>
      <c r="H958">
        <v>1925</v>
      </c>
      <c r="I958" s="1">
        <f t="shared" si="76"/>
        <v>19.444444444444443</v>
      </c>
      <c r="J958" s="118">
        <v>1.472</v>
      </c>
      <c r="K958">
        <v>99</v>
      </c>
      <c r="L958" s="94">
        <v>338</v>
      </c>
      <c r="M958" s="11">
        <f t="shared" si="73"/>
        <v>3.4141414141414139</v>
      </c>
      <c r="N958" s="120">
        <v>0.623</v>
      </c>
      <c r="O958" s="95">
        <f t="shared" si="78"/>
        <v>99</v>
      </c>
      <c r="P958" s="12">
        <f t="shared" si="74"/>
        <v>5.6952662721893494</v>
      </c>
      <c r="Q958" s="104" t="s">
        <v>729</v>
      </c>
      <c r="V958" s="111">
        <v>0.40625</v>
      </c>
      <c r="W958" s="112">
        <v>0.54652777777777783</v>
      </c>
      <c r="X958" s="115">
        <f t="shared" si="75"/>
        <v>0.14027777777777783</v>
      </c>
    </row>
    <row r="959" spans="1:24" x14ac:dyDescent="0.3">
      <c r="A959" s="64" t="s">
        <v>7322</v>
      </c>
      <c r="B959" s="94" t="s">
        <v>370</v>
      </c>
      <c r="C959" s="2" t="s">
        <v>1</v>
      </c>
      <c r="D959" s="2">
        <v>46</v>
      </c>
      <c r="E959" s="9">
        <v>26849</v>
      </c>
      <c r="F959" s="10">
        <v>43825.569618055553</v>
      </c>
      <c r="G959" s="95" t="s">
        <v>4</v>
      </c>
      <c r="H959">
        <v>1211</v>
      </c>
      <c r="I959" s="1">
        <f t="shared" si="76"/>
        <v>12.232323232323232</v>
      </c>
      <c r="J959" s="118">
        <v>1.26</v>
      </c>
      <c r="K959">
        <v>99</v>
      </c>
      <c r="L959" s="94">
        <v>306</v>
      </c>
      <c r="M959" s="11">
        <f t="shared" si="73"/>
        <v>3.0909090909090908</v>
      </c>
      <c r="N959" s="120">
        <v>0.57299999999999995</v>
      </c>
      <c r="O959" s="95">
        <f t="shared" si="78"/>
        <v>99</v>
      </c>
      <c r="P959" s="12">
        <f t="shared" si="74"/>
        <v>3.9575163398692812</v>
      </c>
      <c r="Q959" s="104" t="s">
        <v>729</v>
      </c>
      <c r="V959" s="111">
        <v>0.4291666666666667</v>
      </c>
      <c r="W959" s="112">
        <v>0.58611111111111114</v>
      </c>
      <c r="X959" s="115">
        <f t="shared" si="75"/>
        <v>0.15694444444444444</v>
      </c>
    </row>
    <row r="960" spans="1:24" x14ac:dyDescent="0.3">
      <c r="A960" s="64" t="s">
        <v>7323</v>
      </c>
      <c r="B960" s="94" t="s">
        <v>7324</v>
      </c>
      <c r="C960" s="2" t="s">
        <v>1</v>
      </c>
      <c r="D960" s="2">
        <v>48</v>
      </c>
      <c r="E960" s="9">
        <v>26119</v>
      </c>
      <c r="F960" s="10">
        <v>43825.600312499999</v>
      </c>
      <c r="G960" s="95" t="s">
        <v>4</v>
      </c>
      <c r="H960">
        <v>929</v>
      </c>
      <c r="I960" s="1">
        <f t="shared" si="76"/>
        <v>9.3838383838383841</v>
      </c>
      <c r="J960" s="118">
        <v>0.98699999999999999</v>
      </c>
      <c r="K960">
        <v>99</v>
      </c>
      <c r="L960" s="94">
        <v>282</v>
      </c>
      <c r="M960" s="11">
        <f t="shared" si="73"/>
        <v>2.82</v>
      </c>
      <c r="N960" s="120">
        <v>0.67200000000000004</v>
      </c>
      <c r="O960" s="95">
        <v>100</v>
      </c>
      <c r="P960" s="12">
        <f t="shared" si="74"/>
        <v>3.3276022637724769</v>
      </c>
      <c r="Q960" s="104" t="s">
        <v>729</v>
      </c>
      <c r="V960" s="111">
        <v>0.4458333333333333</v>
      </c>
      <c r="W960" s="112">
        <v>0.60416666666666663</v>
      </c>
      <c r="X960" s="115">
        <f t="shared" si="75"/>
        <v>0.15833333333333333</v>
      </c>
    </row>
    <row r="961" spans="1:24" x14ac:dyDescent="0.3">
      <c r="A961" s="64" t="s">
        <v>7325</v>
      </c>
      <c r="B961" s="94" t="s">
        <v>7326</v>
      </c>
      <c r="C961" s="2" t="s">
        <v>1</v>
      </c>
      <c r="D961" s="2">
        <v>38</v>
      </c>
      <c r="E961" s="9">
        <v>29646</v>
      </c>
      <c r="F961" s="10">
        <v>43825.610844907409</v>
      </c>
      <c r="G961" s="95" t="s">
        <v>4</v>
      </c>
      <c r="H961">
        <v>1296</v>
      </c>
      <c r="I961" s="1">
        <f t="shared" si="76"/>
        <v>12.96</v>
      </c>
      <c r="J961" s="118">
        <v>1.2549999999999999</v>
      </c>
      <c r="K961">
        <v>100</v>
      </c>
      <c r="L961" s="94">
        <v>382</v>
      </c>
      <c r="M961" s="11">
        <f t="shared" si="73"/>
        <v>3.82</v>
      </c>
      <c r="N961" s="120">
        <v>0.45800000000000002</v>
      </c>
      <c r="O961" s="95">
        <f t="shared" ref="O961:O967" si="79">K961</f>
        <v>100</v>
      </c>
      <c r="P961" s="12">
        <f t="shared" si="74"/>
        <v>3.3926701570680633</v>
      </c>
      <c r="Q961" s="104" t="s">
        <v>729</v>
      </c>
      <c r="V961" s="111">
        <v>0.45624999999999999</v>
      </c>
      <c r="W961" s="112">
        <v>0.6166666666666667</v>
      </c>
      <c r="X961" s="115">
        <f t="shared" si="75"/>
        <v>0.16041666666666671</v>
      </c>
    </row>
    <row r="962" spans="1:24" x14ac:dyDescent="0.3">
      <c r="A962" s="64" t="s">
        <v>7327</v>
      </c>
      <c r="B962" s="94" t="s">
        <v>7328</v>
      </c>
      <c r="C962" s="2" t="s">
        <v>1</v>
      </c>
      <c r="D962" s="2">
        <v>19</v>
      </c>
      <c r="E962" s="9">
        <v>36616</v>
      </c>
      <c r="F962" s="10">
        <v>43825.624560185184</v>
      </c>
      <c r="G962" s="95" t="s">
        <v>4</v>
      </c>
      <c r="H962">
        <v>775</v>
      </c>
      <c r="I962" s="1">
        <f t="shared" si="76"/>
        <v>7.8282828282828278</v>
      </c>
      <c r="J962" s="118">
        <v>1.294</v>
      </c>
      <c r="K962">
        <v>99</v>
      </c>
      <c r="L962" s="94">
        <v>253</v>
      </c>
      <c r="M962" s="11">
        <f t="shared" si="73"/>
        <v>2.5555555555555554</v>
      </c>
      <c r="N962" s="120">
        <v>0.53900000000000003</v>
      </c>
      <c r="O962" s="95">
        <f t="shared" si="79"/>
        <v>99</v>
      </c>
      <c r="P962" s="12">
        <f t="shared" si="74"/>
        <v>3.0632411067193677</v>
      </c>
      <c r="Q962" s="104" t="s">
        <v>729</v>
      </c>
      <c r="V962" s="111">
        <v>0.46388888888888885</v>
      </c>
      <c r="W962" s="112">
        <v>0.62986111111111109</v>
      </c>
      <c r="X962" s="115">
        <f t="shared" si="75"/>
        <v>0.16597222222222224</v>
      </c>
    </row>
    <row r="963" spans="1:24" x14ac:dyDescent="0.3">
      <c r="A963" s="64" t="s">
        <v>7329</v>
      </c>
      <c r="B963" s="94" t="s">
        <v>7330</v>
      </c>
      <c r="C963" s="2" t="s">
        <v>1</v>
      </c>
      <c r="D963" s="2">
        <v>66</v>
      </c>
      <c r="E963" s="9">
        <v>19524</v>
      </c>
      <c r="F963" s="10">
        <v>43825.636342592596</v>
      </c>
      <c r="G963" s="95" t="s">
        <v>4</v>
      </c>
      <c r="H963">
        <v>3417</v>
      </c>
      <c r="I963" s="1">
        <f t="shared" si="76"/>
        <v>34.515151515151516</v>
      </c>
      <c r="J963" s="118">
        <v>1.7629999999999999</v>
      </c>
      <c r="K963">
        <v>99</v>
      </c>
      <c r="L963" s="94">
        <v>682</v>
      </c>
      <c r="M963" s="11">
        <f t="shared" ref="M963:M1026" si="80">L963/O963</f>
        <v>6.8888888888888893</v>
      </c>
      <c r="N963" s="120">
        <v>0.89100000000000001</v>
      </c>
      <c r="O963" s="95">
        <f t="shared" si="79"/>
        <v>99</v>
      </c>
      <c r="P963" s="12">
        <f t="shared" ref="P963:P1026" si="81">I963/M963</f>
        <v>5.0102639296187679</v>
      </c>
      <c r="Q963" s="104" t="s">
        <v>729</v>
      </c>
      <c r="V963" s="111">
        <v>0.49305555555555558</v>
      </c>
      <c r="W963" s="112">
        <v>0.64166666666666672</v>
      </c>
      <c r="X963" s="115">
        <f t="shared" ref="X963:X1026" si="82">IF(AND(W963&lt;&gt;0,V963&lt;&gt;0),W963-V963,"No Data")</f>
        <v>0.14861111111111114</v>
      </c>
    </row>
    <row r="964" spans="1:24" x14ac:dyDescent="0.3">
      <c r="A964" s="64" t="s">
        <v>7331</v>
      </c>
      <c r="B964" s="94" t="s">
        <v>7332</v>
      </c>
      <c r="C964" s="2" t="s">
        <v>6</v>
      </c>
      <c r="D964" s="2">
        <v>53</v>
      </c>
      <c r="E964" s="9">
        <v>24444</v>
      </c>
      <c r="F964" s="10">
        <v>43825.647962962961</v>
      </c>
      <c r="G964" s="95" t="s">
        <v>4</v>
      </c>
      <c r="H964">
        <v>1299</v>
      </c>
      <c r="I964" s="1">
        <f t="shared" si="76"/>
        <v>13.121212121212121</v>
      </c>
      <c r="J964" s="118">
        <v>0.88400000000000001</v>
      </c>
      <c r="K964">
        <v>99</v>
      </c>
      <c r="L964" s="94">
        <v>429</v>
      </c>
      <c r="M964" s="11">
        <f t="shared" si="80"/>
        <v>4.333333333333333</v>
      </c>
      <c r="N964" s="120">
        <v>0.623</v>
      </c>
      <c r="O964" s="95">
        <f t="shared" si="79"/>
        <v>99</v>
      </c>
      <c r="P964" s="12">
        <f t="shared" si="81"/>
        <v>3.0279720279720284</v>
      </c>
      <c r="Q964" s="104" t="s">
        <v>729</v>
      </c>
      <c r="V964" s="111">
        <v>0.50694444444444442</v>
      </c>
      <c r="W964" s="112">
        <v>0.65555555555555556</v>
      </c>
      <c r="X964" s="115">
        <f t="shared" si="82"/>
        <v>0.14861111111111114</v>
      </c>
    </row>
    <row r="965" spans="1:24" x14ac:dyDescent="0.3">
      <c r="A965" s="64" t="s">
        <v>7333</v>
      </c>
      <c r="B965" s="94" t="s">
        <v>7334</v>
      </c>
      <c r="C965" s="2" t="s">
        <v>6</v>
      </c>
      <c r="D965" s="2">
        <v>73</v>
      </c>
      <c r="E965" s="9">
        <v>17126</v>
      </c>
      <c r="F965" s="10">
        <v>43825.660752314812</v>
      </c>
      <c r="G965" s="95" t="s">
        <v>4</v>
      </c>
      <c r="H965">
        <v>1243</v>
      </c>
      <c r="I965" s="1">
        <f t="shared" si="76"/>
        <v>12.555555555555555</v>
      </c>
      <c r="J965" s="118">
        <v>1.401</v>
      </c>
      <c r="K965">
        <v>99</v>
      </c>
      <c r="L965" s="94">
        <v>476</v>
      </c>
      <c r="M965" s="11">
        <f t="shared" si="80"/>
        <v>4.808080808080808</v>
      </c>
      <c r="N965" s="120">
        <v>0.58299999999999996</v>
      </c>
      <c r="O965" s="95">
        <f t="shared" si="79"/>
        <v>99</v>
      </c>
      <c r="P965" s="12">
        <f t="shared" si="81"/>
        <v>2.6113445378151261</v>
      </c>
      <c r="Q965" s="104" t="s">
        <v>729</v>
      </c>
      <c r="V965" s="111">
        <v>0.51250000000000007</v>
      </c>
      <c r="W965" s="112">
        <v>0.66666666666666663</v>
      </c>
      <c r="X965" s="115">
        <f t="shared" si="82"/>
        <v>0.15416666666666656</v>
      </c>
    </row>
    <row r="966" spans="1:24" x14ac:dyDescent="0.3">
      <c r="A966" s="64" t="s">
        <v>7338</v>
      </c>
      <c r="B966" s="94" t="s">
        <v>7339</v>
      </c>
      <c r="C966" s="2" t="s">
        <v>1</v>
      </c>
      <c r="D966" s="2">
        <v>55</v>
      </c>
      <c r="E966" s="9">
        <v>23494</v>
      </c>
      <c r="F966" s="10">
        <v>43826.532939814817</v>
      </c>
      <c r="G966" s="95" t="s">
        <v>4</v>
      </c>
      <c r="H966">
        <v>1382</v>
      </c>
      <c r="I966" s="1">
        <f t="shared" si="76"/>
        <v>13.95959595959596</v>
      </c>
      <c r="J966" s="118">
        <v>1.659</v>
      </c>
      <c r="K966">
        <v>99</v>
      </c>
      <c r="L966" s="94">
        <v>244</v>
      </c>
      <c r="M966" s="11">
        <f t="shared" si="80"/>
        <v>2.4646464646464645</v>
      </c>
      <c r="N966" s="120">
        <v>0.55900000000000005</v>
      </c>
      <c r="O966" s="95">
        <f t="shared" si="79"/>
        <v>99</v>
      </c>
      <c r="P966" s="12">
        <f t="shared" si="81"/>
        <v>5.6639344262295088</v>
      </c>
      <c r="Q966" s="104" t="s">
        <v>729</v>
      </c>
      <c r="V966" s="111">
        <v>0.40833333333333338</v>
      </c>
      <c r="W966" s="112">
        <v>0.53819444444444442</v>
      </c>
      <c r="X966" s="115">
        <f t="shared" si="82"/>
        <v>0.12986111111111104</v>
      </c>
    </row>
    <row r="967" spans="1:24" x14ac:dyDescent="0.3">
      <c r="A967" s="64" t="s">
        <v>7340</v>
      </c>
      <c r="B967" s="94" t="s">
        <v>220</v>
      </c>
      <c r="C967" s="2" t="s">
        <v>1</v>
      </c>
      <c r="D967" s="2">
        <v>63</v>
      </c>
      <c r="E967" s="9">
        <v>20713</v>
      </c>
      <c r="F967" s="10">
        <v>43826.594606481478</v>
      </c>
      <c r="G967" s="95" t="s">
        <v>22</v>
      </c>
      <c r="H967">
        <v>1456</v>
      </c>
      <c r="I967" s="1">
        <f t="shared" si="76"/>
        <v>14.56</v>
      </c>
      <c r="J967" s="118">
        <v>1.2090000000000001</v>
      </c>
      <c r="K967">
        <v>100</v>
      </c>
      <c r="L967" s="94">
        <v>347</v>
      </c>
      <c r="M967" s="11">
        <f t="shared" si="80"/>
        <v>3.47</v>
      </c>
      <c r="N967" s="120">
        <v>0.84599999999999997</v>
      </c>
      <c r="O967" s="95">
        <f t="shared" si="79"/>
        <v>100</v>
      </c>
      <c r="P967" s="12">
        <f t="shared" si="81"/>
        <v>4.195965417867435</v>
      </c>
      <c r="Q967" s="104" t="s">
        <v>729</v>
      </c>
      <c r="V967" s="111">
        <v>0.4604166666666667</v>
      </c>
      <c r="W967" s="112">
        <v>0.6</v>
      </c>
      <c r="X967" s="115">
        <f t="shared" si="82"/>
        <v>0.13958333333333328</v>
      </c>
    </row>
    <row r="968" spans="1:24" x14ac:dyDescent="0.3">
      <c r="A968" s="64" t="s">
        <v>7341</v>
      </c>
      <c r="B968" s="94" t="s">
        <v>7342</v>
      </c>
      <c r="C968" s="2" t="s">
        <v>1</v>
      </c>
      <c r="D968" s="2">
        <v>45</v>
      </c>
      <c r="E968" s="9">
        <v>27337</v>
      </c>
      <c r="F968" s="10">
        <v>43826.616956018515</v>
      </c>
      <c r="G968" s="95" t="s">
        <v>4</v>
      </c>
      <c r="H968">
        <v>1041</v>
      </c>
      <c r="I968" s="1">
        <f t="shared" si="76"/>
        <v>10.41</v>
      </c>
      <c r="J968" s="118">
        <v>1.0649999999999999</v>
      </c>
      <c r="K968">
        <v>100</v>
      </c>
      <c r="L968" s="94">
        <v>348</v>
      </c>
      <c r="M968" s="11">
        <f t="shared" si="80"/>
        <v>3.5151515151515151</v>
      </c>
      <c r="N968" s="120">
        <v>0.61199999999999999</v>
      </c>
      <c r="O968" s="95">
        <v>99</v>
      </c>
      <c r="P968" s="12">
        <f t="shared" si="81"/>
        <v>2.9614655172413795</v>
      </c>
      <c r="Q968" s="104" t="s">
        <v>729</v>
      </c>
      <c r="V968" s="111">
        <v>0.4548611111111111</v>
      </c>
      <c r="W968" s="112">
        <v>0.58680555555555558</v>
      </c>
      <c r="X968" s="115">
        <f t="shared" si="82"/>
        <v>0.13194444444444448</v>
      </c>
    </row>
    <row r="969" spans="1:24" x14ac:dyDescent="0.3">
      <c r="A969" s="64" t="s">
        <v>7343</v>
      </c>
      <c r="B969" s="94" t="s">
        <v>7344</v>
      </c>
      <c r="C969" s="2" t="s">
        <v>1</v>
      </c>
      <c r="D969" s="2">
        <v>49</v>
      </c>
      <c r="E969" s="9">
        <v>25887</v>
      </c>
      <c r="F969" s="10">
        <v>43826.619004629632</v>
      </c>
      <c r="G969" s="95" t="s">
        <v>4</v>
      </c>
      <c r="H969">
        <v>895</v>
      </c>
      <c r="I969" s="1">
        <f t="shared" si="76"/>
        <v>9.0404040404040398</v>
      </c>
      <c r="J969" s="118">
        <v>0.80700000000000005</v>
      </c>
      <c r="K969">
        <v>99</v>
      </c>
      <c r="L969" s="94">
        <v>404</v>
      </c>
      <c r="M969" s="11">
        <f t="shared" si="80"/>
        <v>4.0808080808080804</v>
      </c>
      <c r="N969" s="120">
        <v>0.56599999999999995</v>
      </c>
      <c r="O969" s="95">
        <f t="shared" ref="O969:O986" si="83">K969</f>
        <v>99</v>
      </c>
      <c r="P969" s="12">
        <f t="shared" si="81"/>
        <v>2.2153465346534653</v>
      </c>
      <c r="Q969" s="104" t="s">
        <v>729</v>
      </c>
      <c r="V969" s="111">
        <v>0.48819444444444443</v>
      </c>
      <c r="W969" s="112">
        <v>0.62638888888888888</v>
      </c>
      <c r="X969" s="115">
        <f t="shared" si="82"/>
        <v>0.13819444444444445</v>
      </c>
    </row>
    <row r="970" spans="1:24" x14ac:dyDescent="0.3">
      <c r="A970" s="64" t="s">
        <v>7345</v>
      </c>
      <c r="B970" s="94" t="s">
        <v>7346</v>
      </c>
      <c r="C970" s="2" t="s">
        <v>1</v>
      </c>
      <c r="D970" s="2">
        <v>68</v>
      </c>
      <c r="E970" s="9">
        <v>18688</v>
      </c>
      <c r="F970" s="10">
        <v>43826.63354166667</v>
      </c>
      <c r="G970" s="95" t="s">
        <v>4</v>
      </c>
      <c r="H970">
        <v>1429</v>
      </c>
      <c r="I970" s="1">
        <f t="shared" si="76"/>
        <v>14.29</v>
      </c>
      <c r="J970" s="118">
        <v>1.409</v>
      </c>
      <c r="K970">
        <v>100</v>
      </c>
      <c r="L970" s="94">
        <v>432</v>
      </c>
      <c r="M970" s="11">
        <f t="shared" si="80"/>
        <v>4.32</v>
      </c>
      <c r="N970" s="120">
        <v>0.56599999999999995</v>
      </c>
      <c r="O970" s="95">
        <f t="shared" si="83"/>
        <v>100</v>
      </c>
      <c r="P970" s="12">
        <f t="shared" si="81"/>
        <v>3.3078703703703698</v>
      </c>
      <c r="Q970" s="104" t="s">
        <v>729</v>
      </c>
      <c r="V970" s="111">
        <v>0.50069444444444444</v>
      </c>
      <c r="W970" s="112">
        <v>0.63888888888888895</v>
      </c>
      <c r="X970" s="115">
        <f t="shared" si="82"/>
        <v>0.13819444444444451</v>
      </c>
    </row>
    <row r="971" spans="1:24" x14ac:dyDescent="0.3">
      <c r="A971" s="64" t="s">
        <v>7347</v>
      </c>
      <c r="B971" s="94" t="s">
        <v>7348</v>
      </c>
      <c r="C971" s="2" t="s">
        <v>1</v>
      </c>
      <c r="D971" s="2">
        <v>18</v>
      </c>
      <c r="E971" s="9">
        <v>37110</v>
      </c>
      <c r="F971" s="10">
        <v>43826.643796296295</v>
      </c>
      <c r="G971" s="95" t="s">
        <v>557</v>
      </c>
      <c r="H971">
        <v>773</v>
      </c>
      <c r="I971" s="1">
        <f t="shared" si="76"/>
        <v>7.73</v>
      </c>
      <c r="J971" s="118">
        <v>0.67900000000000005</v>
      </c>
      <c r="K971">
        <v>100</v>
      </c>
      <c r="L971" s="94">
        <v>267</v>
      </c>
      <c r="M971" s="11">
        <f t="shared" si="80"/>
        <v>2.67</v>
      </c>
      <c r="N971" s="120">
        <v>0.53300000000000003</v>
      </c>
      <c r="O971" s="95">
        <f t="shared" si="83"/>
        <v>100</v>
      </c>
      <c r="P971" s="12">
        <f t="shared" si="81"/>
        <v>2.8951310861423223</v>
      </c>
      <c r="Q971" s="104" t="s">
        <v>729</v>
      </c>
      <c r="V971" s="111">
        <v>0.50347222222222221</v>
      </c>
      <c r="W971" s="112">
        <v>0.65763888888888888</v>
      </c>
      <c r="X971" s="115">
        <f t="shared" si="82"/>
        <v>0.15416666666666667</v>
      </c>
    </row>
    <row r="972" spans="1:24" x14ac:dyDescent="0.3">
      <c r="A972" s="64" t="s">
        <v>7349</v>
      </c>
      <c r="B972" s="94" t="s">
        <v>7350</v>
      </c>
      <c r="C972" s="2" t="s">
        <v>6</v>
      </c>
      <c r="D972" s="2">
        <v>77</v>
      </c>
      <c r="E972" s="9">
        <v>15406</v>
      </c>
      <c r="F972" s="10">
        <v>43826.662118055552</v>
      </c>
      <c r="G972" s="95" t="s">
        <v>4</v>
      </c>
      <c r="H972">
        <v>1858</v>
      </c>
      <c r="I972" s="1">
        <f t="shared" si="76"/>
        <v>18.579999999999998</v>
      </c>
      <c r="J972" s="118">
        <v>1.804</v>
      </c>
      <c r="K972">
        <v>100</v>
      </c>
      <c r="L972" s="94">
        <v>676</v>
      </c>
      <c r="M972" s="11">
        <f t="shared" si="80"/>
        <v>6.76</v>
      </c>
      <c r="N972" s="120">
        <v>0.98599999999999999</v>
      </c>
      <c r="O972" s="95">
        <f t="shared" si="83"/>
        <v>100</v>
      </c>
      <c r="P972" s="12">
        <f t="shared" si="81"/>
        <v>2.7485207100591715</v>
      </c>
      <c r="Q972" s="104" t="s">
        <v>729</v>
      </c>
      <c r="V972" s="111">
        <v>0.51666666666666672</v>
      </c>
      <c r="W972" s="112">
        <v>0.66805555555555562</v>
      </c>
      <c r="X972" s="115">
        <f t="shared" si="82"/>
        <v>0.15138888888888891</v>
      </c>
    </row>
    <row r="973" spans="1:24" x14ac:dyDescent="0.3">
      <c r="A973" s="64" t="s">
        <v>7351</v>
      </c>
      <c r="B973" s="94" t="s">
        <v>7352</v>
      </c>
      <c r="C973" s="2" t="s">
        <v>1</v>
      </c>
      <c r="D973" s="2">
        <v>69</v>
      </c>
      <c r="E973" s="9">
        <v>18313</v>
      </c>
      <c r="F973" s="10">
        <v>43829.586053240739</v>
      </c>
      <c r="G973" s="95" t="s">
        <v>4</v>
      </c>
      <c r="H973">
        <v>1725</v>
      </c>
      <c r="I973" s="1">
        <f t="shared" si="76"/>
        <v>17.25</v>
      </c>
      <c r="J973" s="118">
        <v>1.306</v>
      </c>
      <c r="K973">
        <v>100</v>
      </c>
      <c r="L973" s="94">
        <v>380</v>
      </c>
      <c r="M973" s="11">
        <f t="shared" si="80"/>
        <v>3.8</v>
      </c>
      <c r="N973" s="120">
        <v>0.58599999999999997</v>
      </c>
      <c r="O973" s="95">
        <f t="shared" si="83"/>
        <v>100</v>
      </c>
      <c r="P973" s="12">
        <f t="shared" si="81"/>
        <v>4.5394736842105265</v>
      </c>
      <c r="Q973" s="104" t="s">
        <v>729</v>
      </c>
      <c r="V973" s="111">
        <v>0.4201388888888889</v>
      </c>
      <c r="W973" s="112">
        <v>0.59027777777777779</v>
      </c>
      <c r="X973" s="115">
        <f t="shared" si="82"/>
        <v>0.1701388888888889</v>
      </c>
    </row>
    <row r="974" spans="1:24" x14ac:dyDescent="0.3">
      <c r="A974" s="64" t="s">
        <v>3039</v>
      </c>
      <c r="B974" s="94" t="s">
        <v>299</v>
      </c>
      <c r="C974" s="2" t="s">
        <v>1</v>
      </c>
      <c r="D974" s="2">
        <v>70</v>
      </c>
      <c r="E974" s="9">
        <v>18172</v>
      </c>
      <c r="F974" s="10">
        <v>43829.599988425929</v>
      </c>
      <c r="G974" s="95" t="s">
        <v>4</v>
      </c>
      <c r="H974">
        <v>945</v>
      </c>
      <c r="I974" s="1">
        <f t="shared" si="76"/>
        <v>9.545454545454545</v>
      </c>
      <c r="J974" s="118">
        <v>0.76</v>
      </c>
      <c r="K974">
        <v>99</v>
      </c>
      <c r="L974" s="94">
        <v>316</v>
      </c>
      <c r="M974" s="11">
        <f t="shared" si="80"/>
        <v>3.191919191919192</v>
      </c>
      <c r="N974" s="120">
        <v>0.48799999999999999</v>
      </c>
      <c r="O974" s="95">
        <f t="shared" si="83"/>
        <v>99</v>
      </c>
      <c r="P974" s="12">
        <f t="shared" si="81"/>
        <v>2.990506329113924</v>
      </c>
      <c r="Q974" s="104" t="s">
        <v>729</v>
      </c>
      <c r="V974" s="111">
        <v>0.42986111111111108</v>
      </c>
      <c r="W974" s="112">
        <v>0.60972222222222217</v>
      </c>
      <c r="X974" s="115">
        <f t="shared" si="82"/>
        <v>0.17986111111111108</v>
      </c>
    </row>
    <row r="975" spans="1:24" x14ac:dyDescent="0.3">
      <c r="A975" s="64" t="s">
        <v>7353</v>
      </c>
      <c r="B975" s="94" t="s">
        <v>7354</v>
      </c>
      <c r="C975" s="2" t="s">
        <v>1</v>
      </c>
      <c r="D975" s="2">
        <v>74</v>
      </c>
      <c r="E975" s="9">
        <v>16664</v>
      </c>
      <c r="F975" s="10">
        <v>43829.615995370368</v>
      </c>
      <c r="G975" s="95" t="s">
        <v>4</v>
      </c>
      <c r="H975">
        <v>902</v>
      </c>
      <c r="I975" s="1">
        <f t="shared" ref="I975:I1038" si="84">H975/K975</f>
        <v>9.1111111111111107</v>
      </c>
      <c r="J975" s="118">
        <v>0.79400000000000004</v>
      </c>
      <c r="K975">
        <v>99</v>
      </c>
      <c r="L975" s="94">
        <v>273</v>
      </c>
      <c r="M975" s="11">
        <f t="shared" si="80"/>
        <v>2.7575757575757578</v>
      </c>
      <c r="N975" s="120">
        <v>0.624</v>
      </c>
      <c r="O975" s="95">
        <f t="shared" si="83"/>
        <v>99</v>
      </c>
      <c r="P975" s="12">
        <f t="shared" si="81"/>
        <v>3.3040293040293038</v>
      </c>
      <c r="Q975" s="104" t="s">
        <v>729</v>
      </c>
      <c r="V975" s="111">
        <v>0.46388888888888885</v>
      </c>
      <c r="W975" s="112">
        <v>0.62152777777777779</v>
      </c>
      <c r="X975" s="115">
        <f t="shared" si="82"/>
        <v>0.15763888888888894</v>
      </c>
    </row>
    <row r="976" spans="1:24" x14ac:dyDescent="0.3">
      <c r="A976" s="64" t="s">
        <v>7355</v>
      </c>
      <c r="B976" s="94" t="s">
        <v>7356</v>
      </c>
      <c r="C976" s="2" t="s">
        <v>1</v>
      </c>
      <c r="D976" s="2">
        <v>47</v>
      </c>
      <c r="E976" s="9">
        <v>26464</v>
      </c>
      <c r="F976" s="10">
        <v>43829.627650462964</v>
      </c>
      <c r="G976" s="95" t="s">
        <v>4</v>
      </c>
      <c r="H976">
        <v>778</v>
      </c>
      <c r="I976" s="1">
        <f t="shared" si="84"/>
        <v>7.858585858585859</v>
      </c>
      <c r="J976" s="118">
        <v>0.84499999999999997</v>
      </c>
      <c r="K976">
        <v>99</v>
      </c>
      <c r="L976" s="94">
        <v>199</v>
      </c>
      <c r="M976" s="11">
        <f t="shared" si="80"/>
        <v>2.0101010101010099</v>
      </c>
      <c r="N976" s="120">
        <v>0.30299999999999999</v>
      </c>
      <c r="O976" s="95">
        <f t="shared" si="83"/>
        <v>99</v>
      </c>
      <c r="P976" s="12">
        <f t="shared" si="81"/>
        <v>3.9095477386934681</v>
      </c>
      <c r="Q976" s="104" t="s">
        <v>729</v>
      </c>
      <c r="V976" s="111">
        <v>0.41597222222222219</v>
      </c>
      <c r="W976" s="112">
        <v>0.6333333333333333</v>
      </c>
      <c r="X976" s="115">
        <f t="shared" si="82"/>
        <v>0.21736111111111112</v>
      </c>
    </row>
    <row r="977" spans="1:24" x14ac:dyDescent="0.3">
      <c r="A977" s="64" t="s">
        <v>7357</v>
      </c>
      <c r="B977" s="94" t="s">
        <v>7358</v>
      </c>
      <c r="C977" s="2" t="s">
        <v>1</v>
      </c>
      <c r="D977" s="2">
        <v>54</v>
      </c>
      <c r="E977" s="9">
        <v>23925</v>
      </c>
      <c r="F977" s="10">
        <v>43829.637754629628</v>
      </c>
      <c r="G977" s="95" t="s">
        <v>4</v>
      </c>
      <c r="H977">
        <v>1221</v>
      </c>
      <c r="I977" s="1">
        <f t="shared" si="84"/>
        <v>12.333333333333334</v>
      </c>
      <c r="J977" s="118">
        <v>1.2450000000000001</v>
      </c>
      <c r="K977">
        <v>99</v>
      </c>
      <c r="L977" s="94">
        <v>202</v>
      </c>
      <c r="M977" s="11">
        <f t="shared" si="80"/>
        <v>2.0404040404040402</v>
      </c>
      <c r="N977" s="120">
        <v>0.53300000000000003</v>
      </c>
      <c r="O977" s="95">
        <f t="shared" si="83"/>
        <v>99</v>
      </c>
      <c r="P977" s="12">
        <f t="shared" si="81"/>
        <v>6.044554455445545</v>
      </c>
      <c r="Q977" s="104" t="s">
        <v>729</v>
      </c>
      <c r="V977" s="111">
        <v>0.47638888888888892</v>
      </c>
      <c r="W977" s="112">
        <v>0.6430555555555556</v>
      </c>
      <c r="X977" s="115">
        <f t="shared" si="82"/>
        <v>0.16666666666666669</v>
      </c>
    </row>
    <row r="978" spans="1:24" x14ac:dyDescent="0.3">
      <c r="A978" s="64" t="s">
        <v>7359</v>
      </c>
      <c r="B978" s="94" t="s">
        <v>611</v>
      </c>
      <c r="C978" s="2" t="s">
        <v>1</v>
      </c>
      <c r="D978" s="2">
        <v>68</v>
      </c>
      <c r="E978" s="9">
        <v>18653</v>
      </c>
      <c r="F978" s="10">
        <v>43829.651122685187</v>
      </c>
      <c r="G978" s="95" t="s">
        <v>4</v>
      </c>
      <c r="H978">
        <v>1181</v>
      </c>
      <c r="I978" s="1">
        <f t="shared" si="84"/>
        <v>11.81</v>
      </c>
      <c r="J978" s="118">
        <v>1.637</v>
      </c>
      <c r="K978">
        <v>100</v>
      </c>
      <c r="L978" s="94">
        <v>266</v>
      </c>
      <c r="M978" s="11">
        <f t="shared" si="80"/>
        <v>2.66</v>
      </c>
      <c r="N978" s="120">
        <v>0.72799999999999998</v>
      </c>
      <c r="O978" s="95">
        <f t="shared" si="83"/>
        <v>100</v>
      </c>
      <c r="P978" s="12">
        <f t="shared" si="81"/>
        <v>4.4398496240601499</v>
      </c>
      <c r="Q978" s="104" t="s">
        <v>729</v>
      </c>
      <c r="V978" s="111">
        <v>0.49305555555555558</v>
      </c>
      <c r="W978" s="112">
        <v>0.65625</v>
      </c>
      <c r="X978" s="115">
        <f t="shared" si="82"/>
        <v>0.16319444444444442</v>
      </c>
    </row>
    <row r="979" spans="1:24" x14ac:dyDescent="0.3">
      <c r="A979" s="64" t="s">
        <v>7360</v>
      </c>
      <c r="B979" s="94" t="s">
        <v>7361</v>
      </c>
      <c r="C979" s="2" t="s">
        <v>6</v>
      </c>
      <c r="D979" s="2">
        <v>58</v>
      </c>
      <c r="E979" s="9">
        <v>22345</v>
      </c>
      <c r="F979" s="10">
        <v>43829.663587962961</v>
      </c>
      <c r="G979" s="95" t="s">
        <v>22</v>
      </c>
      <c r="H979">
        <v>1143</v>
      </c>
      <c r="I979" s="1">
        <f t="shared" si="84"/>
        <v>11.545454545454545</v>
      </c>
      <c r="J979" s="118">
        <v>1.0129999999999999</v>
      </c>
      <c r="K979">
        <v>99</v>
      </c>
      <c r="L979" s="94">
        <v>194</v>
      </c>
      <c r="M979" s="11">
        <f t="shared" si="80"/>
        <v>1.9595959595959596</v>
      </c>
      <c r="N979" s="120">
        <v>0.47199999999999998</v>
      </c>
      <c r="O979" s="95">
        <f t="shared" si="83"/>
        <v>99</v>
      </c>
      <c r="P979" s="12">
        <f t="shared" si="81"/>
        <v>5.8917525773195871</v>
      </c>
      <c r="Q979" s="104" t="s">
        <v>729</v>
      </c>
      <c r="V979" s="111">
        <v>0.4909722222222222</v>
      </c>
      <c r="W979" s="112">
        <v>0.67361111111111116</v>
      </c>
      <c r="X979" s="115">
        <f t="shared" si="82"/>
        <v>0.18263888888888896</v>
      </c>
    </row>
    <row r="980" spans="1:24" x14ac:dyDescent="0.3">
      <c r="A980" s="64" t="s">
        <v>7362</v>
      </c>
      <c r="B980" s="94" t="s">
        <v>7363</v>
      </c>
      <c r="C980" s="2" t="s">
        <v>1</v>
      </c>
      <c r="D980" s="2">
        <v>52</v>
      </c>
      <c r="E980" s="9">
        <v>24699</v>
      </c>
      <c r="F980" s="10">
        <v>43829.694016203706</v>
      </c>
      <c r="G980" s="95" t="s">
        <v>4</v>
      </c>
      <c r="H980">
        <v>888</v>
      </c>
      <c r="I980" s="1">
        <f t="shared" si="84"/>
        <v>8.8800000000000008</v>
      </c>
      <c r="J980" s="118">
        <v>0.879</v>
      </c>
      <c r="K980">
        <v>100</v>
      </c>
      <c r="L980" s="94">
        <v>222</v>
      </c>
      <c r="M980" s="11">
        <f t="shared" si="80"/>
        <v>2.2200000000000002</v>
      </c>
      <c r="N980" s="120">
        <v>0.48399999999999999</v>
      </c>
      <c r="O980" s="95">
        <f t="shared" si="83"/>
        <v>100</v>
      </c>
      <c r="P980" s="12">
        <f t="shared" si="81"/>
        <v>4</v>
      </c>
      <c r="Q980" s="104" t="s">
        <v>729</v>
      </c>
      <c r="V980" s="111">
        <v>0.53125</v>
      </c>
      <c r="W980" s="112">
        <v>0.70833333333333337</v>
      </c>
      <c r="X980" s="115">
        <f t="shared" si="82"/>
        <v>0.17708333333333337</v>
      </c>
    </row>
    <row r="981" spans="1:24" x14ac:dyDescent="0.3">
      <c r="A981" s="64" t="s">
        <v>7364</v>
      </c>
      <c r="B981" s="94" t="s">
        <v>7365</v>
      </c>
      <c r="C981" s="2" t="s">
        <v>1</v>
      </c>
      <c r="D981" s="2">
        <v>42</v>
      </c>
      <c r="E981" s="9">
        <v>28426</v>
      </c>
      <c r="F981" s="10">
        <v>43829.709050925929</v>
      </c>
      <c r="G981" s="95" t="s">
        <v>4</v>
      </c>
      <c r="H981">
        <v>756</v>
      </c>
      <c r="I981" s="1">
        <f t="shared" si="84"/>
        <v>7.6363636363636367</v>
      </c>
      <c r="J981" s="118">
        <v>1.341</v>
      </c>
      <c r="K981">
        <v>99</v>
      </c>
      <c r="L981" s="94">
        <v>206</v>
      </c>
      <c r="M981" s="11">
        <f t="shared" si="80"/>
        <v>2.0808080808080809</v>
      </c>
      <c r="N981" s="120">
        <v>0.42099999999999999</v>
      </c>
      <c r="O981" s="95">
        <f t="shared" si="83"/>
        <v>99</v>
      </c>
      <c r="P981" s="12">
        <f t="shared" si="81"/>
        <v>3.6699029126213594</v>
      </c>
      <c r="Q981" s="104" t="s">
        <v>729</v>
      </c>
      <c r="V981" s="111">
        <v>0.53263888888888888</v>
      </c>
      <c r="W981" s="112">
        <v>0.72222222222222221</v>
      </c>
      <c r="X981" s="115">
        <f t="shared" si="82"/>
        <v>0.18958333333333333</v>
      </c>
    </row>
    <row r="982" spans="1:24" x14ac:dyDescent="0.3">
      <c r="A982" s="64" t="s">
        <v>7366</v>
      </c>
      <c r="B982" s="94" t="s">
        <v>7125</v>
      </c>
      <c r="C982" s="2" t="s">
        <v>1</v>
      </c>
      <c r="D982" s="2">
        <v>79</v>
      </c>
      <c r="E982" s="9">
        <v>14680</v>
      </c>
      <c r="F982" s="10">
        <v>43830.412129629629</v>
      </c>
      <c r="G982" s="95" t="s">
        <v>71</v>
      </c>
      <c r="H982">
        <v>2071</v>
      </c>
      <c r="I982" s="1">
        <f t="shared" si="84"/>
        <v>20.71</v>
      </c>
      <c r="J982" s="118">
        <v>1.486</v>
      </c>
      <c r="K982">
        <v>100</v>
      </c>
      <c r="L982" s="94">
        <v>832</v>
      </c>
      <c r="M982" s="11">
        <f t="shared" si="80"/>
        <v>8.32</v>
      </c>
      <c r="N982" s="120">
        <v>1.7050000000000001</v>
      </c>
      <c r="O982" s="95">
        <f t="shared" si="83"/>
        <v>100</v>
      </c>
      <c r="P982" s="12">
        <f t="shared" si="81"/>
        <v>2.4891826923076925</v>
      </c>
      <c r="Q982" s="104" t="s">
        <v>729</v>
      </c>
      <c r="V982" s="111">
        <v>0.41875000000000001</v>
      </c>
      <c r="W982" s="112">
        <v>0.58750000000000002</v>
      </c>
      <c r="X982" s="115">
        <f t="shared" si="82"/>
        <v>0.16875000000000001</v>
      </c>
    </row>
    <row r="983" spans="1:24" x14ac:dyDescent="0.3">
      <c r="A983" s="64" t="s">
        <v>3314</v>
      </c>
      <c r="B983" s="94" t="s">
        <v>1827</v>
      </c>
      <c r="C983" s="2" t="s">
        <v>1</v>
      </c>
      <c r="D983" s="2">
        <v>63</v>
      </c>
      <c r="E983" s="9">
        <v>20655</v>
      </c>
      <c r="F983" s="10">
        <v>43830.532129629632</v>
      </c>
      <c r="G983" s="95" t="s">
        <v>4</v>
      </c>
      <c r="H983">
        <v>1141</v>
      </c>
      <c r="I983" s="1">
        <f t="shared" si="84"/>
        <v>11.41</v>
      </c>
      <c r="J983" s="118">
        <v>0.94399999999999995</v>
      </c>
      <c r="K983">
        <v>100</v>
      </c>
      <c r="L983" s="94">
        <v>559</v>
      </c>
      <c r="M983" s="11">
        <f t="shared" si="80"/>
        <v>5.59</v>
      </c>
      <c r="N983" s="120">
        <v>0.95399999999999996</v>
      </c>
      <c r="O983" s="95">
        <f t="shared" si="83"/>
        <v>100</v>
      </c>
      <c r="P983" s="12">
        <f t="shared" si="81"/>
        <v>2.0411449016100178</v>
      </c>
      <c r="Q983" s="104" t="s">
        <v>729</v>
      </c>
      <c r="V983" s="111">
        <v>0.3972222222222222</v>
      </c>
      <c r="W983" s="112">
        <v>0.53749999999999998</v>
      </c>
      <c r="X983" s="115">
        <f t="shared" si="82"/>
        <v>0.14027777777777778</v>
      </c>
    </row>
    <row r="984" spans="1:24" x14ac:dyDescent="0.3">
      <c r="A984" s="64" t="s">
        <v>7367</v>
      </c>
      <c r="B984" s="94" t="s">
        <v>7368</v>
      </c>
      <c r="C984" s="2" t="s">
        <v>1</v>
      </c>
      <c r="D984" s="2">
        <v>46</v>
      </c>
      <c r="E984" s="9">
        <v>26997</v>
      </c>
      <c r="F984" s="10">
        <v>43830.54351851852</v>
      </c>
      <c r="G984" s="95" t="s">
        <v>4</v>
      </c>
      <c r="H984">
        <v>1047</v>
      </c>
      <c r="I984" s="1">
        <f t="shared" si="84"/>
        <v>10.47</v>
      </c>
      <c r="J984" s="118">
        <v>1.02</v>
      </c>
      <c r="K984">
        <v>100</v>
      </c>
      <c r="L984" s="94">
        <v>295</v>
      </c>
      <c r="M984" s="11">
        <f t="shared" si="80"/>
        <v>2.95</v>
      </c>
      <c r="N984" s="120">
        <v>0.64200000000000002</v>
      </c>
      <c r="O984" s="95">
        <f t="shared" si="83"/>
        <v>100</v>
      </c>
      <c r="P984" s="12">
        <f t="shared" si="81"/>
        <v>3.5491525423728816</v>
      </c>
      <c r="Q984" s="104" t="s">
        <v>729</v>
      </c>
      <c r="V984" s="111">
        <v>0.40833333333333338</v>
      </c>
      <c r="W984" s="112">
        <v>0.55555555555555558</v>
      </c>
      <c r="X984" s="115">
        <f t="shared" si="82"/>
        <v>0.1472222222222222</v>
      </c>
    </row>
    <row r="985" spans="1:24" x14ac:dyDescent="0.3">
      <c r="A985" s="64" t="s">
        <v>7369</v>
      </c>
      <c r="B985" s="94" t="s">
        <v>7370</v>
      </c>
      <c r="C985" s="2" t="s">
        <v>1</v>
      </c>
      <c r="D985" s="2">
        <v>58</v>
      </c>
      <c r="E985" s="9">
        <v>22390</v>
      </c>
      <c r="F985" s="10">
        <v>43830.554525462961</v>
      </c>
      <c r="G985" s="95" t="s">
        <v>4</v>
      </c>
      <c r="H985">
        <v>1405</v>
      </c>
      <c r="I985" s="1">
        <f t="shared" si="84"/>
        <v>14.191919191919192</v>
      </c>
      <c r="J985" s="118">
        <v>0.98599999999999999</v>
      </c>
      <c r="K985">
        <v>99</v>
      </c>
      <c r="L985" s="94">
        <v>498</v>
      </c>
      <c r="M985" s="11">
        <f t="shared" si="80"/>
        <v>5.0303030303030303</v>
      </c>
      <c r="N985" s="120">
        <v>0.70599999999999996</v>
      </c>
      <c r="O985" s="95">
        <f t="shared" si="83"/>
        <v>99</v>
      </c>
      <c r="P985" s="12">
        <f t="shared" si="81"/>
        <v>2.821285140562249</v>
      </c>
      <c r="Q985" s="104" t="s">
        <v>729</v>
      </c>
      <c r="V985" s="111">
        <v>0.42083333333333334</v>
      </c>
      <c r="W985" s="112">
        <v>0.55902777777777779</v>
      </c>
      <c r="X985" s="115">
        <f t="shared" si="82"/>
        <v>0.13819444444444445</v>
      </c>
    </row>
    <row r="986" spans="1:24" x14ac:dyDescent="0.3">
      <c r="A986" s="64" t="s">
        <v>7371</v>
      </c>
      <c r="B986" s="94" t="s">
        <v>7372</v>
      </c>
      <c r="C986" s="2" t="s">
        <v>1</v>
      </c>
      <c r="D986" s="2">
        <v>58</v>
      </c>
      <c r="E986" s="9">
        <v>22367</v>
      </c>
      <c r="F986" s="10">
        <v>43830.593009259261</v>
      </c>
      <c r="G986" s="95" t="s">
        <v>4</v>
      </c>
      <c r="H986">
        <v>1342</v>
      </c>
      <c r="I986" s="1">
        <f t="shared" si="84"/>
        <v>13.42</v>
      </c>
      <c r="J986" s="118">
        <v>1.075</v>
      </c>
      <c r="K986">
        <v>100</v>
      </c>
      <c r="L986" s="94">
        <v>388</v>
      </c>
      <c r="M986" s="11">
        <f t="shared" si="80"/>
        <v>3.88</v>
      </c>
      <c r="N986" s="120">
        <v>0.65600000000000003</v>
      </c>
      <c r="O986" s="95">
        <f t="shared" si="83"/>
        <v>100</v>
      </c>
      <c r="P986" s="12">
        <f t="shared" si="81"/>
        <v>3.4587628865979383</v>
      </c>
      <c r="Q986" s="104" t="s">
        <v>729</v>
      </c>
      <c r="V986" s="111">
        <v>0.44097222222222227</v>
      </c>
      <c r="W986" s="112">
        <v>0.59930555555555554</v>
      </c>
      <c r="X986" s="115">
        <f t="shared" si="82"/>
        <v>0.15833333333333327</v>
      </c>
    </row>
    <row r="987" spans="1:24" x14ac:dyDescent="0.3">
      <c r="A987" s="64" t="s">
        <v>7373</v>
      </c>
      <c r="B987" s="94" t="s">
        <v>1509</v>
      </c>
      <c r="C987" s="2" t="s">
        <v>1</v>
      </c>
      <c r="D987" s="2">
        <v>53</v>
      </c>
      <c r="E987" s="9">
        <v>24270</v>
      </c>
      <c r="F987" s="10">
        <v>43830.604224537034</v>
      </c>
      <c r="G987" s="95" t="s">
        <v>4</v>
      </c>
      <c r="H987">
        <v>984</v>
      </c>
      <c r="I987" s="1">
        <f t="shared" si="84"/>
        <v>9.9393939393939394</v>
      </c>
      <c r="J987" s="118">
        <v>0.85499999999999998</v>
      </c>
      <c r="K987">
        <v>99</v>
      </c>
      <c r="L987" s="94">
        <v>315</v>
      </c>
      <c r="M987" s="11">
        <f t="shared" si="80"/>
        <v>3.1818181818181817</v>
      </c>
      <c r="N987" s="120">
        <v>0.747</v>
      </c>
      <c r="O987" s="95">
        <v>99</v>
      </c>
      <c r="P987" s="12">
        <f t="shared" si="81"/>
        <v>3.1238095238095238</v>
      </c>
      <c r="Q987" s="104" t="s">
        <v>729</v>
      </c>
      <c r="V987" s="111">
        <v>0.46249999999999997</v>
      </c>
      <c r="W987" s="112">
        <v>0.61249999999999993</v>
      </c>
      <c r="X987" s="115">
        <f t="shared" si="82"/>
        <v>0.14999999999999997</v>
      </c>
    </row>
    <row r="988" spans="1:24" x14ac:dyDescent="0.3">
      <c r="A988" s="64" t="s">
        <v>7374</v>
      </c>
      <c r="B988" s="94" t="s">
        <v>1130</v>
      </c>
      <c r="C988" s="2" t="s">
        <v>1</v>
      </c>
      <c r="D988" s="2">
        <v>60</v>
      </c>
      <c r="E988" s="9">
        <v>21564</v>
      </c>
      <c r="F988" s="10">
        <v>43830.61859953704</v>
      </c>
      <c r="G988" s="95" t="s">
        <v>4</v>
      </c>
      <c r="H988">
        <v>2077</v>
      </c>
      <c r="I988" s="1">
        <f t="shared" si="84"/>
        <v>20.77</v>
      </c>
      <c r="J988" s="118">
        <v>1.294</v>
      </c>
      <c r="K988">
        <v>100</v>
      </c>
      <c r="L988" s="94">
        <v>351</v>
      </c>
      <c r="M988" s="11">
        <f t="shared" si="80"/>
        <v>3.51</v>
      </c>
      <c r="N988" s="120">
        <v>0.55900000000000005</v>
      </c>
      <c r="O988" s="95">
        <f t="shared" ref="O988:O1033" si="85">K988</f>
        <v>100</v>
      </c>
      <c r="P988" s="12">
        <f t="shared" si="81"/>
        <v>5.917378917378918</v>
      </c>
      <c r="Q988" s="104" t="s">
        <v>729</v>
      </c>
      <c r="V988" s="111">
        <v>0.47222222222222227</v>
      </c>
      <c r="W988" s="112">
        <v>0.62847222222222221</v>
      </c>
      <c r="X988" s="115">
        <f t="shared" si="82"/>
        <v>0.15624999999999994</v>
      </c>
    </row>
    <row r="989" spans="1:24" x14ac:dyDescent="0.3">
      <c r="A989" s="64" t="s">
        <v>3572</v>
      </c>
      <c r="B989" s="94" t="s">
        <v>28</v>
      </c>
      <c r="C989" s="2" t="s">
        <v>1</v>
      </c>
      <c r="D989" s="2">
        <v>50</v>
      </c>
      <c r="E989" s="9">
        <v>25363</v>
      </c>
      <c r="F989" s="10">
        <v>43830.634259259263</v>
      </c>
      <c r="G989" s="95" t="s">
        <v>4</v>
      </c>
      <c r="H989">
        <v>1426</v>
      </c>
      <c r="I989" s="1">
        <f t="shared" si="84"/>
        <v>14.404040404040405</v>
      </c>
      <c r="J989" s="118">
        <v>1.2929999999999999</v>
      </c>
      <c r="K989">
        <v>99</v>
      </c>
      <c r="L989" s="94">
        <v>273</v>
      </c>
      <c r="M989" s="11">
        <f t="shared" si="80"/>
        <v>2.7575757575757578</v>
      </c>
      <c r="N989" s="120">
        <v>0.67100000000000004</v>
      </c>
      <c r="O989" s="95">
        <f t="shared" si="85"/>
        <v>99</v>
      </c>
      <c r="P989" s="12">
        <f t="shared" si="81"/>
        <v>5.2234432234432235</v>
      </c>
      <c r="Q989" s="104" t="s">
        <v>729</v>
      </c>
      <c r="V989" s="111">
        <v>0.48541666666666666</v>
      </c>
      <c r="W989" s="112">
        <v>0.64097222222222217</v>
      </c>
      <c r="X989" s="115">
        <f t="shared" si="82"/>
        <v>0.1555555555555555</v>
      </c>
    </row>
    <row r="990" spans="1:24" x14ac:dyDescent="0.3">
      <c r="A990" s="64" t="s">
        <v>7375</v>
      </c>
      <c r="B990" s="94" t="s">
        <v>7376</v>
      </c>
      <c r="C990" s="2" t="s">
        <v>1</v>
      </c>
      <c r="D990" s="2">
        <v>65</v>
      </c>
      <c r="E990" s="9">
        <v>19778</v>
      </c>
      <c r="F990" s="10">
        <v>43830.647696759261</v>
      </c>
      <c r="G990" s="95" t="s">
        <v>4</v>
      </c>
      <c r="H990">
        <v>1523</v>
      </c>
      <c r="I990" s="1">
        <f t="shared" si="84"/>
        <v>15.23</v>
      </c>
      <c r="J990" s="118">
        <v>1.171</v>
      </c>
      <c r="K990">
        <v>100</v>
      </c>
      <c r="L990" s="94">
        <v>403</v>
      </c>
      <c r="M990" s="11">
        <f t="shared" si="80"/>
        <v>4.03</v>
      </c>
      <c r="N990" s="120">
        <v>0.79700000000000004</v>
      </c>
      <c r="O990" s="95">
        <f t="shared" si="85"/>
        <v>100</v>
      </c>
      <c r="P990" s="12">
        <f t="shared" si="81"/>
        <v>3.7791563275434243</v>
      </c>
      <c r="Q990" s="104" t="s">
        <v>729</v>
      </c>
      <c r="V990" s="111">
        <v>0.49444444444444446</v>
      </c>
      <c r="W990" s="112">
        <v>0.65486111111111112</v>
      </c>
      <c r="X990" s="115">
        <f t="shared" si="82"/>
        <v>0.16041666666666665</v>
      </c>
    </row>
    <row r="991" spans="1:24" x14ac:dyDescent="0.3">
      <c r="A991" s="64" t="s">
        <v>7377</v>
      </c>
      <c r="B991" s="94" t="s">
        <v>7378</v>
      </c>
      <c r="C991" s="2" t="s">
        <v>6</v>
      </c>
      <c r="D991" s="2">
        <v>58</v>
      </c>
      <c r="E991" s="9">
        <v>22421</v>
      </c>
      <c r="F991" s="10">
        <v>43830.659826388888</v>
      </c>
      <c r="G991" s="95" t="s">
        <v>4</v>
      </c>
      <c r="H991">
        <v>952</v>
      </c>
      <c r="I991" s="1">
        <f t="shared" si="84"/>
        <v>9.6161616161616159</v>
      </c>
      <c r="J991" s="118">
        <v>0.997</v>
      </c>
      <c r="K991">
        <v>99</v>
      </c>
      <c r="L991" s="94">
        <v>345</v>
      </c>
      <c r="M991" s="11">
        <f t="shared" si="80"/>
        <v>3.4848484848484849</v>
      </c>
      <c r="N991" s="120">
        <v>0.629</v>
      </c>
      <c r="O991" s="95">
        <f t="shared" si="85"/>
        <v>99</v>
      </c>
      <c r="P991" s="12">
        <f t="shared" si="81"/>
        <v>2.7594202898550724</v>
      </c>
      <c r="Q991" s="104" t="s">
        <v>729</v>
      </c>
      <c r="V991" s="111">
        <v>0.50972222222222219</v>
      </c>
      <c r="W991" s="112">
        <v>0.66666666666666663</v>
      </c>
      <c r="X991" s="115">
        <f t="shared" si="82"/>
        <v>0.15694444444444444</v>
      </c>
    </row>
    <row r="992" spans="1:24" x14ac:dyDescent="0.3">
      <c r="A992" s="64" t="s">
        <v>7379</v>
      </c>
      <c r="B992" s="94" t="s">
        <v>7380</v>
      </c>
      <c r="C992" s="2" t="s">
        <v>1</v>
      </c>
      <c r="D992" s="2">
        <v>47</v>
      </c>
      <c r="E992" s="9">
        <v>26469</v>
      </c>
      <c r="F992" s="10">
        <v>43830.677418981482</v>
      </c>
      <c r="G992" s="95" t="s">
        <v>4</v>
      </c>
      <c r="H992">
        <v>1391</v>
      </c>
      <c r="I992" s="1">
        <f t="shared" si="84"/>
        <v>14.05050505050505</v>
      </c>
      <c r="J992" s="118">
        <v>1.119</v>
      </c>
      <c r="K992">
        <v>99</v>
      </c>
      <c r="L992" s="94">
        <v>326</v>
      </c>
      <c r="M992" s="11">
        <f t="shared" si="80"/>
        <v>3.2929292929292928</v>
      </c>
      <c r="N992" s="120">
        <v>0.52</v>
      </c>
      <c r="O992" s="95">
        <f t="shared" si="85"/>
        <v>99</v>
      </c>
      <c r="P992" s="12">
        <f t="shared" si="81"/>
        <v>4.2668711656441722</v>
      </c>
      <c r="Q992" s="104" t="s">
        <v>729</v>
      </c>
      <c r="V992" s="111">
        <v>0.5444444444444444</v>
      </c>
      <c r="W992" s="112">
        <v>0.68055555555555547</v>
      </c>
      <c r="X992" s="115">
        <f t="shared" si="82"/>
        <v>0.13611111111111107</v>
      </c>
    </row>
    <row r="993" spans="1:24" x14ac:dyDescent="0.3">
      <c r="A993" s="63" t="s">
        <v>7381</v>
      </c>
      <c r="B993" s="94" t="s">
        <v>7382</v>
      </c>
      <c r="C993" s="2" t="s">
        <v>1</v>
      </c>
      <c r="D993" s="2">
        <v>34</v>
      </c>
      <c r="E993" s="9">
        <v>31394</v>
      </c>
      <c r="F993" s="10">
        <v>43830.685717592591</v>
      </c>
      <c r="G993" s="95" t="s">
        <v>4</v>
      </c>
      <c r="H993" s="2">
        <v>885</v>
      </c>
      <c r="I993" s="11">
        <f t="shared" si="84"/>
        <v>8.9393939393939394</v>
      </c>
      <c r="J993" s="120">
        <v>1.018</v>
      </c>
      <c r="K993" s="2">
        <v>99</v>
      </c>
      <c r="L993" s="94">
        <v>251</v>
      </c>
      <c r="M993" s="11">
        <f t="shared" si="80"/>
        <v>2.5353535353535355</v>
      </c>
      <c r="N993" s="120">
        <v>0.67500000000000004</v>
      </c>
      <c r="O993" s="95">
        <f t="shared" si="85"/>
        <v>99</v>
      </c>
      <c r="P993" s="12">
        <f t="shared" si="81"/>
        <v>3.5258964143426295</v>
      </c>
      <c r="Q993" s="104" t="s">
        <v>729</v>
      </c>
      <c r="R993" s="2"/>
      <c r="S993" s="2"/>
      <c r="T993" s="2"/>
      <c r="U993" s="2"/>
      <c r="V993" s="111">
        <v>0.54097222222222219</v>
      </c>
      <c r="W993" s="112">
        <v>0.69027777777777777</v>
      </c>
      <c r="X993" s="115">
        <f t="shared" si="82"/>
        <v>0.14930555555555558</v>
      </c>
    </row>
    <row r="994" spans="1:24" x14ac:dyDescent="0.3">
      <c r="A994" s="64" t="s">
        <v>8220</v>
      </c>
      <c r="B994" s="94" t="s">
        <v>8221</v>
      </c>
      <c r="C994" s="2" t="s">
        <v>6</v>
      </c>
      <c r="D994" s="2">
        <v>76</v>
      </c>
      <c r="E994" s="9">
        <v>15962</v>
      </c>
      <c r="F994" s="10">
        <v>43832.523148148146</v>
      </c>
      <c r="G994" s="95" t="s">
        <v>4</v>
      </c>
      <c r="H994">
        <v>1214</v>
      </c>
      <c r="I994" s="1">
        <f t="shared" si="84"/>
        <v>12.14</v>
      </c>
      <c r="J994" s="122">
        <v>0.95399999999999996</v>
      </c>
      <c r="K994">
        <v>100</v>
      </c>
      <c r="L994" s="94">
        <v>629</v>
      </c>
      <c r="M994" s="11">
        <f t="shared" si="80"/>
        <v>6.29</v>
      </c>
      <c r="N994" s="125">
        <v>0.89100000000000001</v>
      </c>
      <c r="O994" s="95">
        <f t="shared" si="85"/>
        <v>100</v>
      </c>
      <c r="P994" s="12">
        <f t="shared" si="81"/>
        <v>1.9300476947535772</v>
      </c>
      <c r="Q994" s="104" t="s">
        <v>729</v>
      </c>
      <c r="V994" s="111">
        <v>0.39930555555555558</v>
      </c>
      <c r="W994" s="112">
        <v>0.52847222222222223</v>
      </c>
      <c r="X994" s="115">
        <f t="shared" si="82"/>
        <v>0.12916666666666665</v>
      </c>
    </row>
    <row r="995" spans="1:24" x14ac:dyDescent="0.3">
      <c r="A995" s="64" t="s">
        <v>8222</v>
      </c>
      <c r="B995" s="94" t="s">
        <v>8223</v>
      </c>
      <c r="C995" s="2" t="s">
        <v>1</v>
      </c>
      <c r="D995" s="2">
        <v>51</v>
      </c>
      <c r="E995" s="9">
        <v>24998</v>
      </c>
      <c r="F995" s="10">
        <v>43832.536215277774</v>
      </c>
      <c r="G995" s="95" t="s">
        <v>4</v>
      </c>
      <c r="H995">
        <v>1303</v>
      </c>
      <c r="I995" s="1">
        <f t="shared" si="84"/>
        <v>13.161616161616161</v>
      </c>
      <c r="J995" s="122">
        <v>1.1850000000000001</v>
      </c>
      <c r="K995">
        <v>99</v>
      </c>
      <c r="L995" s="94">
        <v>360</v>
      </c>
      <c r="M995" s="11">
        <f t="shared" si="80"/>
        <v>3.6363636363636362</v>
      </c>
      <c r="N995" s="125">
        <v>0.53200000000000003</v>
      </c>
      <c r="O995" s="95">
        <f t="shared" si="85"/>
        <v>99</v>
      </c>
      <c r="P995" s="12">
        <f t="shared" si="81"/>
        <v>3.6194444444444445</v>
      </c>
      <c r="Q995" s="104" t="s">
        <v>729</v>
      </c>
      <c r="V995" s="111">
        <v>0.40972222222222227</v>
      </c>
      <c r="W995" s="112">
        <v>0.54097222222222219</v>
      </c>
      <c r="X995" s="115">
        <f t="shared" si="82"/>
        <v>0.13124999999999992</v>
      </c>
    </row>
    <row r="996" spans="1:24" x14ac:dyDescent="0.3">
      <c r="A996" s="64" t="s">
        <v>8224</v>
      </c>
      <c r="B996" s="94" t="s">
        <v>8225</v>
      </c>
      <c r="C996" s="2" t="s">
        <v>1</v>
      </c>
      <c r="D996" s="2">
        <v>51</v>
      </c>
      <c r="E996" s="9">
        <v>25078</v>
      </c>
      <c r="F996" s="10">
        <v>43832.546111111114</v>
      </c>
      <c r="G996" s="95" t="s">
        <v>4</v>
      </c>
      <c r="H996">
        <v>1225</v>
      </c>
      <c r="I996" s="1">
        <f t="shared" si="84"/>
        <v>12.373737373737374</v>
      </c>
      <c r="J996" s="122">
        <v>1.282</v>
      </c>
      <c r="K996">
        <v>99</v>
      </c>
      <c r="L996" s="94">
        <v>401</v>
      </c>
      <c r="M996" s="11">
        <f t="shared" si="80"/>
        <v>4.0505050505050502</v>
      </c>
      <c r="N996" s="125">
        <v>0.747</v>
      </c>
      <c r="O996" s="95">
        <f t="shared" si="85"/>
        <v>99</v>
      </c>
      <c r="P996" s="12">
        <f t="shared" si="81"/>
        <v>3.0548628428927684</v>
      </c>
      <c r="Q996" s="104" t="s">
        <v>729</v>
      </c>
      <c r="V996" s="111">
        <v>0.40625</v>
      </c>
      <c r="W996" s="112">
        <v>0.53472222222222221</v>
      </c>
      <c r="X996" s="115">
        <f t="shared" si="82"/>
        <v>0.12847222222222221</v>
      </c>
    </row>
    <row r="997" spans="1:24" x14ac:dyDescent="0.3">
      <c r="A997" s="64" t="s">
        <v>8226</v>
      </c>
      <c r="B997" s="94" t="s">
        <v>8227</v>
      </c>
      <c r="C997" s="2" t="s">
        <v>1</v>
      </c>
      <c r="D997" s="2">
        <v>46</v>
      </c>
      <c r="E997" s="9">
        <v>26995</v>
      </c>
      <c r="F997" s="10">
        <v>43832.556585648148</v>
      </c>
      <c r="G997" s="95" t="s">
        <v>4</v>
      </c>
      <c r="H997">
        <v>1207</v>
      </c>
      <c r="I997" s="1">
        <f t="shared" si="84"/>
        <v>12.07</v>
      </c>
      <c r="J997" s="122">
        <v>1.3580000000000001</v>
      </c>
      <c r="K997">
        <v>100</v>
      </c>
      <c r="L997" s="94">
        <v>266</v>
      </c>
      <c r="M997" s="11">
        <f t="shared" si="80"/>
        <v>2.66</v>
      </c>
      <c r="N997" s="125">
        <v>0.57199999999999995</v>
      </c>
      <c r="O997" s="95">
        <f t="shared" si="85"/>
        <v>100</v>
      </c>
      <c r="P997" s="12">
        <f t="shared" si="81"/>
        <v>4.5375939849624061</v>
      </c>
      <c r="Q997" s="104" t="s">
        <v>729</v>
      </c>
      <c r="V997" s="111">
        <v>0.4152777777777778</v>
      </c>
      <c r="W997" s="112">
        <v>0.56180555555555556</v>
      </c>
      <c r="X997" s="115">
        <f t="shared" si="82"/>
        <v>0.14652777777777776</v>
      </c>
    </row>
    <row r="998" spans="1:24" x14ac:dyDescent="0.3">
      <c r="A998" s="64" t="s">
        <v>8228</v>
      </c>
      <c r="B998" s="94" t="s">
        <v>8229</v>
      </c>
      <c r="C998" s="2" t="s">
        <v>6</v>
      </c>
      <c r="D998" s="2">
        <v>71</v>
      </c>
      <c r="E998" s="9">
        <v>17588</v>
      </c>
      <c r="F998" s="10">
        <v>43832.567256944443</v>
      </c>
      <c r="G998" s="95" t="s">
        <v>4</v>
      </c>
      <c r="H998">
        <v>1565</v>
      </c>
      <c r="I998" s="1">
        <f t="shared" si="84"/>
        <v>15.808080808080808</v>
      </c>
      <c r="J998" s="122">
        <v>1.2669999999999999</v>
      </c>
      <c r="K998">
        <v>99</v>
      </c>
      <c r="L998" s="94">
        <v>528</v>
      </c>
      <c r="M998" s="11">
        <f t="shared" si="80"/>
        <v>5.333333333333333</v>
      </c>
      <c r="N998" s="125">
        <v>0.76900000000000002</v>
      </c>
      <c r="O998" s="95">
        <f t="shared" si="85"/>
        <v>99</v>
      </c>
      <c r="P998" s="12">
        <f t="shared" si="81"/>
        <v>2.9640151515151518</v>
      </c>
      <c r="Q998" s="104" t="s">
        <v>729</v>
      </c>
      <c r="V998" s="111">
        <v>0.4375</v>
      </c>
      <c r="W998" s="112">
        <v>0.57500000000000007</v>
      </c>
      <c r="X998" s="115">
        <f t="shared" si="82"/>
        <v>0.13750000000000007</v>
      </c>
    </row>
    <row r="999" spans="1:24" x14ac:dyDescent="0.3">
      <c r="A999" s="64" t="s">
        <v>8230</v>
      </c>
      <c r="B999" s="94" t="s">
        <v>8231</v>
      </c>
      <c r="C999" s="2" t="s">
        <v>6</v>
      </c>
      <c r="D999" s="2">
        <v>50</v>
      </c>
      <c r="E999" s="9">
        <v>25435</v>
      </c>
      <c r="F999" s="10">
        <v>43832.58085648148</v>
      </c>
      <c r="G999" s="95" t="s">
        <v>4</v>
      </c>
      <c r="H999">
        <v>459</v>
      </c>
      <c r="I999" s="1">
        <f t="shared" si="84"/>
        <v>4.59</v>
      </c>
      <c r="J999" s="122">
        <v>0.71199999999999997</v>
      </c>
      <c r="K999">
        <v>100</v>
      </c>
      <c r="L999" s="94">
        <v>208</v>
      </c>
      <c r="M999" s="11">
        <f t="shared" si="80"/>
        <v>2.08</v>
      </c>
      <c r="N999" s="125">
        <v>0.36699999999999999</v>
      </c>
      <c r="O999" s="95">
        <f t="shared" si="85"/>
        <v>100</v>
      </c>
      <c r="P999" s="12">
        <f t="shared" si="81"/>
        <v>2.2067307692307692</v>
      </c>
      <c r="Q999" s="104" t="s">
        <v>729</v>
      </c>
      <c r="V999" s="111">
        <v>0.41875000000000001</v>
      </c>
      <c r="W999" s="112">
        <v>0.59444444444444444</v>
      </c>
      <c r="X999" s="115">
        <f t="shared" si="82"/>
        <v>0.17569444444444443</v>
      </c>
    </row>
    <row r="1000" spans="1:24" x14ac:dyDescent="0.3">
      <c r="A1000" s="64" t="s">
        <v>2454</v>
      </c>
      <c r="B1000" s="94" t="s">
        <v>376</v>
      </c>
      <c r="C1000" s="2" t="s">
        <v>1</v>
      </c>
      <c r="D1000" s="2">
        <v>54</v>
      </c>
      <c r="E1000" s="9">
        <v>23838</v>
      </c>
      <c r="F1000" s="10">
        <v>43832.602592592593</v>
      </c>
      <c r="G1000" s="95" t="s">
        <v>22</v>
      </c>
      <c r="H1000">
        <v>1114</v>
      </c>
      <c r="I1000" s="1">
        <f t="shared" si="84"/>
        <v>11.252525252525253</v>
      </c>
      <c r="J1000" s="122">
        <v>1.0820000000000001</v>
      </c>
      <c r="K1000">
        <v>99</v>
      </c>
      <c r="L1000" s="94">
        <v>261</v>
      </c>
      <c r="M1000" s="11">
        <f t="shared" si="80"/>
        <v>2.6363636363636362</v>
      </c>
      <c r="N1000" s="125">
        <v>0.64600000000000002</v>
      </c>
      <c r="O1000" s="95">
        <f t="shared" si="85"/>
        <v>99</v>
      </c>
      <c r="P1000" s="12">
        <f t="shared" si="81"/>
        <v>4.2681992337164756</v>
      </c>
      <c r="Q1000" s="104" t="s">
        <v>729</v>
      </c>
      <c r="V1000" s="111">
        <v>0.46666666666666662</v>
      </c>
      <c r="W1000" s="112">
        <v>0.60902777777777783</v>
      </c>
      <c r="X1000" s="115">
        <f t="shared" si="82"/>
        <v>0.14236111111111122</v>
      </c>
    </row>
    <row r="1001" spans="1:24" x14ac:dyDescent="0.3">
      <c r="A1001" s="64" t="s">
        <v>8232</v>
      </c>
      <c r="B1001" s="94" t="s">
        <v>8233</v>
      </c>
      <c r="C1001" s="2" t="s">
        <v>1</v>
      </c>
      <c r="D1001" s="2">
        <v>43</v>
      </c>
      <c r="E1001" s="9">
        <v>27835</v>
      </c>
      <c r="F1001" s="10">
        <v>43832.623576388891</v>
      </c>
      <c r="G1001" s="95" t="s">
        <v>4</v>
      </c>
      <c r="H1001">
        <v>1202</v>
      </c>
      <c r="I1001" s="1">
        <f t="shared" si="84"/>
        <v>12.141414141414142</v>
      </c>
      <c r="J1001" s="122">
        <v>1.1870000000000001</v>
      </c>
      <c r="K1001">
        <v>99</v>
      </c>
      <c r="L1001" s="94">
        <v>291</v>
      </c>
      <c r="M1001" s="11">
        <f t="shared" si="80"/>
        <v>2.9393939393939394</v>
      </c>
      <c r="N1001" s="125">
        <v>0.56799999999999995</v>
      </c>
      <c r="O1001" s="95">
        <f t="shared" si="85"/>
        <v>99</v>
      </c>
      <c r="P1001" s="12">
        <f t="shared" si="81"/>
        <v>4.130584192439863</v>
      </c>
      <c r="Q1001" s="104" t="s">
        <v>729</v>
      </c>
      <c r="V1001" s="111">
        <v>0.4916666666666667</v>
      </c>
      <c r="W1001" s="112">
        <v>0.63055555555555554</v>
      </c>
      <c r="X1001" s="115">
        <f t="shared" si="82"/>
        <v>0.13888888888888884</v>
      </c>
    </row>
    <row r="1002" spans="1:24" x14ac:dyDescent="0.3">
      <c r="A1002" s="64" t="s">
        <v>8234</v>
      </c>
      <c r="B1002" s="94" t="s">
        <v>4636</v>
      </c>
      <c r="C1002" s="2" t="s">
        <v>1</v>
      </c>
      <c r="D1002" s="2">
        <v>36</v>
      </c>
      <c r="E1002" s="9">
        <v>30383</v>
      </c>
      <c r="F1002" s="10">
        <v>43832.637754629628</v>
      </c>
      <c r="G1002" s="95" t="s">
        <v>4</v>
      </c>
      <c r="H1002">
        <v>1125</v>
      </c>
      <c r="I1002" s="1">
        <f t="shared" si="84"/>
        <v>11.25</v>
      </c>
      <c r="J1002" s="122">
        <v>1.4239999999999999</v>
      </c>
      <c r="K1002">
        <v>100</v>
      </c>
      <c r="L1002" s="94">
        <v>321</v>
      </c>
      <c r="M1002" s="11">
        <f t="shared" si="80"/>
        <v>3.21</v>
      </c>
      <c r="N1002" s="125">
        <v>0.59099999999999997</v>
      </c>
      <c r="O1002" s="95">
        <f t="shared" si="85"/>
        <v>100</v>
      </c>
      <c r="P1002" s="12">
        <f t="shared" si="81"/>
        <v>3.5046728971962615</v>
      </c>
      <c r="Q1002" s="104" t="s">
        <v>729</v>
      </c>
      <c r="V1002" s="111">
        <v>0.50972222222222219</v>
      </c>
      <c r="W1002" s="112">
        <v>0.66527777777777775</v>
      </c>
      <c r="X1002" s="115">
        <f t="shared" si="82"/>
        <v>0.15555555555555556</v>
      </c>
    </row>
    <row r="1003" spans="1:24" x14ac:dyDescent="0.3">
      <c r="A1003" s="64" t="s">
        <v>8235</v>
      </c>
      <c r="B1003" s="94" t="s">
        <v>8236</v>
      </c>
      <c r="C1003" s="2" t="s">
        <v>1</v>
      </c>
      <c r="D1003" s="2">
        <v>52</v>
      </c>
      <c r="E1003" s="9">
        <v>24764</v>
      </c>
      <c r="F1003" s="10">
        <v>43832.67019675926</v>
      </c>
      <c r="G1003" s="95" t="s">
        <v>4</v>
      </c>
      <c r="H1003">
        <v>1751</v>
      </c>
      <c r="I1003" s="1">
        <f t="shared" si="84"/>
        <v>17.686868686868689</v>
      </c>
      <c r="J1003" s="122">
        <v>1.627</v>
      </c>
      <c r="K1003">
        <v>99</v>
      </c>
      <c r="L1003" s="94">
        <v>305</v>
      </c>
      <c r="M1003" s="11">
        <f t="shared" si="80"/>
        <v>3.0808080808080809</v>
      </c>
      <c r="N1003" s="125">
        <v>0.42099999999999999</v>
      </c>
      <c r="O1003" s="95">
        <f t="shared" si="85"/>
        <v>99</v>
      </c>
      <c r="P1003" s="12">
        <f t="shared" si="81"/>
        <v>5.7409836065573776</v>
      </c>
      <c r="Q1003" s="104" t="s">
        <v>729</v>
      </c>
      <c r="V1003" s="111">
        <v>0.52847222222222223</v>
      </c>
      <c r="W1003" s="112">
        <v>0.67499999999999993</v>
      </c>
      <c r="X1003" s="115">
        <f t="shared" si="82"/>
        <v>0.1465277777777777</v>
      </c>
    </row>
    <row r="1004" spans="1:24" x14ac:dyDescent="0.3">
      <c r="A1004" s="64" t="s">
        <v>8237</v>
      </c>
      <c r="B1004" s="94" t="s">
        <v>8238</v>
      </c>
      <c r="C1004" s="2" t="s">
        <v>6</v>
      </c>
      <c r="D1004" s="2">
        <v>78</v>
      </c>
      <c r="E1004" s="9">
        <v>15330</v>
      </c>
      <c r="F1004" s="10">
        <v>43832.682881944442</v>
      </c>
      <c r="G1004" s="95" t="s">
        <v>4</v>
      </c>
      <c r="H1004">
        <v>1143</v>
      </c>
      <c r="I1004" s="1">
        <f t="shared" si="84"/>
        <v>11.43</v>
      </c>
      <c r="J1004" s="122">
        <v>1.2969999999999999</v>
      </c>
      <c r="K1004">
        <v>100</v>
      </c>
      <c r="L1004" s="94">
        <v>544</v>
      </c>
      <c r="M1004" s="11">
        <f t="shared" si="80"/>
        <v>5.44</v>
      </c>
      <c r="N1004" s="125">
        <v>0.65600000000000003</v>
      </c>
      <c r="O1004" s="95">
        <f t="shared" si="85"/>
        <v>100</v>
      </c>
      <c r="P1004" s="12">
        <f t="shared" si="81"/>
        <v>2.1011029411764706</v>
      </c>
      <c r="Q1004" s="104" t="s">
        <v>729</v>
      </c>
      <c r="V1004" s="111">
        <v>0.53194444444444444</v>
      </c>
      <c r="W1004" s="112">
        <v>0.6958333333333333</v>
      </c>
      <c r="X1004" s="115">
        <f t="shared" si="82"/>
        <v>0.16388888888888886</v>
      </c>
    </row>
    <row r="1005" spans="1:24" x14ac:dyDescent="0.3">
      <c r="A1005" s="64" t="s">
        <v>8239</v>
      </c>
      <c r="B1005" s="94" t="s">
        <v>8240</v>
      </c>
      <c r="C1005" s="2" t="s">
        <v>6</v>
      </c>
      <c r="D1005" s="2">
        <v>60</v>
      </c>
      <c r="E1005" s="9">
        <v>21764</v>
      </c>
      <c r="F1005" s="10">
        <v>43833.414224537039</v>
      </c>
      <c r="G1005" s="95" t="s">
        <v>2</v>
      </c>
      <c r="H1005">
        <v>1667</v>
      </c>
      <c r="I1005" s="1">
        <f t="shared" si="84"/>
        <v>16.838383838383837</v>
      </c>
      <c r="J1005" s="122">
        <v>1.1839999999999999</v>
      </c>
      <c r="K1005">
        <v>99</v>
      </c>
      <c r="L1005" s="94">
        <v>486</v>
      </c>
      <c r="M1005" s="11">
        <f t="shared" si="80"/>
        <v>4.9090909090909092</v>
      </c>
      <c r="N1005" s="125">
        <v>0.84599999999999997</v>
      </c>
      <c r="O1005" s="95">
        <f t="shared" si="85"/>
        <v>99</v>
      </c>
      <c r="P1005" s="12">
        <f t="shared" si="81"/>
        <v>3.430041152263374</v>
      </c>
      <c r="Q1005" s="104" t="s">
        <v>729</v>
      </c>
      <c r="V1005" s="111">
        <v>0.41666666666666669</v>
      </c>
      <c r="W1005" s="112">
        <v>0.56944444444444442</v>
      </c>
      <c r="X1005" s="115">
        <f t="shared" si="82"/>
        <v>0.15277777777777773</v>
      </c>
    </row>
    <row r="1006" spans="1:24" x14ac:dyDescent="0.3">
      <c r="A1006" s="64" t="s">
        <v>8241</v>
      </c>
      <c r="B1006" s="94" t="s">
        <v>8242</v>
      </c>
      <c r="C1006" s="2" t="s">
        <v>1</v>
      </c>
      <c r="D1006" s="2">
        <v>50</v>
      </c>
      <c r="E1006" s="9">
        <v>25477</v>
      </c>
      <c r="F1006" s="10">
        <v>43833.535277777781</v>
      </c>
      <c r="G1006" s="95" t="s">
        <v>4</v>
      </c>
      <c r="H1006">
        <v>1407</v>
      </c>
      <c r="I1006" s="1">
        <f t="shared" si="84"/>
        <v>14.07</v>
      </c>
      <c r="J1006" s="122">
        <v>1.3120000000000001</v>
      </c>
      <c r="K1006">
        <v>100</v>
      </c>
      <c r="L1006" s="94">
        <v>390</v>
      </c>
      <c r="M1006" s="11">
        <f t="shared" si="80"/>
        <v>3.9</v>
      </c>
      <c r="N1006" s="125">
        <v>0.71799999999999997</v>
      </c>
      <c r="O1006" s="95">
        <f t="shared" si="85"/>
        <v>100</v>
      </c>
      <c r="P1006" s="12">
        <f t="shared" si="81"/>
        <v>3.6076923076923078</v>
      </c>
      <c r="Q1006" s="104" t="s">
        <v>729</v>
      </c>
      <c r="V1006" s="111">
        <v>0.39930555555555558</v>
      </c>
      <c r="W1006" s="112">
        <v>0.54166666666666663</v>
      </c>
      <c r="X1006" s="115">
        <f t="shared" si="82"/>
        <v>0.14236111111111105</v>
      </c>
    </row>
    <row r="1007" spans="1:24" x14ac:dyDescent="0.3">
      <c r="A1007" s="64" t="s">
        <v>8243</v>
      </c>
      <c r="B1007" s="94" t="s">
        <v>8244</v>
      </c>
      <c r="C1007" s="2" t="s">
        <v>1</v>
      </c>
      <c r="D1007" s="2">
        <v>76</v>
      </c>
      <c r="E1007" s="9">
        <v>15925</v>
      </c>
      <c r="F1007" s="10">
        <v>43833.545729166668</v>
      </c>
      <c r="G1007" s="95" t="s">
        <v>4</v>
      </c>
      <c r="H1007">
        <v>1554</v>
      </c>
      <c r="I1007" s="1">
        <f t="shared" si="84"/>
        <v>15.54</v>
      </c>
      <c r="J1007" s="122">
        <v>1.0489999999999999</v>
      </c>
      <c r="K1007">
        <v>100</v>
      </c>
      <c r="L1007" s="94">
        <v>540</v>
      </c>
      <c r="M1007" s="11">
        <f t="shared" si="80"/>
        <v>5.4</v>
      </c>
      <c r="N1007" s="125">
        <v>0.68200000000000005</v>
      </c>
      <c r="O1007" s="95">
        <f t="shared" si="85"/>
        <v>100</v>
      </c>
      <c r="P1007" s="12">
        <f t="shared" si="81"/>
        <v>2.8777777777777773</v>
      </c>
      <c r="Q1007" s="104" t="s">
        <v>729</v>
      </c>
      <c r="V1007" s="111">
        <v>0.41597222222222219</v>
      </c>
      <c r="W1007" s="112">
        <v>0.55555555555555558</v>
      </c>
      <c r="X1007" s="115">
        <f t="shared" si="82"/>
        <v>0.13958333333333339</v>
      </c>
    </row>
    <row r="1008" spans="1:24" x14ac:dyDescent="0.3">
      <c r="A1008" s="64" t="s">
        <v>8245</v>
      </c>
      <c r="B1008" s="94" t="s">
        <v>8246</v>
      </c>
      <c r="C1008" s="2" t="s">
        <v>1</v>
      </c>
      <c r="D1008" s="2">
        <v>63</v>
      </c>
      <c r="E1008" s="9">
        <v>20707</v>
      </c>
      <c r="F1008" s="10">
        <v>43833.572731481479</v>
      </c>
      <c r="G1008" s="95" t="s">
        <v>4</v>
      </c>
      <c r="H1008">
        <v>1254</v>
      </c>
      <c r="I1008" s="1">
        <f t="shared" si="84"/>
        <v>12.666666666666666</v>
      </c>
      <c r="J1008" s="122">
        <v>1.04</v>
      </c>
      <c r="K1008">
        <v>99</v>
      </c>
      <c r="L1008" s="94">
        <v>408</v>
      </c>
      <c r="M1008" s="11">
        <f t="shared" si="80"/>
        <v>4.1212121212121211</v>
      </c>
      <c r="N1008" s="125">
        <v>0.54</v>
      </c>
      <c r="O1008" s="95">
        <f t="shared" si="85"/>
        <v>99</v>
      </c>
      <c r="P1008" s="12">
        <f t="shared" si="81"/>
        <v>3.0735294117647056</v>
      </c>
      <c r="Q1008" s="104" t="s">
        <v>729</v>
      </c>
      <c r="V1008" s="111">
        <v>0.44027777777777777</v>
      </c>
      <c r="W1008" s="112">
        <v>0.59027777777777779</v>
      </c>
      <c r="X1008" s="115">
        <f t="shared" si="82"/>
        <v>0.15000000000000002</v>
      </c>
    </row>
    <row r="1009" spans="1:24" x14ac:dyDescent="0.3">
      <c r="A1009" s="64" t="s">
        <v>8247</v>
      </c>
      <c r="B1009" s="94" t="s">
        <v>8248</v>
      </c>
      <c r="C1009" s="2" t="s">
        <v>6</v>
      </c>
      <c r="D1009" s="2">
        <v>27</v>
      </c>
      <c r="E1009" s="9">
        <v>33655</v>
      </c>
      <c r="F1009" s="10">
        <v>43833.587592592594</v>
      </c>
      <c r="G1009" s="95" t="s">
        <v>4</v>
      </c>
      <c r="H1009">
        <v>760</v>
      </c>
      <c r="I1009" s="1">
        <f t="shared" si="84"/>
        <v>7.6767676767676765</v>
      </c>
      <c r="J1009" s="122">
        <v>0.74</v>
      </c>
      <c r="K1009">
        <v>99</v>
      </c>
      <c r="L1009" s="94">
        <v>353</v>
      </c>
      <c r="M1009" s="11">
        <f t="shared" si="80"/>
        <v>3.5656565656565657</v>
      </c>
      <c r="N1009" s="125">
        <v>0.60899999999999999</v>
      </c>
      <c r="O1009" s="95">
        <f t="shared" si="85"/>
        <v>99</v>
      </c>
      <c r="P1009" s="12">
        <f t="shared" si="81"/>
        <v>2.1529745042492916</v>
      </c>
      <c r="Q1009" s="104" t="s">
        <v>729</v>
      </c>
      <c r="V1009" s="111">
        <v>0.4465277777777778</v>
      </c>
      <c r="W1009" s="112">
        <v>0.60416666666666663</v>
      </c>
      <c r="X1009" s="115">
        <f t="shared" si="82"/>
        <v>0.15763888888888883</v>
      </c>
    </row>
    <row r="1010" spans="1:24" x14ac:dyDescent="0.3">
      <c r="A1010" s="64" t="s">
        <v>8249</v>
      </c>
      <c r="B1010" s="94" t="s">
        <v>124</v>
      </c>
      <c r="C1010" s="2" t="s">
        <v>1</v>
      </c>
      <c r="D1010" s="2">
        <v>50</v>
      </c>
      <c r="E1010" s="9">
        <v>25249</v>
      </c>
      <c r="F1010" s="10">
        <v>43833.600347222222</v>
      </c>
      <c r="G1010" s="95" t="s">
        <v>4</v>
      </c>
      <c r="H1010">
        <v>1252</v>
      </c>
      <c r="I1010" s="1">
        <f t="shared" si="84"/>
        <v>12.52</v>
      </c>
      <c r="J1010" s="122">
        <v>1.202</v>
      </c>
      <c r="K1010">
        <v>100</v>
      </c>
      <c r="L1010" s="94">
        <v>377</v>
      </c>
      <c r="M1010" s="11">
        <f t="shared" si="80"/>
        <v>3.77</v>
      </c>
      <c r="N1010" s="125">
        <v>0.60099999999999998</v>
      </c>
      <c r="O1010" s="95">
        <f t="shared" si="85"/>
        <v>100</v>
      </c>
      <c r="P1010" s="12">
        <f t="shared" si="81"/>
        <v>3.3209549071618034</v>
      </c>
      <c r="Q1010" s="104" t="s">
        <v>729</v>
      </c>
      <c r="V1010" s="111">
        <v>0.47152777777777777</v>
      </c>
      <c r="W1010" s="112">
        <v>0.61805555555555558</v>
      </c>
      <c r="X1010" s="115">
        <f t="shared" si="82"/>
        <v>0.14652777777777781</v>
      </c>
    </row>
    <row r="1011" spans="1:24" x14ac:dyDescent="0.3">
      <c r="A1011" s="64" t="s">
        <v>8250</v>
      </c>
      <c r="B1011" s="94" t="s">
        <v>4519</v>
      </c>
      <c r="C1011" s="2" t="s">
        <v>1</v>
      </c>
      <c r="D1011" s="2">
        <v>48</v>
      </c>
      <c r="E1011" s="9">
        <v>26134</v>
      </c>
      <c r="F1011" s="10">
        <v>43833.62604166667</v>
      </c>
      <c r="G1011" s="95" t="s">
        <v>4</v>
      </c>
      <c r="H1011">
        <v>1060</v>
      </c>
      <c r="I1011" s="1">
        <f t="shared" si="84"/>
        <v>10.707070707070708</v>
      </c>
      <c r="J1011" s="122">
        <v>0.94</v>
      </c>
      <c r="K1011">
        <v>99</v>
      </c>
      <c r="L1011" s="94">
        <v>364</v>
      </c>
      <c r="M1011" s="11">
        <f t="shared" si="80"/>
        <v>3.6767676767676769</v>
      </c>
      <c r="N1011" s="125">
        <v>0.80600000000000005</v>
      </c>
      <c r="O1011" s="95">
        <f t="shared" si="85"/>
        <v>99</v>
      </c>
      <c r="P1011" s="12">
        <f t="shared" si="81"/>
        <v>2.912087912087912</v>
      </c>
      <c r="Q1011" s="104" t="s">
        <v>729</v>
      </c>
      <c r="V1011" s="111">
        <v>0.50347222222222221</v>
      </c>
      <c r="W1011" s="112">
        <v>0.63888888888888895</v>
      </c>
      <c r="X1011" s="115">
        <f t="shared" si="82"/>
        <v>0.13541666666666674</v>
      </c>
    </row>
    <row r="1012" spans="1:24" x14ac:dyDescent="0.3">
      <c r="A1012" s="64" t="s">
        <v>8251</v>
      </c>
      <c r="B1012" s="94" t="s">
        <v>241</v>
      </c>
      <c r="C1012" s="2" t="s">
        <v>1</v>
      </c>
      <c r="D1012" s="2">
        <v>51</v>
      </c>
      <c r="E1012" s="9">
        <v>25025</v>
      </c>
      <c r="F1012" s="10">
        <v>43833.635798611111</v>
      </c>
      <c r="G1012" s="95" t="s">
        <v>4</v>
      </c>
      <c r="H1012">
        <v>1193</v>
      </c>
      <c r="I1012" s="1">
        <f t="shared" si="84"/>
        <v>11.93</v>
      </c>
      <c r="J1012" s="122">
        <v>1.35</v>
      </c>
      <c r="K1012">
        <v>100</v>
      </c>
      <c r="L1012" s="94">
        <v>420</v>
      </c>
      <c r="M1012" s="11">
        <f t="shared" si="80"/>
        <v>4.2</v>
      </c>
      <c r="N1012" s="125">
        <v>0.65100000000000002</v>
      </c>
      <c r="O1012" s="95">
        <f t="shared" si="85"/>
        <v>100</v>
      </c>
      <c r="P1012" s="12">
        <f t="shared" si="81"/>
        <v>2.8404761904761902</v>
      </c>
      <c r="Q1012" s="104" t="s">
        <v>729</v>
      </c>
      <c r="V1012" s="111">
        <v>0.51111111111111118</v>
      </c>
      <c r="W1012" s="112">
        <v>0.65277777777777779</v>
      </c>
      <c r="X1012" s="115">
        <f t="shared" si="82"/>
        <v>0.14166666666666661</v>
      </c>
    </row>
    <row r="1013" spans="1:24" x14ac:dyDescent="0.3">
      <c r="A1013" s="64" t="s">
        <v>8252</v>
      </c>
      <c r="B1013" s="94" t="s">
        <v>8253</v>
      </c>
      <c r="C1013" s="2" t="s">
        <v>6</v>
      </c>
      <c r="D1013" s="2">
        <v>21</v>
      </c>
      <c r="E1013" s="9">
        <v>36029</v>
      </c>
      <c r="F1013" s="10">
        <v>43836.513865740744</v>
      </c>
      <c r="G1013" s="95" t="s">
        <v>4</v>
      </c>
      <c r="H1013">
        <v>936</v>
      </c>
      <c r="I1013" s="1">
        <f t="shared" si="84"/>
        <v>9.454545454545455</v>
      </c>
      <c r="J1013" s="122">
        <v>0.65900000000000003</v>
      </c>
      <c r="K1013">
        <v>99</v>
      </c>
      <c r="L1013" s="94">
        <v>414</v>
      </c>
      <c r="M1013" s="11">
        <f t="shared" si="80"/>
        <v>4.1818181818181817</v>
      </c>
      <c r="N1013" s="125">
        <v>0.54100000000000004</v>
      </c>
      <c r="O1013" s="95">
        <f t="shared" si="85"/>
        <v>99</v>
      </c>
      <c r="P1013" s="12">
        <f t="shared" si="81"/>
        <v>2.2608695652173916</v>
      </c>
      <c r="Q1013" s="104" t="s">
        <v>729</v>
      </c>
      <c r="V1013" s="111">
        <v>0.39513888888888887</v>
      </c>
      <c r="W1013" s="112">
        <v>0.52013888888888882</v>
      </c>
      <c r="X1013" s="115">
        <f t="shared" si="82"/>
        <v>0.12499999999999994</v>
      </c>
    </row>
    <row r="1014" spans="1:24" x14ac:dyDescent="0.3">
      <c r="A1014" s="64" t="s">
        <v>8254</v>
      </c>
      <c r="B1014" s="94" t="s">
        <v>8255</v>
      </c>
      <c r="C1014" s="2" t="s">
        <v>6</v>
      </c>
      <c r="D1014" s="2">
        <v>34</v>
      </c>
      <c r="E1014" s="9">
        <v>31305</v>
      </c>
      <c r="F1014" s="10">
        <v>43836.528668981482</v>
      </c>
      <c r="G1014" s="95" t="s">
        <v>557</v>
      </c>
      <c r="H1014">
        <v>592</v>
      </c>
      <c r="I1014" s="1">
        <f t="shared" si="84"/>
        <v>5.9797979797979801</v>
      </c>
      <c r="J1014" s="122">
        <v>0.84499999999999997</v>
      </c>
      <c r="K1014">
        <v>99</v>
      </c>
      <c r="L1014" s="94">
        <v>265</v>
      </c>
      <c r="M1014" s="11">
        <f t="shared" si="80"/>
        <v>2.6767676767676769</v>
      </c>
      <c r="N1014" s="125">
        <v>0.51200000000000001</v>
      </c>
      <c r="O1014" s="95">
        <f t="shared" si="85"/>
        <v>99</v>
      </c>
      <c r="P1014" s="12">
        <f t="shared" si="81"/>
        <v>2.2339622641509433</v>
      </c>
      <c r="Q1014" s="104" t="s">
        <v>729</v>
      </c>
      <c r="V1014" s="111">
        <v>0.40347222222222223</v>
      </c>
      <c r="W1014" s="112">
        <v>0.53333333333333333</v>
      </c>
      <c r="X1014" s="115">
        <f t="shared" si="82"/>
        <v>0.12986111111111109</v>
      </c>
    </row>
    <row r="1015" spans="1:24" x14ac:dyDescent="0.3">
      <c r="A1015" s="64" t="s">
        <v>8256</v>
      </c>
      <c r="B1015" s="94" t="s">
        <v>8257</v>
      </c>
      <c r="C1015" s="2" t="s">
        <v>1</v>
      </c>
      <c r="D1015" s="2">
        <v>57</v>
      </c>
      <c r="E1015" s="9">
        <v>22712</v>
      </c>
      <c r="F1015" s="10">
        <v>43836.539942129632</v>
      </c>
      <c r="G1015" s="95" t="s">
        <v>4</v>
      </c>
      <c r="H1015">
        <v>1995</v>
      </c>
      <c r="I1015" s="1">
        <f t="shared" si="84"/>
        <v>19.95</v>
      </c>
      <c r="J1015" s="122">
        <v>2.536</v>
      </c>
      <c r="K1015">
        <v>100</v>
      </c>
      <c r="L1015" s="94">
        <v>397</v>
      </c>
      <c r="M1015" s="11">
        <f t="shared" si="80"/>
        <v>3.97</v>
      </c>
      <c r="N1015" s="125">
        <v>0.59399999999999997</v>
      </c>
      <c r="O1015" s="95">
        <f t="shared" si="85"/>
        <v>100</v>
      </c>
      <c r="P1015" s="12">
        <f t="shared" si="81"/>
        <v>5.0251889168765738</v>
      </c>
      <c r="Q1015" s="104" t="s">
        <v>729</v>
      </c>
      <c r="V1015" s="111">
        <v>0.40833333333333338</v>
      </c>
      <c r="W1015" s="112">
        <v>0.54652777777777783</v>
      </c>
      <c r="X1015" s="115">
        <f t="shared" si="82"/>
        <v>0.13819444444444445</v>
      </c>
    </row>
    <row r="1016" spans="1:24" x14ac:dyDescent="0.3">
      <c r="A1016" s="64" t="s">
        <v>8258</v>
      </c>
      <c r="B1016" s="94" t="s">
        <v>5347</v>
      </c>
      <c r="C1016" s="2" t="s">
        <v>1</v>
      </c>
      <c r="D1016" s="2">
        <v>44</v>
      </c>
      <c r="E1016" s="9">
        <v>27450</v>
      </c>
      <c r="F1016" s="10">
        <v>43836.552731481483</v>
      </c>
      <c r="G1016" s="95" t="s">
        <v>4</v>
      </c>
      <c r="H1016">
        <v>2087</v>
      </c>
      <c r="I1016" s="1">
        <f t="shared" si="84"/>
        <v>21.08080808080808</v>
      </c>
      <c r="J1016" s="122">
        <v>2.7759999999999998</v>
      </c>
      <c r="K1016">
        <v>99</v>
      </c>
      <c r="L1016" s="94">
        <v>329</v>
      </c>
      <c r="M1016" s="11">
        <f t="shared" si="80"/>
        <v>3.3232323232323231</v>
      </c>
      <c r="N1016" s="125">
        <v>0.66700000000000004</v>
      </c>
      <c r="O1016" s="95">
        <f t="shared" si="85"/>
        <v>99</v>
      </c>
      <c r="P1016" s="12">
        <f t="shared" si="81"/>
        <v>6.3434650455927049</v>
      </c>
      <c r="Q1016" s="104" t="s">
        <v>729</v>
      </c>
      <c r="V1016" s="111">
        <v>0.41944444444444445</v>
      </c>
      <c r="W1016" s="112">
        <v>0.56597222222222221</v>
      </c>
      <c r="X1016" s="115">
        <f t="shared" si="82"/>
        <v>0.14652777777777776</v>
      </c>
    </row>
    <row r="1017" spans="1:24" x14ac:dyDescent="0.3">
      <c r="A1017" s="64" t="s">
        <v>8259</v>
      </c>
      <c r="B1017" s="94" t="s">
        <v>6811</v>
      </c>
      <c r="C1017" s="2" t="s">
        <v>1</v>
      </c>
      <c r="D1017" s="2">
        <v>61</v>
      </c>
      <c r="E1017" s="9">
        <v>21478</v>
      </c>
      <c r="F1017" s="10">
        <v>43836.571412037039</v>
      </c>
      <c r="G1017" s="95" t="s">
        <v>4</v>
      </c>
      <c r="H1017">
        <v>1538</v>
      </c>
      <c r="I1017" s="1">
        <f t="shared" si="84"/>
        <v>15.38</v>
      </c>
      <c r="J1017" s="122">
        <v>1.339</v>
      </c>
      <c r="K1017">
        <v>100</v>
      </c>
      <c r="L1017" s="94">
        <v>320</v>
      </c>
      <c r="M1017" s="11">
        <f t="shared" si="80"/>
        <v>3.2</v>
      </c>
      <c r="N1017" s="125">
        <v>0.55000000000000004</v>
      </c>
      <c r="O1017" s="95">
        <f t="shared" si="85"/>
        <v>100</v>
      </c>
      <c r="P1017" s="12">
        <f t="shared" si="81"/>
        <v>4.8062500000000004</v>
      </c>
      <c r="Q1017" s="104" t="s">
        <v>729</v>
      </c>
      <c r="V1017" s="111">
        <v>0.42986111111111108</v>
      </c>
      <c r="W1017" s="112">
        <v>0.57638888888888895</v>
      </c>
      <c r="X1017" s="115">
        <f t="shared" si="82"/>
        <v>0.14652777777777787</v>
      </c>
    </row>
    <row r="1018" spans="1:24" x14ac:dyDescent="0.3">
      <c r="A1018" s="64" t="s">
        <v>8260</v>
      </c>
      <c r="B1018" s="94" t="s">
        <v>8261</v>
      </c>
      <c r="C1018" s="2" t="s">
        <v>1</v>
      </c>
      <c r="D1018" s="2">
        <v>60</v>
      </c>
      <c r="E1018" s="9">
        <v>21885</v>
      </c>
      <c r="F1018" s="10">
        <v>43836.585034722222</v>
      </c>
      <c r="G1018" s="95" t="s">
        <v>22</v>
      </c>
      <c r="H1018">
        <v>1152</v>
      </c>
      <c r="I1018" s="1">
        <f t="shared" si="84"/>
        <v>11.636363636363637</v>
      </c>
      <c r="J1018" s="122">
        <v>0.97399999999999998</v>
      </c>
      <c r="K1018">
        <v>99</v>
      </c>
      <c r="L1018" s="94">
        <v>293</v>
      </c>
      <c r="M1018" s="11">
        <f t="shared" si="80"/>
        <v>2.9595959595959598</v>
      </c>
      <c r="N1018" s="125">
        <v>0.49299999999999999</v>
      </c>
      <c r="O1018" s="95">
        <f t="shared" si="85"/>
        <v>99</v>
      </c>
      <c r="P1018" s="12">
        <f t="shared" si="81"/>
        <v>3.9317406143344709</v>
      </c>
      <c r="Q1018" s="104" t="s">
        <v>729</v>
      </c>
      <c r="V1018" s="111">
        <v>0.44236111111111115</v>
      </c>
      <c r="W1018" s="112">
        <v>0.59027777777777779</v>
      </c>
      <c r="X1018" s="115">
        <f t="shared" si="82"/>
        <v>0.14791666666666664</v>
      </c>
    </row>
    <row r="1019" spans="1:24" x14ac:dyDescent="0.3">
      <c r="A1019" s="64" t="s">
        <v>8262</v>
      </c>
      <c r="B1019" s="94" t="s">
        <v>8263</v>
      </c>
      <c r="C1019" s="2" t="s">
        <v>1</v>
      </c>
      <c r="D1019" s="2">
        <v>83</v>
      </c>
      <c r="E1019" s="9">
        <v>13497</v>
      </c>
      <c r="F1019" s="10">
        <v>43836.609456018516</v>
      </c>
      <c r="G1019" s="95" t="s">
        <v>4</v>
      </c>
      <c r="H1019">
        <v>1664</v>
      </c>
      <c r="I1019" s="1">
        <f t="shared" si="84"/>
        <v>16.64</v>
      </c>
      <c r="J1019" s="122">
        <v>0.88200000000000001</v>
      </c>
      <c r="K1019">
        <v>100</v>
      </c>
      <c r="L1019" s="94">
        <v>583</v>
      </c>
      <c r="M1019" s="11">
        <f t="shared" si="80"/>
        <v>5.83</v>
      </c>
      <c r="N1019" s="125">
        <v>1.0249999999999999</v>
      </c>
      <c r="O1019" s="95">
        <f t="shared" si="85"/>
        <v>100</v>
      </c>
      <c r="P1019" s="12">
        <f t="shared" si="81"/>
        <v>2.8542024013722127</v>
      </c>
      <c r="Q1019" s="104" t="s">
        <v>729</v>
      </c>
      <c r="V1019" s="111">
        <v>0.47986111111111113</v>
      </c>
      <c r="W1019" s="112">
        <v>0.61805555555555558</v>
      </c>
      <c r="X1019" s="115">
        <f t="shared" si="82"/>
        <v>0.13819444444444445</v>
      </c>
    </row>
    <row r="1020" spans="1:24" x14ac:dyDescent="0.3">
      <c r="A1020" s="64" t="s">
        <v>8264</v>
      </c>
      <c r="B1020" s="94" t="s">
        <v>8265</v>
      </c>
      <c r="C1020" s="2" t="s">
        <v>6</v>
      </c>
      <c r="D1020" s="2">
        <v>52</v>
      </c>
      <c r="E1020" s="9">
        <v>24656</v>
      </c>
      <c r="F1020" s="10">
        <v>43836.624120370368</v>
      </c>
      <c r="G1020" s="95" t="s">
        <v>4</v>
      </c>
      <c r="H1020">
        <v>475</v>
      </c>
      <c r="I1020" s="1">
        <f t="shared" si="84"/>
        <v>4.75</v>
      </c>
      <c r="J1020" s="122">
        <v>0.73</v>
      </c>
      <c r="K1020">
        <v>100</v>
      </c>
      <c r="L1020" s="94">
        <v>178</v>
      </c>
      <c r="M1020" s="11">
        <f t="shared" si="80"/>
        <v>1.78</v>
      </c>
      <c r="N1020" s="125">
        <v>0.52400000000000002</v>
      </c>
      <c r="O1020" s="95">
        <f t="shared" si="85"/>
        <v>100</v>
      </c>
      <c r="P1020" s="12">
        <f t="shared" si="81"/>
        <v>2.6685393258426964</v>
      </c>
      <c r="Q1020" s="104" t="s">
        <v>729</v>
      </c>
      <c r="V1020" s="111">
        <v>0.49027777777777781</v>
      </c>
      <c r="W1020" s="112">
        <v>0.64236111111111105</v>
      </c>
      <c r="X1020" s="115">
        <f t="shared" si="82"/>
        <v>0.15208333333333324</v>
      </c>
    </row>
    <row r="1021" spans="1:24" x14ac:dyDescent="0.3">
      <c r="A1021" s="64" t="s">
        <v>8266</v>
      </c>
      <c r="B1021" s="94" t="s">
        <v>8267</v>
      </c>
      <c r="C1021" s="2" t="s">
        <v>1</v>
      </c>
      <c r="D1021" s="2">
        <v>53</v>
      </c>
      <c r="E1021" s="9">
        <v>24186</v>
      </c>
      <c r="F1021" s="10">
        <v>43836.656817129631</v>
      </c>
      <c r="G1021" s="95" t="s">
        <v>4</v>
      </c>
      <c r="H1021">
        <v>1475</v>
      </c>
      <c r="I1021" s="1">
        <f t="shared" si="84"/>
        <v>14.75</v>
      </c>
      <c r="J1021" s="122">
        <v>2.032</v>
      </c>
      <c r="K1021">
        <v>100</v>
      </c>
      <c r="L1021" s="94">
        <v>234</v>
      </c>
      <c r="M1021" s="11">
        <f t="shared" si="80"/>
        <v>2.34</v>
      </c>
      <c r="N1021" s="125">
        <v>0.57199999999999995</v>
      </c>
      <c r="O1021" s="95">
        <f t="shared" si="85"/>
        <v>100</v>
      </c>
      <c r="P1021" s="12">
        <f t="shared" si="81"/>
        <v>6.3034188034188041</v>
      </c>
      <c r="Q1021" s="104" t="s">
        <v>729</v>
      </c>
      <c r="V1021" s="111">
        <v>0.49652777777777773</v>
      </c>
      <c r="W1021" s="112">
        <v>0.64930555555555558</v>
      </c>
      <c r="X1021" s="115">
        <f t="shared" si="82"/>
        <v>0.15277777777777785</v>
      </c>
    </row>
    <row r="1022" spans="1:24" x14ac:dyDescent="0.3">
      <c r="A1022" s="64" t="s">
        <v>8268</v>
      </c>
      <c r="B1022" s="94" t="s">
        <v>115</v>
      </c>
      <c r="C1022" s="2" t="s">
        <v>1</v>
      </c>
      <c r="D1022" s="2">
        <v>46</v>
      </c>
      <c r="E1022" s="9">
        <v>26852</v>
      </c>
      <c r="F1022" s="10">
        <v>43836.670081018521</v>
      </c>
      <c r="G1022" s="95" t="s">
        <v>4</v>
      </c>
      <c r="H1022">
        <v>1240</v>
      </c>
      <c r="I1022" s="1">
        <f t="shared" si="84"/>
        <v>12.4</v>
      </c>
      <c r="J1022" s="122">
        <v>1.2230000000000001</v>
      </c>
      <c r="K1022">
        <v>100</v>
      </c>
      <c r="L1022" s="94">
        <v>262</v>
      </c>
      <c r="M1022" s="11">
        <f t="shared" si="80"/>
        <v>2.62</v>
      </c>
      <c r="N1022" s="125">
        <v>0.54600000000000004</v>
      </c>
      <c r="O1022" s="95">
        <f t="shared" si="85"/>
        <v>100</v>
      </c>
      <c r="P1022" s="12">
        <f t="shared" si="81"/>
        <v>4.7328244274809164</v>
      </c>
      <c r="Q1022" s="104" t="s">
        <v>729</v>
      </c>
      <c r="V1022" s="111">
        <v>0.52708333333333335</v>
      </c>
      <c r="W1022" s="112">
        <v>0.68055555555555547</v>
      </c>
      <c r="X1022" s="115">
        <f t="shared" si="82"/>
        <v>0.15347222222222212</v>
      </c>
    </row>
    <row r="1023" spans="1:24" x14ac:dyDescent="0.3">
      <c r="A1023" s="64" t="s">
        <v>8269</v>
      </c>
      <c r="B1023" s="94" t="s">
        <v>91</v>
      </c>
      <c r="C1023" s="2" t="s">
        <v>1</v>
      </c>
      <c r="D1023" s="2">
        <v>51</v>
      </c>
      <c r="E1023" s="9">
        <v>24855</v>
      </c>
      <c r="F1023" s="10">
        <v>43836.680752314816</v>
      </c>
      <c r="G1023" s="95" t="s">
        <v>4</v>
      </c>
      <c r="H1023">
        <v>1274</v>
      </c>
      <c r="I1023" s="1">
        <f t="shared" si="84"/>
        <v>12.74</v>
      </c>
      <c r="J1023" s="122">
        <v>1.151</v>
      </c>
      <c r="K1023">
        <v>100</v>
      </c>
      <c r="L1023" s="94">
        <v>354</v>
      </c>
      <c r="M1023" s="11">
        <f t="shared" si="80"/>
        <v>3.54</v>
      </c>
      <c r="N1023" s="125">
        <v>0.55800000000000005</v>
      </c>
      <c r="O1023" s="95">
        <f t="shared" si="85"/>
        <v>100</v>
      </c>
      <c r="P1023" s="12">
        <f t="shared" si="81"/>
        <v>3.5988700564971752</v>
      </c>
      <c r="Q1023" s="104" t="s">
        <v>729</v>
      </c>
      <c r="V1023" s="111">
        <v>0.53055555555555556</v>
      </c>
      <c r="W1023" s="112">
        <v>0.69444444444444453</v>
      </c>
      <c r="X1023" s="115">
        <f t="shared" si="82"/>
        <v>0.16388888888888897</v>
      </c>
    </row>
    <row r="1024" spans="1:24" x14ac:dyDescent="0.3">
      <c r="A1024" s="64" t="s">
        <v>8270</v>
      </c>
      <c r="B1024" s="94" t="s">
        <v>1021</v>
      </c>
      <c r="C1024" s="2" t="s">
        <v>1</v>
      </c>
      <c r="D1024" s="2">
        <v>49</v>
      </c>
      <c r="E1024" s="9">
        <v>25771</v>
      </c>
      <c r="F1024" s="10">
        <v>43837.526319444441</v>
      </c>
      <c r="G1024" s="95" t="s">
        <v>4</v>
      </c>
      <c r="H1024">
        <v>1755</v>
      </c>
      <c r="I1024" s="1">
        <f t="shared" si="84"/>
        <v>17.727272727272727</v>
      </c>
      <c r="J1024" s="122">
        <v>1.3</v>
      </c>
      <c r="K1024">
        <v>99</v>
      </c>
      <c r="L1024" s="94">
        <v>332</v>
      </c>
      <c r="M1024" s="11">
        <f t="shared" si="80"/>
        <v>3.3535353535353534</v>
      </c>
      <c r="N1024" s="125">
        <v>0.71899999999999997</v>
      </c>
      <c r="O1024" s="95">
        <f t="shared" si="85"/>
        <v>99</v>
      </c>
      <c r="P1024" s="12">
        <f t="shared" si="81"/>
        <v>5.2861445783132535</v>
      </c>
      <c r="Q1024" s="104" t="s">
        <v>729</v>
      </c>
      <c r="V1024" s="111">
        <v>0.39583333333333331</v>
      </c>
      <c r="W1024" s="112">
        <v>0.52986111111111112</v>
      </c>
      <c r="X1024" s="115">
        <f t="shared" si="82"/>
        <v>0.1340277777777778</v>
      </c>
    </row>
    <row r="1025" spans="1:24" x14ac:dyDescent="0.3">
      <c r="A1025" s="64" t="s">
        <v>8271</v>
      </c>
      <c r="B1025" s="94" t="s">
        <v>8272</v>
      </c>
      <c r="C1025" s="2" t="s">
        <v>6</v>
      </c>
      <c r="D1025" s="2">
        <v>29</v>
      </c>
      <c r="E1025" s="9">
        <v>33069</v>
      </c>
      <c r="F1025" s="10">
        <v>43837.535358796296</v>
      </c>
      <c r="G1025" s="95" t="s">
        <v>4</v>
      </c>
      <c r="H1025">
        <v>639</v>
      </c>
      <c r="I1025" s="1">
        <f t="shared" si="84"/>
        <v>6.4545454545454541</v>
      </c>
      <c r="J1025" s="122">
        <v>1.248</v>
      </c>
      <c r="K1025">
        <v>99</v>
      </c>
      <c r="L1025" s="94">
        <v>294</v>
      </c>
      <c r="M1025" s="11">
        <f t="shared" si="80"/>
        <v>2.9696969696969697</v>
      </c>
      <c r="N1025" s="125">
        <v>0.39700000000000002</v>
      </c>
      <c r="O1025" s="95">
        <f t="shared" si="85"/>
        <v>99</v>
      </c>
      <c r="P1025" s="12">
        <f t="shared" si="81"/>
        <v>2.1734693877551017</v>
      </c>
      <c r="Q1025" s="104" t="s">
        <v>729</v>
      </c>
      <c r="V1025" s="111">
        <v>0.37986111111111115</v>
      </c>
      <c r="W1025" s="112">
        <v>0.54166666666666663</v>
      </c>
      <c r="X1025" s="115">
        <f t="shared" si="82"/>
        <v>0.16180555555555548</v>
      </c>
    </row>
    <row r="1026" spans="1:24" x14ac:dyDescent="0.3">
      <c r="A1026" s="64" t="s">
        <v>8273</v>
      </c>
      <c r="B1026" s="94" t="s">
        <v>6598</v>
      </c>
      <c r="C1026" s="2" t="s">
        <v>1</v>
      </c>
      <c r="D1026" s="2">
        <v>59</v>
      </c>
      <c r="E1026" s="9">
        <v>22064</v>
      </c>
      <c r="F1026" s="10">
        <v>43837.547673611109</v>
      </c>
      <c r="G1026" s="95" t="s">
        <v>4</v>
      </c>
      <c r="H1026">
        <v>1746</v>
      </c>
      <c r="I1026" s="1">
        <f t="shared" si="84"/>
        <v>17.636363636363637</v>
      </c>
      <c r="J1026" s="122">
        <v>1.681</v>
      </c>
      <c r="K1026">
        <v>99</v>
      </c>
      <c r="L1026" s="94">
        <v>280</v>
      </c>
      <c r="M1026" s="11">
        <f t="shared" si="80"/>
        <v>2.8282828282828283</v>
      </c>
      <c r="N1026" s="125">
        <v>0.60699999999999998</v>
      </c>
      <c r="O1026" s="95">
        <f t="shared" si="85"/>
        <v>99</v>
      </c>
      <c r="P1026" s="12">
        <f t="shared" si="81"/>
        <v>6.2357142857142858</v>
      </c>
      <c r="Q1026" s="104" t="s">
        <v>729</v>
      </c>
      <c r="V1026" s="111">
        <v>0.41250000000000003</v>
      </c>
      <c r="W1026" s="112">
        <v>0.55347222222222225</v>
      </c>
      <c r="X1026" s="115">
        <f t="shared" si="82"/>
        <v>0.14097222222222222</v>
      </c>
    </row>
    <row r="1027" spans="1:24" x14ac:dyDescent="0.3">
      <c r="A1027" s="64" t="s">
        <v>8274</v>
      </c>
      <c r="B1027" s="94" t="s">
        <v>8275</v>
      </c>
      <c r="C1027" s="2" t="s">
        <v>1</v>
      </c>
      <c r="D1027" s="2">
        <v>47</v>
      </c>
      <c r="E1027" s="9">
        <v>26504</v>
      </c>
      <c r="F1027" s="10">
        <v>43837.558969907404</v>
      </c>
      <c r="G1027" s="95" t="s">
        <v>4</v>
      </c>
      <c r="H1027">
        <v>1272</v>
      </c>
      <c r="I1027" s="1">
        <f t="shared" si="84"/>
        <v>12.848484848484848</v>
      </c>
      <c r="J1027" s="122">
        <v>1.431</v>
      </c>
      <c r="K1027">
        <v>99</v>
      </c>
      <c r="L1027" s="94">
        <v>370</v>
      </c>
      <c r="M1027" s="11">
        <f t="shared" ref="M1027:M1090" si="86">L1027/O1027</f>
        <v>3.7373737373737375</v>
      </c>
      <c r="N1027" s="125">
        <v>0.82799999999999996</v>
      </c>
      <c r="O1027" s="95">
        <f t="shared" si="85"/>
        <v>99</v>
      </c>
      <c r="P1027" s="12">
        <f t="shared" ref="P1027:P1090" si="87">I1027/M1027</f>
        <v>3.4378378378378374</v>
      </c>
      <c r="Q1027" s="104" t="s">
        <v>729</v>
      </c>
      <c r="V1027" s="111">
        <v>0.42499999999999999</v>
      </c>
      <c r="W1027" s="112">
        <v>0.56666666666666665</v>
      </c>
      <c r="X1027" s="115">
        <f t="shared" ref="X1027:X1090" si="88">IF(AND(W1027&lt;&gt;0,V1027&lt;&gt;0),W1027-V1027,"No Data")</f>
        <v>0.14166666666666666</v>
      </c>
    </row>
    <row r="1028" spans="1:24" x14ac:dyDescent="0.3">
      <c r="A1028" s="64" t="s">
        <v>8276</v>
      </c>
      <c r="B1028" s="94" t="s">
        <v>1270</v>
      </c>
      <c r="C1028" s="2" t="s">
        <v>1</v>
      </c>
      <c r="D1028" s="2">
        <v>46</v>
      </c>
      <c r="E1028" s="9">
        <v>26741</v>
      </c>
      <c r="F1028" s="10">
        <v>43837.572754629633</v>
      </c>
      <c r="G1028" s="95" t="s">
        <v>4</v>
      </c>
      <c r="H1028">
        <v>1116</v>
      </c>
      <c r="I1028" s="1">
        <f t="shared" si="84"/>
        <v>11.16</v>
      </c>
      <c r="J1028" s="122">
        <v>1.575</v>
      </c>
      <c r="K1028">
        <v>100</v>
      </c>
      <c r="L1028" s="94">
        <v>233</v>
      </c>
      <c r="M1028" s="11">
        <f t="shared" si="86"/>
        <v>2.33</v>
      </c>
      <c r="N1028" s="125">
        <v>0.53300000000000003</v>
      </c>
      <c r="O1028" s="95">
        <f t="shared" si="85"/>
        <v>100</v>
      </c>
      <c r="P1028" s="12">
        <f t="shared" si="87"/>
        <v>4.7896995708154506</v>
      </c>
      <c r="Q1028" s="104" t="s">
        <v>729</v>
      </c>
      <c r="V1028" s="111">
        <v>0.43611111111111112</v>
      </c>
      <c r="W1028" s="112">
        <v>0.58402777777777781</v>
      </c>
      <c r="X1028" s="115">
        <f t="shared" si="88"/>
        <v>0.1479166666666667</v>
      </c>
    </row>
    <row r="1029" spans="1:24" x14ac:dyDescent="0.3">
      <c r="A1029" s="64" t="s">
        <v>8277</v>
      </c>
      <c r="B1029" s="94" t="s">
        <v>7987</v>
      </c>
      <c r="C1029" s="2" t="s">
        <v>1</v>
      </c>
      <c r="D1029" s="2">
        <v>65</v>
      </c>
      <c r="E1029" s="9">
        <v>19912</v>
      </c>
      <c r="F1029" s="10">
        <v>43837.590694444443</v>
      </c>
      <c r="G1029" s="95" t="s">
        <v>4</v>
      </c>
      <c r="H1029">
        <v>813</v>
      </c>
      <c r="I1029" s="1">
        <f t="shared" si="84"/>
        <v>8.2121212121212128</v>
      </c>
      <c r="J1029" s="122">
        <v>0.98199999999999998</v>
      </c>
      <c r="K1029">
        <v>99</v>
      </c>
      <c r="L1029" s="94">
        <v>264</v>
      </c>
      <c r="M1029" s="11">
        <f t="shared" si="86"/>
        <v>2.6666666666666665</v>
      </c>
      <c r="N1029" s="125">
        <v>0.503</v>
      </c>
      <c r="O1029" s="95">
        <f t="shared" si="85"/>
        <v>99</v>
      </c>
      <c r="P1029" s="12">
        <f t="shared" si="87"/>
        <v>3.079545454545455</v>
      </c>
      <c r="Q1029" s="104" t="s">
        <v>729</v>
      </c>
      <c r="V1029" s="111">
        <v>0.44930555555555557</v>
      </c>
      <c r="W1029" s="112">
        <v>0.59583333333333333</v>
      </c>
      <c r="X1029" s="115">
        <f t="shared" si="88"/>
        <v>0.14652777777777776</v>
      </c>
    </row>
    <row r="1030" spans="1:24" x14ac:dyDescent="0.3">
      <c r="A1030" s="64" t="s">
        <v>8278</v>
      </c>
      <c r="B1030" s="94" t="s">
        <v>8279</v>
      </c>
      <c r="C1030" s="2" t="s">
        <v>1</v>
      </c>
      <c r="D1030" s="2">
        <v>77</v>
      </c>
      <c r="E1030" s="9">
        <v>15602</v>
      </c>
      <c r="F1030" s="10">
        <v>43837.601041666669</v>
      </c>
      <c r="G1030" s="95" t="s">
        <v>4</v>
      </c>
      <c r="H1030">
        <v>1463</v>
      </c>
      <c r="I1030" s="1">
        <f t="shared" si="84"/>
        <v>14.63</v>
      </c>
      <c r="J1030" s="122">
        <v>1.7729999999999999</v>
      </c>
      <c r="K1030">
        <v>100</v>
      </c>
      <c r="L1030" s="94">
        <v>405</v>
      </c>
      <c r="M1030" s="11">
        <f t="shared" si="86"/>
        <v>4.05</v>
      </c>
      <c r="N1030" s="125">
        <v>0.79600000000000004</v>
      </c>
      <c r="O1030" s="95">
        <f t="shared" si="85"/>
        <v>100</v>
      </c>
      <c r="P1030" s="12">
        <f t="shared" si="87"/>
        <v>3.6123456790123458</v>
      </c>
      <c r="Q1030" s="104" t="s">
        <v>729</v>
      </c>
      <c r="V1030" s="111">
        <v>0.46875</v>
      </c>
      <c r="W1030" s="112">
        <v>0.6166666666666667</v>
      </c>
      <c r="X1030" s="115">
        <f t="shared" si="88"/>
        <v>0.1479166666666667</v>
      </c>
    </row>
    <row r="1031" spans="1:24" x14ac:dyDescent="0.3">
      <c r="A1031" s="64" t="s">
        <v>8280</v>
      </c>
      <c r="B1031" s="94" t="s">
        <v>863</v>
      </c>
      <c r="C1031" s="2" t="s">
        <v>1</v>
      </c>
      <c r="D1031" s="2">
        <v>57</v>
      </c>
      <c r="E1031" s="9">
        <v>22674</v>
      </c>
      <c r="F1031" s="10">
        <v>43837.623124999998</v>
      </c>
      <c r="G1031" s="95" t="s">
        <v>22</v>
      </c>
      <c r="H1031">
        <v>1536</v>
      </c>
      <c r="I1031" s="1">
        <f t="shared" si="84"/>
        <v>15.36</v>
      </c>
      <c r="J1031" s="122">
        <v>1.3069999999999999</v>
      </c>
      <c r="K1031">
        <v>100</v>
      </c>
      <c r="L1031" s="94">
        <v>298</v>
      </c>
      <c r="M1031" s="11">
        <f t="shared" si="86"/>
        <v>2.98</v>
      </c>
      <c r="N1031" s="125">
        <v>0.44900000000000001</v>
      </c>
      <c r="O1031" s="95">
        <f t="shared" si="85"/>
        <v>100</v>
      </c>
      <c r="P1031" s="12">
        <f t="shared" si="87"/>
        <v>5.1543624161073822</v>
      </c>
      <c r="Q1031" s="104" t="s">
        <v>729</v>
      </c>
      <c r="V1031" s="111">
        <v>0.4770833333333333</v>
      </c>
      <c r="W1031" s="112">
        <v>0.62847222222222221</v>
      </c>
      <c r="X1031" s="115">
        <f t="shared" si="88"/>
        <v>0.15138888888888891</v>
      </c>
    </row>
    <row r="1032" spans="1:24" x14ac:dyDescent="0.3">
      <c r="A1032" s="64" t="s">
        <v>8281</v>
      </c>
      <c r="B1032" s="94" t="s">
        <v>5059</v>
      </c>
      <c r="C1032" s="2" t="s">
        <v>1</v>
      </c>
      <c r="D1032" s="2">
        <v>50</v>
      </c>
      <c r="E1032" s="9">
        <v>25471</v>
      </c>
      <c r="F1032" s="10">
        <v>43837.644479166665</v>
      </c>
      <c r="G1032" s="95" t="s">
        <v>4</v>
      </c>
      <c r="H1032">
        <v>1280</v>
      </c>
      <c r="I1032" s="1">
        <f t="shared" si="84"/>
        <v>12.929292929292929</v>
      </c>
      <c r="J1032" s="122">
        <v>1.7969999999999999</v>
      </c>
      <c r="K1032">
        <v>99</v>
      </c>
      <c r="L1032" s="94">
        <v>225</v>
      </c>
      <c r="M1032" s="11">
        <f t="shared" si="86"/>
        <v>2.2727272727272729</v>
      </c>
      <c r="N1032" s="125">
        <v>0.47</v>
      </c>
      <c r="O1032" s="95">
        <f t="shared" si="85"/>
        <v>99</v>
      </c>
      <c r="P1032" s="12">
        <f t="shared" si="87"/>
        <v>5.6888888888888882</v>
      </c>
      <c r="Q1032" s="104" t="s">
        <v>729</v>
      </c>
      <c r="V1032" s="111">
        <v>0.50486111111111109</v>
      </c>
      <c r="W1032" s="112">
        <v>0.65069444444444446</v>
      </c>
      <c r="X1032" s="115">
        <f t="shared" si="88"/>
        <v>0.14583333333333337</v>
      </c>
    </row>
    <row r="1033" spans="1:24" x14ac:dyDescent="0.3">
      <c r="A1033" s="64" t="s">
        <v>8282</v>
      </c>
      <c r="B1033" s="94" t="s">
        <v>8283</v>
      </c>
      <c r="C1033" s="2" t="s">
        <v>1</v>
      </c>
      <c r="D1033" s="2">
        <v>21</v>
      </c>
      <c r="E1033" s="9">
        <v>35812</v>
      </c>
      <c r="F1033" s="10">
        <v>43837.656365740739</v>
      </c>
      <c r="G1033" s="95" t="s">
        <v>4</v>
      </c>
      <c r="H1033">
        <v>763</v>
      </c>
      <c r="I1033" s="1">
        <f t="shared" si="84"/>
        <v>7.63</v>
      </c>
      <c r="J1033" s="122">
        <v>1.0980000000000001</v>
      </c>
      <c r="K1033">
        <v>100</v>
      </c>
      <c r="L1033" s="94">
        <v>238</v>
      </c>
      <c r="M1033" s="11">
        <f t="shared" si="86"/>
        <v>2.38</v>
      </c>
      <c r="N1033" s="125">
        <v>0.50800000000000001</v>
      </c>
      <c r="O1033" s="95">
        <f t="shared" si="85"/>
        <v>100</v>
      </c>
      <c r="P1033" s="12">
        <f t="shared" si="87"/>
        <v>3.2058823529411766</v>
      </c>
      <c r="Q1033" s="104" t="s">
        <v>729</v>
      </c>
      <c r="V1033" s="111">
        <v>0.52083333333333337</v>
      </c>
      <c r="W1033" s="112">
        <v>0.66180555555555554</v>
      </c>
      <c r="X1033" s="115">
        <f t="shared" si="88"/>
        <v>0.14097222222222217</v>
      </c>
    </row>
    <row r="1034" spans="1:24" x14ac:dyDescent="0.3">
      <c r="A1034" s="64" t="s">
        <v>8284</v>
      </c>
      <c r="B1034" s="94" t="s">
        <v>8285</v>
      </c>
      <c r="C1034" s="2" t="s">
        <v>1</v>
      </c>
      <c r="D1034" s="2">
        <v>49</v>
      </c>
      <c r="E1034" s="9">
        <v>25839</v>
      </c>
      <c r="F1034" s="10">
        <v>43837.669432870367</v>
      </c>
      <c r="G1034" s="95" t="s">
        <v>4</v>
      </c>
      <c r="H1034">
        <v>783</v>
      </c>
      <c r="I1034" s="1">
        <f t="shared" si="84"/>
        <v>7.83</v>
      </c>
      <c r="J1034" s="122">
        <v>1.129</v>
      </c>
      <c r="K1034">
        <v>100</v>
      </c>
      <c r="L1034" s="94">
        <v>286</v>
      </c>
      <c r="M1034" s="11">
        <f t="shared" si="86"/>
        <v>2.8888888888888888</v>
      </c>
      <c r="N1034" s="125">
        <v>0.49299999999999999</v>
      </c>
      <c r="O1034" s="95">
        <v>99</v>
      </c>
      <c r="P1034" s="12">
        <f t="shared" si="87"/>
        <v>2.7103846153846156</v>
      </c>
      <c r="Q1034" s="104" t="s">
        <v>729</v>
      </c>
      <c r="V1034" s="111">
        <v>0.53819444444444442</v>
      </c>
      <c r="W1034" s="112">
        <v>0.6958333333333333</v>
      </c>
      <c r="X1034" s="115">
        <f t="shared" si="88"/>
        <v>0.15763888888888888</v>
      </c>
    </row>
    <row r="1035" spans="1:24" x14ac:dyDescent="0.3">
      <c r="A1035" s="64" t="s">
        <v>8286</v>
      </c>
      <c r="B1035" s="94" t="s">
        <v>8287</v>
      </c>
      <c r="C1035" s="2" t="s">
        <v>6</v>
      </c>
      <c r="D1035" s="2">
        <v>54</v>
      </c>
      <c r="E1035" s="9">
        <v>23870</v>
      </c>
      <c r="F1035" s="10">
        <v>43838.421423611115</v>
      </c>
      <c r="G1035" s="95" t="s">
        <v>71</v>
      </c>
      <c r="H1035">
        <v>2132</v>
      </c>
      <c r="I1035" s="1">
        <f t="shared" si="84"/>
        <v>21.535353535353536</v>
      </c>
      <c r="J1035" s="122">
        <v>2.3140000000000001</v>
      </c>
      <c r="K1035">
        <v>99</v>
      </c>
      <c r="L1035" s="94">
        <v>419</v>
      </c>
      <c r="M1035" s="11">
        <f t="shared" si="86"/>
        <v>4.2323232323232327</v>
      </c>
      <c r="N1035" s="125">
        <v>0.78</v>
      </c>
      <c r="O1035" s="95">
        <f t="shared" ref="O1035:O1048" si="89">K1035</f>
        <v>99</v>
      </c>
      <c r="P1035" s="12">
        <f t="shared" si="87"/>
        <v>5.0883054892601427</v>
      </c>
      <c r="Q1035" s="104" t="s">
        <v>729</v>
      </c>
      <c r="V1035" s="111">
        <v>0.4291666666666667</v>
      </c>
      <c r="W1035" s="112">
        <v>0.59027777777777779</v>
      </c>
      <c r="X1035" s="115">
        <f t="shared" si="88"/>
        <v>0.16111111111111109</v>
      </c>
    </row>
    <row r="1036" spans="1:24" x14ac:dyDescent="0.3">
      <c r="A1036" s="64" t="s">
        <v>8288</v>
      </c>
      <c r="B1036" s="94" t="s">
        <v>8289</v>
      </c>
      <c r="C1036" s="2" t="s">
        <v>1</v>
      </c>
      <c r="D1036" s="2">
        <v>42</v>
      </c>
      <c r="E1036" s="9">
        <v>28158</v>
      </c>
      <c r="F1036" s="10">
        <v>43838.512256944443</v>
      </c>
      <c r="G1036" s="95" t="s">
        <v>4</v>
      </c>
      <c r="H1036">
        <v>651</v>
      </c>
      <c r="I1036" s="1">
        <f t="shared" si="84"/>
        <v>6.51</v>
      </c>
      <c r="J1036" s="122">
        <v>0.70299999999999996</v>
      </c>
      <c r="K1036">
        <v>100</v>
      </c>
      <c r="L1036" s="94">
        <v>243</v>
      </c>
      <c r="M1036" s="11">
        <f t="shared" si="86"/>
        <v>2.4300000000000002</v>
      </c>
      <c r="N1036" s="125">
        <v>0.53700000000000003</v>
      </c>
      <c r="O1036" s="95">
        <f t="shared" si="89"/>
        <v>100</v>
      </c>
      <c r="P1036" s="12">
        <f t="shared" si="87"/>
        <v>2.6790123456790123</v>
      </c>
      <c r="Q1036" s="104" t="s">
        <v>729</v>
      </c>
      <c r="V1036" s="111">
        <v>0.3756944444444445</v>
      </c>
      <c r="W1036" s="112">
        <v>0.52083333333333337</v>
      </c>
      <c r="X1036" s="115">
        <f t="shared" si="88"/>
        <v>0.14513888888888887</v>
      </c>
    </row>
    <row r="1037" spans="1:24" x14ac:dyDescent="0.3">
      <c r="A1037" s="64" t="s">
        <v>8290</v>
      </c>
      <c r="B1037" s="94" t="s">
        <v>643</v>
      </c>
      <c r="C1037" s="2" t="s">
        <v>1</v>
      </c>
      <c r="D1037" s="2">
        <v>54</v>
      </c>
      <c r="E1037" s="9">
        <v>23892</v>
      </c>
      <c r="F1037" s="10">
        <v>43838.544224537036</v>
      </c>
      <c r="G1037" s="95" t="s">
        <v>4</v>
      </c>
      <c r="H1037">
        <v>1391</v>
      </c>
      <c r="I1037" s="1">
        <f t="shared" si="84"/>
        <v>13.91</v>
      </c>
      <c r="J1037" s="122">
        <v>1.609</v>
      </c>
      <c r="K1037">
        <v>100</v>
      </c>
      <c r="L1037" s="94">
        <v>313</v>
      </c>
      <c r="M1037" s="11">
        <f t="shared" si="86"/>
        <v>3.13</v>
      </c>
      <c r="N1037" s="125">
        <v>0.57999999999999996</v>
      </c>
      <c r="O1037" s="95">
        <f t="shared" si="89"/>
        <v>100</v>
      </c>
      <c r="P1037" s="12">
        <f t="shared" si="87"/>
        <v>4.4440894568690101</v>
      </c>
      <c r="Q1037" s="104" t="s">
        <v>729</v>
      </c>
      <c r="V1037" s="111">
        <v>0.39999999999999997</v>
      </c>
      <c r="W1037" s="112">
        <v>0.5625</v>
      </c>
      <c r="X1037" s="115">
        <f t="shared" si="88"/>
        <v>0.16250000000000003</v>
      </c>
    </row>
    <row r="1038" spans="1:24" x14ac:dyDescent="0.3">
      <c r="A1038" s="64" t="s">
        <v>8291</v>
      </c>
      <c r="B1038" s="94" t="s">
        <v>8292</v>
      </c>
      <c r="C1038" s="2" t="s">
        <v>1</v>
      </c>
      <c r="D1038" s="2">
        <v>61</v>
      </c>
      <c r="E1038" s="9">
        <v>21473</v>
      </c>
      <c r="F1038" s="10">
        <v>43838.559930555559</v>
      </c>
      <c r="G1038" s="95" t="s">
        <v>4</v>
      </c>
      <c r="H1038">
        <v>1210</v>
      </c>
      <c r="I1038" s="1">
        <f t="shared" si="84"/>
        <v>12.1</v>
      </c>
      <c r="J1038" s="122">
        <v>1.03</v>
      </c>
      <c r="K1038">
        <v>100</v>
      </c>
      <c r="L1038" s="94">
        <v>243</v>
      </c>
      <c r="M1038" s="11">
        <f t="shared" si="86"/>
        <v>2.4300000000000002</v>
      </c>
      <c r="N1038" s="125">
        <v>0.57299999999999995</v>
      </c>
      <c r="O1038" s="95">
        <f t="shared" si="89"/>
        <v>100</v>
      </c>
      <c r="P1038" s="12">
        <f t="shared" si="87"/>
        <v>4.9794238683127565</v>
      </c>
      <c r="Q1038" s="104" t="s">
        <v>729</v>
      </c>
      <c r="V1038" s="111">
        <v>0.41111111111111115</v>
      </c>
      <c r="W1038" s="112">
        <v>0.57638888888888895</v>
      </c>
      <c r="X1038" s="115">
        <f t="shared" si="88"/>
        <v>0.1652777777777778</v>
      </c>
    </row>
    <row r="1039" spans="1:24" x14ac:dyDescent="0.3">
      <c r="A1039" s="64" t="s">
        <v>8286</v>
      </c>
      <c r="B1039" s="94" t="s">
        <v>8287</v>
      </c>
      <c r="C1039" s="2" t="s">
        <v>6</v>
      </c>
      <c r="D1039" s="2">
        <v>54</v>
      </c>
      <c r="E1039" s="9">
        <v>23870</v>
      </c>
      <c r="F1039" s="10">
        <v>43838.573321759257</v>
      </c>
      <c r="G1039" s="95" t="s">
        <v>22</v>
      </c>
      <c r="H1039">
        <v>2221</v>
      </c>
      <c r="I1039" s="1">
        <f t="shared" ref="I1039:I1102" si="90">H1039/K1039</f>
        <v>22.21</v>
      </c>
      <c r="J1039" s="122">
        <v>2.3450000000000002</v>
      </c>
      <c r="K1039">
        <v>100</v>
      </c>
      <c r="L1039" s="94">
        <v>414</v>
      </c>
      <c r="M1039" s="11">
        <f t="shared" si="86"/>
        <v>4.1399999999999997</v>
      </c>
      <c r="N1039" s="125">
        <v>0.53200000000000003</v>
      </c>
      <c r="O1039" s="95">
        <f t="shared" si="89"/>
        <v>100</v>
      </c>
      <c r="P1039" s="12">
        <f t="shared" si="87"/>
        <v>5.3647342995169085</v>
      </c>
      <c r="Q1039" s="104" t="s">
        <v>729</v>
      </c>
      <c r="V1039" s="94"/>
      <c r="W1039" s="95"/>
      <c r="X1039" s="115" t="str">
        <f t="shared" si="88"/>
        <v>No Data</v>
      </c>
    </row>
    <row r="1040" spans="1:24" x14ac:dyDescent="0.3">
      <c r="A1040" s="64" t="s">
        <v>8293</v>
      </c>
      <c r="B1040" s="94" t="s">
        <v>8294</v>
      </c>
      <c r="C1040" s="2" t="s">
        <v>1</v>
      </c>
      <c r="D1040" s="2">
        <v>52</v>
      </c>
      <c r="E1040" s="9">
        <v>24575</v>
      </c>
      <c r="F1040" s="10">
        <v>43838.597951388889</v>
      </c>
      <c r="G1040" s="95" t="s">
        <v>4</v>
      </c>
      <c r="H1040">
        <v>1149</v>
      </c>
      <c r="I1040" s="1">
        <f t="shared" si="90"/>
        <v>11.606060606060606</v>
      </c>
      <c r="J1040" s="122">
        <v>1.3759999999999999</v>
      </c>
      <c r="K1040">
        <v>99</v>
      </c>
      <c r="L1040" s="94">
        <v>296</v>
      </c>
      <c r="M1040" s="11">
        <f t="shared" si="86"/>
        <v>2.9898989898989901</v>
      </c>
      <c r="N1040" s="125">
        <v>0.48399999999999999</v>
      </c>
      <c r="O1040" s="95">
        <f t="shared" si="89"/>
        <v>99</v>
      </c>
      <c r="P1040" s="12">
        <f t="shared" si="87"/>
        <v>3.8817567567567566</v>
      </c>
      <c r="Q1040" s="104" t="s">
        <v>729</v>
      </c>
      <c r="V1040" s="111">
        <v>0.46180555555555558</v>
      </c>
      <c r="W1040" s="112">
        <v>0.63888888888888895</v>
      </c>
      <c r="X1040" s="115">
        <f t="shared" si="88"/>
        <v>0.17708333333333337</v>
      </c>
    </row>
    <row r="1041" spans="1:24" x14ac:dyDescent="0.3">
      <c r="A1041" s="64" t="s">
        <v>8295</v>
      </c>
      <c r="B1041" s="94" t="s">
        <v>1473</v>
      </c>
      <c r="C1041" s="2" t="s">
        <v>1</v>
      </c>
      <c r="D1041" s="2">
        <v>58</v>
      </c>
      <c r="E1041" s="9">
        <v>22454</v>
      </c>
      <c r="F1041" s="10">
        <v>43838.644641203704</v>
      </c>
      <c r="G1041" s="95" t="s">
        <v>4</v>
      </c>
      <c r="H1041">
        <v>1200</v>
      </c>
      <c r="I1041" s="1">
        <f t="shared" si="90"/>
        <v>12.121212121212121</v>
      </c>
      <c r="J1041" s="122">
        <v>0.84799999999999998</v>
      </c>
      <c r="K1041">
        <v>99</v>
      </c>
      <c r="L1041" s="94">
        <v>280</v>
      </c>
      <c r="M1041" s="11">
        <f t="shared" si="86"/>
        <v>2.8282828282828283</v>
      </c>
      <c r="N1041" s="125">
        <v>0.65500000000000003</v>
      </c>
      <c r="O1041" s="95">
        <f t="shared" si="89"/>
        <v>99</v>
      </c>
      <c r="P1041" s="12">
        <f t="shared" si="87"/>
        <v>4.2857142857142856</v>
      </c>
      <c r="Q1041" s="104" t="s">
        <v>729</v>
      </c>
      <c r="V1041" s="111">
        <v>0.4777777777777778</v>
      </c>
      <c r="W1041" s="112">
        <v>0.65277777777777779</v>
      </c>
      <c r="X1041" s="115">
        <f t="shared" si="88"/>
        <v>0.17499999999999999</v>
      </c>
    </row>
    <row r="1042" spans="1:24" x14ac:dyDescent="0.3">
      <c r="A1042" s="64" t="s">
        <v>8296</v>
      </c>
      <c r="B1042" s="94" t="s">
        <v>8297</v>
      </c>
      <c r="C1042" s="2" t="s">
        <v>1</v>
      </c>
      <c r="D1042" s="2">
        <v>47</v>
      </c>
      <c r="E1042" s="9">
        <v>26634</v>
      </c>
      <c r="F1042" s="10">
        <v>43838.6562037037</v>
      </c>
      <c r="G1042" s="95" t="s">
        <v>4</v>
      </c>
      <c r="H1042">
        <v>906</v>
      </c>
      <c r="I1042" s="1">
        <f t="shared" si="90"/>
        <v>9.06</v>
      </c>
      <c r="J1042" s="122">
        <v>0.93</v>
      </c>
      <c r="K1042">
        <v>100</v>
      </c>
      <c r="L1042" s="94">
        <v>153</v>
      </c>
      <c r="M1042" s="11">
        <f t="shared" si="86"/>
        <v>1.53</v>
      </c>
      <c r="N1042" s="125">
        <v>0.57699999999999996</v>
      </c>
      <c r="O1042" s="95">
        <f t="shared" si="89"/>
        <v>100</v>
      </c>
      <c r="P1042" s="12">
        <f t="shared" si="87"/>
        <v>5.9215686274509807</v>
      </c>
      <c r="Q1042" s="104" t="s">
        <v>729</v>
      </c>
      <c r="V1042" s="111">
        <v>0.49374999999999997</v>
      </c>
      <c r="W1042" s="112">
        <v>0.66180555555555554</v>
      </c>
      <c r="X1042" s="115">
        <f t="shared" si="88"/>
        <v>0.16805555555555557</v>
      </c>
    </row>
    <row r="1043" spans="1:24" x14ac:dyDescent="0.3">
      <c r="A1043" s="64" t="s">
        <v>8298</v>
      </c>
      <c r="B1043" s="94" t="s">
        <v>8299</v>
      </c>
      <c r="C1043" s="2" t="s">
        <v>6</v>
      </c>
      <c r="D1043" s="2">
        <v>55</v>
      </c>
      <c r="E1043" s="9">
        <v>23706</v>
      </c>
      <c r="F1043" s="10">
        <v>43838.670277777775</v>
      </c>
      <c r="G1043" s="95" t="s">
        <v>4</v>
      </c>
      <c r="H1043">
        <v>936</v>
      </c>
      <c r="I1043" s="1">
        <f t="shared" si="90"/>
        <v>9.454545454545455</v>
      </c>
      <c r="J1043" s="122">
        <v>1.288</v>
      </c>
      <c r="K1043">
        <v>99</v>
      </c>
      <c r="L1043" s="94">
        <v>237</v>
      </c>
      <c r="M1043" s="11">
        <f t="shared" si="86"/>
        <v>2.393939393939394</v>
      </c>
      <c r="N1043" s="125">
        <v>0.56799999999999995</v>
      </c>
      <c r="O1043" s="95">
        <f t="shared" si="89"/>
        <v>99</v>
      </c>
      <c r="P1043" s="12">
        <f t="shared" si="87"/>
        <v>3.9493670886075951</v>
      </c>
      <c r="Q1043" s="104" t="s">
        <v>729</v>
      </c>
      <c r="V1043" s="111">
        <v>0.47986111111111113</v>
      </c>
      <c r="W1043" s="112">
        <v>0.67361111111111116</v>
      </c>
      <c r="X1043" s="115">
        <f t="shared" si="88"/>
        <v>0.19375000000000003</v>
      </c>
    </row>
    <row r="1044" spans="1:24" x14ac:dyDescent="0.3">
      <c r="A1044" s="64" t="s">
        <v>8300</v>
      </c>
      <c r="B1044" s="94" t="s">
        <v>8301</v>
      </c>
      <c r="C1044" s="2" t="s">
        <v>1</v>
      </c>
      <c r="D1044" s="2">
        <v>53</v>
      </c>
      <c r="E1044" s="9">
        <v>24263</v>
      </c>
      <c r="F1044" s="10">
        <v>43838.6953125</v>
      </c>
      <c r="G1044" s="95" t="s">
        <v>4</v>
      </c>
      <c r="H1044">
        <v>1489</v>
      </c>
      <c r="I1044" s="1">
        <f t="shared" si="90"/>
        <v>15.04040404040404</v>
      </c>
      <c r="J1044" s="122">
        <v>1.1950000000000001</v>
      </c>
      <c r="K1044">
        <v>99</v>
      </c>
      <c r="L1044" s="94">
        <v>239</v>
      </c>
      <c r="M1044" s="11">
        <f t="shared" si="86"/>
        <v>2.4141414141414139</v>
      </c>
      <c r="N1044" s="125">
        <v>0.57199999999999995</v>
      </c>
      <c r="O1044" s="95">
        <f t="shared" si="89"/>
        <v>99</v>
      </c>
      <c r="P1044" s="12">
        <f t="shared" si="87"/>
        <v>6.2301255230125525</v>
      </c>
      <c r="Q1044" s="104" t="s">
        <v>729</v>
      </c>
      <c r="V1044" s="111">
        <v>0.53680555555555554</v>
      </c>
      <c r="W1044" s="112">
        <v>0.70138888888888884</v>
      </c>
      <c r="X1044" s="115">
        <f t="shared" si="88"/>
        <v>0.1645833333333333</v>
      </c>
    </row>
    <row r="1045" spans="1:24" x14ac:dyDescent="0.3">
      <c r="A1045" s="64" t="s">
        <v>8302</v>
      </c>
      <c r="B1045" s="94" t="s">
        <v>5674</v>
      </c>
      <c r="C1045" s="2" t="s">
        <v>1</v>
      </c>
      <c r="D1045" s="2">
        <v>53</v>
      </c>
      <c r="E1045" s="9">
        <v>24400</v>
      </c>
      <c r="F1045" s="10">
        <v>43838.70894675926</v>
      </c>
      <c r="G1045" s="95" t="s">
        <v>4</v>
      </c>
      <c r="H1045">
        <v>1117</v>
      </c>
      <c r="I1045" s="1">
        <f t="shared" si="90"/>
        <v>11.282828282828282</v>
      </c>
      <c r="J1045" s="122">
        <v>1.294</v>
      </c>
      <c r="K1045">
        <v>99</v>
      </c>
      <c r="L1045" s="94">
        <v>251</v>
      </c>
      <c r="M1045" s="11">
        <f t="shared" si="86"/>
        <v>2.5353535353535355</v>
      </c>
      <c r="N1045" s="125">
        <v>0.57699999999999996</v>
      </c>
      <c r="O1045" s="95">
        <f t="shared" si="89"/>
        <v>99</v>
      </c>
      <c r="P1045" s="12">
        <f t="shared" si="87"/>
        <v>4.4501992031872506</v>
      </c>
      <c r="Q1045" s="104" t="s">
        <v>729</v>
      </c>
      <c r="V1045" s="111">
        <v>0.54166666666666663</v>
      </c>
      <c r="W1045" s="112">
        <v>0.71527777777777779</v>
      </c>
      <c r="X1045" s="115">
        <f t="shared" si="88"/>
        <v>0.17361111111111116</v>
      </c>
    </row>
    <row r="1046" spans="1:24" x14ac:dyDescent="0.3">
      <c r="A1046" s="64" t="s">
        <v>8303</v>
      </c>
      <c r="B1046" s="94" t="s">
        <v>8304</v>
      </c>
      <c r="C1046" s="2" t="s">
        <v>1</v>
      </c>
      <c r="D1046" s="2">
        <v>81</v>
      </c>
      <c r="E1046" s="9">
        <v>14101</v>
      </c>
      <c r="F1046" s="10">
        <v>43839.529687499999</v>
      </c>
      <c r="G1046" s="95" t="s">
        <v>4</v>
      </c>
      <c r="H1046">
        <v>1161</v>
      </c>
      <c r="I1046" s="1">
        <f t="shared" si="90"/>
        <v>11.61</v>
      </c>
      <c r="J1046" s="122">
        <v>1.294</v>
      </c>
      <c r="K1046">
        <v>100</v>
      </c>
      <c r="L1046" s="94">
        <v>429</v>
      </c>
      <c r="M1046" s="11">
        <f t="shared" si="86"/>
        <v>4.29</v>
      </c>
      <c r="N1046" s="125">
        <v>0.72899999999999998</v>
      </c>
      <c r="O1046" s="95">
        <f t="shared" si="89"/>
        <v>100</v>
      </c>
      <c r="P1046" s="12">
        <f t="shared" si="87"/>
        <v>2.7062937062937062</v>
      </c>
      <c r="Q1046" s="104" t="s">
        <v>729</v>
      </c>
      <c r="V1046" s="111">
        <v>0.38819444444444445</v>
      </c>
      <c r="W1046" s="112">
        <v>0.54166666666666663</v>
      </c>
      <c r="X1046" s="115">
        <f t="shared" si="88"/>
        <v>0.15347222222222218</v>
      </c>
    </row>
    <row r="1047" spans="1:24" x14ac:dyDescent="0.3">
      <c r="A1047" s="64" t="s">
        <v>2273</v>
      </c>
      <c r="B1047" s="94" t="s">
        <v>1405</v>
      </c>
      <c r="C1047" s="2" t="s">
        <v>1</v>
      </c>
      <c r="D1047" s="2">
        <v>61</v>
      </c>
      <c r="E1047" s="9">
        <v>21310</v>
      </c>
      <c r="F1047" s="10">
        <v>43839.538773148146</v>
      </c>
      <c r="G1047" s="95" t="s">
        <v>4</v>
      </c>
      <c r="H1047">
        <v>1475</v>
      </c>
      <c r="I1047" s="1">
        <f t="shared" si="90"/>
        <v>14.75</v>
      </c>
      <c r="J1047" s="122">
        <v>1.3129999999999999</v>
      </c>
      <c r="K1047">
        <v>100</v>
      </c>
      <c r="L1047" s="94">
        <v>352</v>
      </c>
      <c r="M1047" s="11">
        <f t="shared" si="86"/>
        <v>3.52</v>
      </c>
      <c r="N1047" s="125">
        <v>0.64300000000000002</v>
      </c>
      <c r="O1047" s="95">
        <f t="shared" si="89"/>
        <v>100</v>
      </c>
      <c r="P1047" s="12">
        <f t="shared" si="87"/>
        <v>4.1903409090909092</v>
      </c>
      <c r="Q1047" s="104" t="s">
        <v>729</v>
      </c>
      <c r="V1047" s="111">
        <v>0.41666666666666669</v>
      </c>
      <c r="W1047" s="112">
        <v>0.55555555555555558</v>
      </c>
      <c r="X1047" s="115">
        <f t="shared" si="88"/>
        <v>0.1388888888888889</v>
      </c>
    </row>
    <row r="1048" spans="1:24" x14ac:dyDescent="0.3">
      <c r="A1048" s="64" t="s">
        <v>8305</v>
      </c>
      <c r="B1048" s="94" t="s">
        <v>8306</v>
      </c>
      <c r="C1048" s="2" t="s">
        <v>1</v>
      </c>
      <c r="D1048" s="2">
        <v>55</v>
      </c>
      <c r="E1048" s="9">
        <v>23660</v>
      </c>
      <c r="F1048" s="10">
        <v>43839.550057870372</v>
      </c>
      <c r="G1048" s="95" t="s">
        <v>4</v>
      </c>
      <c r="H1048">
        <v>1582</v>
      </c>
      <c r="I1048" s="1">
        <f t="shared" si="90"/>
        <v>15.82</v>
      </c>
      <c r="J1048" s="122">
        <v>1.373</v>
      </c>
      <c r="K1048">
        <v>100</v>
      </c>
      <c r="L1048" s="94">
        <v>307</v>
      </c>
      <c r="M1048" s="11">
        <f t="shared" si="86"/>
        <v>3.07</v>
      </c>
      <c r="N1048" s="125">
        <v>0.51700000000000002</v>
      </c>
      <c r="O1048" s="95">
        <f t="shared" si="89"/>
        <v>100</v>
      </c>
      <c r="P1048" s="12">
        <f t="shared" si="87"/>
        <v>5.1530944625407171</v>
      </c>
      <c r="Q1048" s="104" t="s">
        <v>729</v>
      </c>
      <c r="V1048" s="111">
        <v>0.43472222222222223</v>
      </c>
      <c r="W1048" s="112">
        <v>0.56944444444444442</v>
      </c>
      <c r="X1048" s="115">
        <f t="shared" si="88"/>
        <v>0.13472222222222219</v>
      </c>
    </row>
    <row r="1049" spans="1:24" x14ac:dyDescent="0.3">
      <c r="A1049" s="64" t="s">
        <v>2259</v>
      </c>
      <c r="B1049" s="94" t="s">
        <v>1586</v>
      </c>
      <c r="C1049" s="2" t="s">
        <v>1</v>
      </c>
      <c r="D1049" s="2">
        <v>49</v>
      </c>
      <c r="E1049" s="9">
        <v>25646</v>
      </c>
      <c r="F1049" s="10">
        <v>43839.572245370371</v>
      </c>
      <c r="G1049" s="95" t="s">
        <v>4</v>
      </c>
      <c r="H1049">
        <v>1136</v>
      </c>
      <c r="I1049" s="1">
        <f t="shared" si="90"/>
        <v>11.474747474747474</v>
      </c>
      <c r="J1049" s="122">
        <v>0.86099999999999999</v>
      </c>
      <c r="K1049">
        <v>99</v>
      </c>
      <c r="L1049" s="94">
        <v>304</v>
      </c>
      <c r="M1049" s="11">
        <f t="shared" si="86"/>
        <v>3.04</v>
      </c>
      <c r="N1049" s="125">
        <v>0.58499999999999996</v>
      </c>
      <c r="O1049" s="95">
        <v>100</v>
      </c>
      <c r="P1049" s="12">
        <f t="shared" si="87"/>
        <v>3.7745879851143007</v>
      </c>
      <c r="Q1049" s="104" t="s">
        <v>729</v>
      </c>
      <c r="V1049" s="111">
        <v>0.45</v>
      </c>
      <c r="W1049" s="112">
        <v>0.59027777777777779</v>
      </c>
      <c r="X1049" s="115">
        <f t="shared" si="88"/>
        <v>0.14027777777777778</v>
      </c>
    </row>
    <row r="1050" spans="1:24" x14ac:dyDescent="0.3">
      <c r="A1050" s="64" t="s">
        <v>8307</v>
      </c>
      <c r="B1050" s="94" t="s">
        <v>8308</v>
      </c>
      <c r="C1050" s="2" t="s">
        <v>6</v>
      </c>
      <c r="D1050" s="2">
        <v>60</v>
      </c>
      <c r="E1050" s="9">
        <v>21606</v>
      </c>
      <c r="F1050" s="10">
        <v>43839.596168981479</v>
      </c>
      <c r="G1050" s="95" t="s">
        <v>4</v>
      </c>
      <c r="H1050">
        <v>1401</v>
      </c>
      <c r="I1050" s="1">
        <f t="shared" si="90"/>
        <v>14.01</v>
      </c>
      <c r="J1050" s="122">
        <v>2.0910000000000002</v>
      </c>
      <c r="K1050">
        <v>100</v>
      </c>
      <c r="L1050" s="94">
        <v>523</v>
      </c>
      <c r="M1050" s="11">
        <f t="shared" si="86"/>
        <v>5.23</v>
      </c>
      <c r="N1050" s="125">
        <v>0.66400000000000003</v>
      </c>
      <c r="O1050" s="95">
        <f t="shared" ref="O1050:O1063" si="91">K1050</f>
        <v>100</v>
      </c>
      <c r="P1050" s="12">
        <f t="shared" si="87"/>
        <v>2.6787762906309749</v>
      </c>
      <c r="Q1050" s="104" t="s">
        <v>729</v>
      </c>
      <c r="V1050" s="111">
        <v>0.46388888888888885</v>
      </c>
      <c r="W1050" s="112">
        <v>0.60416666666666663</v>
      </c>
      <c r="X1050" s="115">
        <f t="shared" si="88"/>
        <v>0.14027777777777778</v>
      </c>
    </row>
    <row r="1051" spans="1:24" x14ac:dyDescent="0.3">
      <c r="A1051" s="64" t="s">
        <v>8309</v>
      </c>
      <c r="B1051" s="94" t="s">
        <v>8310</v>
      </c>
      <c r="C1051" s="2" t="s">
        <v>1</v>
      </c>
      <c r="D1051" s="2">
        <v>48</v>
      </c>
      <c r="E1051" s="9">
        <v>26146</v>
      </c>
      <c r="F1051" s="10">
        <v>43839.609710648147</v>
      </c>
      <c r="G1051" s="95" t="s">
        <v>4</v>
      </c>
      <c r="H1051">
        <v>1324</v>
      </c>
      <c r="I1051" s="1">
        <f t="shared" si="90"/>
        <v>13.373737373737374</v>
      </c>
      <c r="J1051" s="122">
        <v>1.7529999999999999</v>
      </c>
      <c r="K1051">
        <v>99</v>
      </c>
      <c r="L1051" s="94">
        <v>300</v>
      </c>
      <c r="M1051" s="11">
        <f t="shared" si="86"/>
        <v>3.0303030303030303</v>
      </c>
      <c r="N1051" s="125">
        <v>0.57899999999999996</v>
      </c>
      <c r="O1051" s="95">
        <f t="shared" si="91"/>
        <v>99</v>
      </c>
      <c r="P1051" s="12">
        <f t="shared" si="87"/>
        <v>4.4133333333333331</v>
      </c>
      <c r="Q1051" s="104" t="s">
        <v>729</v>
      </c>
      <c r="V1051" s="111">
        <v>0.47569444444444442</v>
      </c>
      <c r="W1051" s="112">
        <v>0.61805555555555558</v>
      </c>
      <c r="X1051" s="115">
        <f t="shared" si="88"/>
        <v>0.14236111111111116</v>
      </c>
    </row>
    <row r="1052" spans="1:24" x14ac:dyDescent="0.3">
      <c r="A1052" s="64" t="s">
        <v>8311</v>
      </c>
      <c r="B1052" s="94" t="s">
        <v>8312</v>
      </c>
      <c r="C1052" s="2" t="s">
        <v>6</v>
      </c>
      <c r="D1052" s="2">
        <v>49</v>
      </c>
      <c r="E1052" s="9">
        <v>25938</v>
      </c>
      <c r="F1052" s="10">
        <v>43840.538831018515</v>
      </c>
      <c r="G1052" s="95" t="s">
        <v>4</v>
      </c>
      <c r="H1052">
        <v>1122</v>
      </c>
      <c r="I1052" s="1">
        <f t="shared" si="90"/>
        <v>11.22</v>
      </c>
      <c r="J1052" s="122">
        <v>0.90500000000000003</v>
      </c>
      <c r="K1052">
        <v>100</v>
      </c>
      <c r="L1052" s="94">
        <v>341</v>
      </c>
      <c r="M1052" s="11">
        <f t="shared" si="86"/>
        <v>3.41</v>
      </c>
      <c r="N1052" s="125">
        <v>0.69799999999999995</v>
      </c>
      <c r="O1052" s="95">
        <f t="shared" si="91"/>
        <v>100</v>
      </c>
      <c r="P1052" s="12">
        <f t="shared" si="87"/>
        <v>3.2903225806451615</v>
      </c>
      <c r="Q1052" s="104" t="s">
        <v>729</v>
      </c>
      <c r="V1052" s="111">
        <v>0.3888888888888889</v>
      </c>
      <c r="W1052" s="112">
        <v>0.54166666666666663</v>
      </c>
      <c r="X1052" s="115">
        <f t="shared" si="88"/>
        <v>0.15277777777777773</v>
      </c>
    </row>
    <row r="1053" spans="1:24" x14ac:dyDescent="0.3">
      <c r="A1053" s="64" t="s">
        <v>8313</v>
      </c>
      <c r="B1053" s="94" t="s">
        <v>8314</v>
      </c>
      <c r="C1053" s="2" t="s">
        <v>6</v>
      </c>
      <c r="D1053" s="2">
        <v>58</v>
      </c>
      <c r="E1053" s="9">
        <v>22341</v>
      </c>
      <c r="F1053" s="10">
        <v>43840.551215277781</v>
      </c>
      <c r="G1053" s="95" t="s">
        <v>4</v>
      </c>
      <c r="H1053">
        <v>1166</v>
      </c>
      <c r="I1053" s="1">
        <f t="shared" si="90"/>
        <v>11.777777777777779</v>
      </c>
      <c r="J1053" s="122">
        <v>1.274</v>
      </c>
      <c r="K1053">
        <v>99</v>
      </c>
      <c r="L1053" s="94">
        <v>348</v>
      </c>
      <c r="M1053" s="11">
        <f t="shared" si="86"/>
        <v>3.5151515151515151</v>
      </c>
      <c r="N1053" s="125">
        <v>0.56000000000000005</v>
      </c>
      <c r="O1053" s="95">
        <f t="shared" si="91"/>
        <v>99</v>
      </c>
      <c r="P1053" s="12">
        <f t="shared" si="87"/>
        <v>3.3505747126436782</v>
      </c>
      <c r="Q1053" s="104" t="s">
        <v>729</v>
      </c>
      <c r="V1053" s="111">
        <v>0.3888888888888889</v>
      </c>
      <c r="W1053" s="112">
        <v>0.54861111111111105</v>
      </c>
      <c r="X1053" s="115">
        <f t="shared" si="88"/>
        <v>0.15972222222222215</v>
      </c>
    </row>
    <row r="1054" spans="1:24" x14ac:dyDescent="0.3">
      <c r="A1054" s="64" t="s">
        <v>8315</v>
      </c>
      <c r="B1054" s="94" t="s">
        <v>8316</v>
      </c>
      <c r="C1054" s="2" t="s">
        <v>1</v>
      </c>
      <c r="D1054" s="2">
        <v>57</v>
      </c>
      <c r="E1054" s="9">
        <v>22837</v>
      </c>
      <c r="F1054" s="10">
        <v>43840.564699074072</v>
      </c>
      <c r="G1054" s="95" t="s">
        <v>4</v>
      </c>
      <c r="H1054">
        <v>2289</v>
      </c>
      <c r="I1054" s="1">
        <f t="shared" si="90"/>
        <v>23.121212121212121</v>
      </c>
      <c r="J1054" s="122">
        <v>2.0009999999999999</v>
      </c>
      <c r="K1054">
        <v>99</v>
      </c>
      <c r="L1054" s="94">
        <v>405</v>
      </c>
      <c r="M1054" s="11">
        <f t="shared" si="86"/>
        <v>4.0909090909090908</v>
      </c>
      <c r="N1054" s="125">
        <v>0.59099999999999997</v>
      </c>
      <c r="O1054" s="95">
        <f t="shared" si="91"/>
        <v>99</v>
      </c>
      <c r="P1054" s="12">
        <f t="shared" si="87"/>
        <v>5.6518518518518519</v>
      </c>
      <c r="Q1054" s="104" t="s">
        <v>729</v>
      </c>
      <c r="V1054" s="111">
        <v>0.4236111111111111</v>
      </c>
      <c r="W1054" s="112">
        <v>0.56944444444444442</v>
      </c>
      <c r="X1054" s="115">
        <f t="shared" si="88"/>
        <v>0.14583333333333331</v>
      </c>
    </row>
    <row r="1055" spans="1:24" x14ac:dyDescent="0.3">
      <c r="A1055" s="64" t="s">
        <v>8317</v>
      </c>
      <c r="B1055" s="94" t="s">
        <v>8318</v>
      </c>
      <c r="C1055" s="2" t="s">
        <v>1</v>
      </c>
      <c r="D1055" s="2">
        <v>61</v>
      </c>
      <c r="E1055" s="9">
        <v>21366</v>
      </c>
      <c r="F1055" s="10">
        <v>43840.573773148149</v>
      </c>
      <c r="G1055" s="95" t="s">
        <v>4</v>
      </c>
      <c r="H1055">
        <v>1835</v>
      </c>
      <c r="I1055" s="1">
        <f t="shared" si="90"/>
        <v>18.535353535353536</v>
      </c>
      <c r="J1055" s="122">
        <v>2.101</v>
      </c>
      <c r="K1055">
        <v>99</v>
      </c>
      <c r="L1055" s="94">
        <v>414</v>
      </c>
      <c r="M1055" s="11">
        <f t="shared" si="86"/>
        <v>4.1818181818181817</v>
      </c>
      <c r="N1055" s="125">
        <v>0.747</v>
      </c>
      <c r="O1055" s="95">
        <f t="shared" si="91"/>
        <v>99</v>
      </c>
      <c r="P1055" s="12">
        <f t="shared" si="87"/>
        <v>4.4323671497584547</v>
      </c>
      <c r="Q1055" s="104" t="s">
        <v>729</v>
      </c>
      <c r="V1055" s="111">
        <v>0.43055555555555558</v>
      </c>
      <c r="W1055" s="112">
        <v>0.59027777777777779</v>
      </c>
      <c r="X1055" s="115">
        <f t="shared" si="88"/>
        <v>0.15972222222222221</v>
      </c>
    </row>
    <row r="1056" spans="1:24" x14ac:dyDescent="0.3">
      <c r="A1056" s="64" t="s">
        <v>8319</v>
      </c>
      <c r="B1056" s="94" t="s">
        <v>755</v>
      </c>
      <c r="C1056" s="2" t="s">
        <v>1</v>
      </c>
      <c r="D1056" s="2">
        <v>47</v>
      </c>
      <c r="E1056" s="9">
        <v>26507</v>
      </c>
      <c r="F1056" s="10">
        <v>43840.594398148147</v>
      </c>
      <c r="G1056" s="95" t="s">
        <v>4</v>
      </c>
      <c r="H1056">
        <v>993</v>
      </c>
      <c r="I1056" s="1">
        <f t="shared" si="90"/>
        <v>10.030303030303031</v>
      </c>
      <c r="J1056" s="122">
        <v>1.165</v>
      </c>
      <c r="K1056">
        <v>99</v>
      </c>
      <c r="L1056" s="94">
        <v>341</v>
      </c>
      <c r="M1056" s="11">
        <f t="shared" si="86"/>
        <v>3.4444444444444446</v>
      </c>
      <c r="N1056" s="125">
        <v>0.81100000000000005</v>
      </c>
      <c r="O1056" s="95">
        <f t="shared" si="91"/>
        <v>99</v>
      </c>
      <c r="P1056" s="12">
        <f t="shared" si="87"/>
        <v>2.9120234604105573</v>
      </c>
      <c r="Q1056" s="104" t="s">
        <v>729</v>
      </c>
      <c r="V1056" s="111">
        <v>0.44930555555555557</v>
      </c>
      <c r="W1056" s="112">
        <v>0.60416666666666663</v>
      </c>
      <c r="X1056" s="115">
        <f t="shared" si="88"/>
        <v>0.15486111111111106</v>
      </c>
    </row>
    <row r="1057" spans="1:24" x14ac:dyDescent="0.3">
      <c r="A1057" s="64" t="s">
        <v>8320</v>
      </c>
      <c r="B1057" s="94" t="s">
        <v>8321</v>
      </c>
      <c r="C1057" s="2" t="s">
        <v>1</v>
      </c>
      <c r="D1057" s="2">
        <v>41</v>
      </c>
      <c r="E1057" s="9">
        <v>28683</v>
      </c>
      <c r="F1057" s="10">
        <v>43840.603356481479</v>
      </c>
      <c r="G1057" s="95" t="s">
        <v>4</v>
      </c>
      <c r="H1057">
        <v>1051</v>
      </c>
      <c r="I1057" s="1">
        <f t="shared" si="90"/>
        <v>10.616161616161616</v>
      </c>
      <c r="J1057" s="122">
        <v>1.4119999999999999</v>
      </c>
      <c r="K1057">
        <v>99</v>
      </c>
      <c r="L1057" s="94">
        <v>357</v>
      </c>
      <c r="M1057" s="11">
        <f t="shared" si="86"/>
        <v>3.606060606060606</v>
      </c>
      <c r="N1057" s="125">
        <v>0.56799999999999995</v>
      </c>
      <c r="O1057" s="95">
        <f t="shared" si="91"/>
        <v>99</v>
      </c>
      <c r="P1057" s="12">
        <f t="shared" si="87"/>
        <v>2.9439775910364148</v>
      </c>
      <c r="Q1057" s="104" t="s">
        <v>729</v>
      </c>
      <c r="V1057" s="111">
        <v>0.47361111111111115</v>
      </c>
      <c r="W1057" s="112">
        <v>0.61805555555555558</v>
      </c>
      <c r="X1057" s="115">
        <f t="shared" si="88"/>
        <v>0.14444444444444443</v>
      </c>
    </row>
    <row r="1058" spans="1:24" x14ac:dyDescent="0.3">
      <c r="A1058" s="64" t="s">
        <v>8322</v>
      </c>
      <c r="B1058" s="94" t="s">
        <v>8323</v>
      </c>
      <c r="C1058" s="2" t="s">
        <v>6</v>
      </c>
      <c r="D1058" s="2">
        <v>59</v>
      </c>
      <c r="E1058" s="9">
        <v>22230</v>
      </c>
      <c r="F1058" s="10">
        <v>43840.620636574073</v>
      </c>
      <c r="G1058" s="95" t="s">
        <v>22</v>
      </c>
      <c r="H1058">
        <v>1356</v>
      </c>
      <c r="I1058" s="1">
        <f t="shared" si="90"/>
        <v>13.696969696969697</v>
      </c>
      <c r="J1058" s="122">
        <v>1.147</v>
      </c>
      <c r="K1058">
        <v>99</v>
      </c>
      <c r="L1058" s="94">
        <v>384</v>
      </c>
      <c r="M1058" s="11">
        <f t="shared" si="86"/>
        <v>3.8787878787878789</v>
      </c>
      <c r="N1058" s="125">
        <v>0.82399999999999995</v>
      </c>
      <c r="O1058" s="95">
        <f t="shared" si="91"/>
        <v>99</v>
      </c>
      <c r="P1058" s="12">
        <f t="shared" si="87"/>
        <v>3.53125</v>
      </c>
      <c r="Q1058" s="104" t="s">
        <v>729</v>
      </c>
      <c r="V1058" s="111">
        <v>0.48958333333333331</v>
      </c>
      <c r="W1058" s="112">
        <v>0.63888888888888895</v>
      </c>
      <c r="X1058" s="115">
        <f t="shared" si="88"/>
        <v>0.14930555555555564</v>
      </c>
    </row>
    <row r="1059" spans="1:24" x14ac:dyDescent="0.3">
      <c r="A1059" s="64" t="s">
        <v>8324</v>
      </c>
      <c r="B1059" s="94" t="s">
        <v>506</v>
      </c>
      <c r="C1059" s="2" t="s">
        <v>1</v>
      </c>
      <c r="D1059" s="2">
        <v>23</v>
      </c>
      <c r="E1059" s="9">
        <v>35201</v>
      </c>
      <c r="F1059" s="10">
        <v>43843.515763888892</v>
      </c>
      <c r="G1059" s="95" t="s">
        <v>4</v>
      </c>
      <c r="H1059">
        <v>890</v>
      </c>
      <c r="I1059" s="1">
        <f t="shared" si="90"/>
        <v>8.9</v>
      </c>
      <c r="J1059" s="122">
        <v>0.79800000000000004</v>
      </c>
      <c r="K1059">
        <v>100</v>
      </c>
      <c r="L1059" s="94">
        <v>277</v>
      </c>
      <c r="M1059" s="11">
        <f t="shared" si="86"/>
        <v>2.77</v>
      </c>
      <c r="N1059" s="125">
        <v>0.56599999999999995</v>
      </c>
      <c r="O1059" s="95">
        <f t="shared" si="91"/>
        <v>100</v>
      </c>
      <c r="P1059" s="12">
        <f t="shared" si="87"/>
        <v>3.2129963898916967</v>
      </c>
      <c r="Q1059" s="104" t="s">
        <v>729</v>
      </c>
      <c r="V1059" s="111">
        <v>0.36944444444444446</v>
      </c>
      <c r="W1059" s="112">
        <v>0.52083333333333337</v>
      </c>
      <c r="X1059" s="115">
        <f t="shared" si="88"/>
        <v>0.15138888888888891</v>
      </c>
    </row>
    <row r="1060" spans="1:24" x14ac:dyDescent="0.3">
      <c r="A1060" s="64" t="s">
        <v>8325</v>
      </c>
      <c r="B1060" s="94" t="s">
        <v>283</v>
      </c>
      <c r="C1060" s="2" t="s">
        <v>1</v>
      </c>
      <c r="D1060" s="2">
        <v>48</v>
      </c>
      <c r="E1060" s="9">
        <v>26236</v>
      </c>
      <c r="F1060" s="10">
        <v>43843.547500000001</v>
      </c>
      <c r="G1060" s="95" t="s">
        <v>4</v>
      </c>
      <c r="H1060">
        <v>1054</v>
      </c>
      <c r="I1060" s="1">
        <f t="shared" si="90"/>
        <v>10.54</v>
      </c>
      <c r="J1060" s="122">
        <v>1.123</v>
      </c>
      <c r="K1060">
        <v>100</v>
      </c>
      <c r="L1060" s="94">
        <v>253</v>
      </c>
      <c r="M1060" s="11">
        <f t="shared" si="86"/>
        <v>2.5299999999999998</v>
      </c>
      <c r="N1060" s="125">
        <v>0.502</v>
      </c>
      <c r="O1060" s="95">
        <f t="shared" si="91"/>
        <v>100</v>
      </c>
      <c r="P1060" s="12">
        <f t="shared" si="87"/>
        <v>4.1660079051383399</v>
      </c>
      <c r="Q1060" s="104" t="s">
        <v>729</v>
      </c>
      <c r="V1060" s="111">
        <v>0.39166666666666666</v>
      </c>
      <c r="W1060" s="112">
        <v>0.55555555555555558</v>
      </c>
      <c r="X1060" s="115">
        <f t="shared" si="88"/>
        <v>0.16388888888888892</v>
      </c>
    </row>
    <row r="1061" spans="1:24" x14ac:dyDescent="0.3">
      <c r="A1061" s="64" t="s">
        <v>8326</v>
      </c>
      <c r="B1061" s="94" t="s">
        <v>8327</v>
      </c>
      <c r="C1061" s="2" t="s">
        <v>1</v>
      </c>
      <c r="D1061" s="2">
        <v>66</v>
      </c>
      <c r="E1061" s="9">
        <v>19516</v>
      </c>
      <c r="F1061" s="10">
        <v>43843.563680555555</v>
      </c>
      <c r="G1061" s="95" t="s">
        <v>4</v>
      </c>
      <c r="H1061">
        <v>1822</v>
      </c>
      <c r="I1061" s="1">
        <f t="shared" si="90"/>
        <v>18.22</v>
      </c>
      <c r="J1061" s="122">
        <v>1.548</v>
      </c>
      <c r="K1061">
        <v>100</v>
      </c>
      <c r="L1061" s="94">
        <v>297</v>
      </c>
      <c r="M1061" s="11">
        <f t="shared" si="86"/>
        <v>2.97</v>
      </c>
      <c r="N1061" s="125">
        <v>0.627</v>
      </c>
      <c r="O1061" s="95">
        <f t="shared" si="91"/>
        <v>100</v>
      </c>
      <c r="P1061" s="12">
        <f t="shared" si="87"/>
        <v>6.1346801346801341</v>
      </c>
      <c r="Q1061" s="104" t="s">
        <v>729</v>
      </c>
      <c r="V1061" s="111">
        <v>0.4145833333333333</v>
      </c>
      <c r="W1061" s="112">
        <v>0.56944444444444442</v>
      </c>
      <c r="X1061" s="115">
        <f t="shared" si="88"/>
        <v>0.15486111111111112</v>
      </c>
    </row>
    <row r="1062" spans="1:24" x14ac:dyDescent="0.3">
      <c r="A1062" s="64" t="s">
        <v>8328</v>
      </c>
      <c r="B1062" s="94" t="s">
        <v>8329</v>
      </c>
      <c r="C1062" s="2" t="s">
        <v>1</v>
      </c>
      <c r="D1062" s="2">
        <v>53</v>
      </c>
      <c r="E1062" s="9">
        <v>24217</v>
      </c>
      <c r="F1062" s="10">
        <v>43843.59778935185</v>
      </c>
      <c r="G1062" s="95" t="s">
        <v>4</v>
      </c>
      <c r="H1062">
        <v>1435</v>
      </c>
      <c r="I1062" s="1">
        <f t="shared" si="90"/>
        <v>14.494949494949495</v>
      </c>
      <c r="J1062" s="122">
        <v>1.3120000000000001</v>
      </c>
      <c r="K1062">
        <v>99</v>
      </c>
      <c r="L1062" s="94">
        <v>370</v>
      </c>
      <c r="M1062" s="11">
        <f t="shared" si="86"/>
        <v>3.7373737373737375</v>
      </c>
      <c r="N1062" s="125">
        <v>0.84</v>
      </c>
      <c r="O1062" s="95">
        <f t="shared" si="91"/>
        <v>99</v>
      </c>
      <c r="P1062" s="12">
        <f t="shared" si="87"/>
        <v>3.8783783783783781</v>
      </c>
      <c r="Q1062" s="104" t="s">
        <v>729</v>
      </c>
      <c r="V1062" s="111">
        <v>0.4458333333333333</v>
      </c>
      <c r="W1062" s="112">
        <v>0.60416666666666663</v>
      </c>
      <c r="X1062" s="115">
        <f t="shared" si="88"/>
        <v>0.15833333333333333</v>
      </c>
    </row>
    <row r="1063" spans="1:24" x14ac:dyDescent="0.3">
      <c r="A1063" s="64" t="s">
        <v>8330</v>
      </c>
      <c r="B1063" s="94" t="s">
        <v>8331</v>
      </c>
      <c r="C1063" s="2" t="s">
        <v>1</v>
      </c>
      <c r="D1063" s="2">
        <v>64</v>
      </c>
      <c r="E1063" s="9">
        <v>20163</v>
      </c>
      <c r="F1063" s="10">
        <v>43843.607141203705</v>
      </c>
      <c r="G1063" s="95" t="s">
        <v>4</v>
      </c>
      <c r="H1063">
        <v>1156</v>
      </c>
      <c r="I1063" s="1">
        <f t="shared" si="90"/>
        <v>11.676767676767676</v>
      </c>
      <c r="J1063" s="122">
        <v>0.89</v>
      </c>
      <c r="K1063">
        <v>99</v>
      </c>
      <c r="L1063" s="94">
        <v>311</v>
      </c>
      <c r="M1063" s="11">
        <f t="shared" si="86"/>
        <v>3.1414141414141414</v>
      </c>
      <c r="N1063" s="125">
        <v>0.58899999999999997</v>
      </c>
      <c r="O1063" s="95">
        <f t="shared" si="91"/>
        <v>99</v>
      </c>
      <c r="P1063" s="12">
        <f t="shared" si="87"/>
        <v>3.7170418006430865</v>
      </c>
      <c r="Q1063" s="104" t="s">
        <v>729</v>
      </c>
      <c r="V1063" s="111">
        <v>0.45763888888888887</v>
      </c>
      <c r="W1063" s="112">
        <v>0.61805555555555558</v>
      </c>
      <c r="X1063" s="115">
        <f t="shared" si="88"/>
        <v>0.16041666666666671</v>
      </c>
    </row>
    <row r="1064" spans="1:24" x14ac:dyDescent="0.3">
      <c r="A1064" s="64" t="s">
        <v>8332</v>
      </c>
      <c r="B1064" s="94" t="s">
        <v>1927</v>
      </c>
      <c r="C1064" s="2" t="s">
        <v>1</v>
      </c>
      <c r="D1064" s="2">
        <v>38</v>
      </c>
      <c r="E1064" s="9">
        <v>29791</v>
      </c>
      <c r="F1064" s="10">
        <v>43843.624097222222</v>
      </c>
      <c r="G1064" s="95" t="s">
        <v>4</v>
      </c>
      <c r="H1064">
        <v>1010</v>
      </c>
      <c r="I1064" s="1">
        <f t="shared" si="90"/>
        <v>10.202020202020202</v>
      </c>
      <c r="J1064" s="122">
        <v>1.069</v>
      </c>
      <c r="K1064">
        <v>99</v>
      </c>
      <c r="L1064" s="94">
        <v>442</v>
      </c>
      <c r="M1064" s="11">
        <f t="shared" si="86"/>
        <v>4.5102040816326534</v>
      </c>
      <c r="N1064" s="125">
        <v>0.59599999999999997</v>
      </c>
      <c r="O1064" s="95">
        <v>98</v>
      </c>
      <c r="P1064" s="12">
        <f t="shared" si="87"/>
        <v>2.2619863796334383</v>
      </c>
      <c r="Q1064" s="104" t="s">
        <v>729</v>
      </c>
      <c r="V1064" s="111">
        <v>0.48055555555555557</v>
      </c>
      <c r="W1064" s="112">
        <v>0.63888888888888895</v>
      </c>
      <c r="X1064" s="115">
        <f t="shared" si="88"/>
        <v>0.15833333333333338</v>
      </c>
    </row>
    <row r="1065" spans="1:24" x14ac:dyDescent="0.3">
      <c r="A1065" s="64" t="s">
        <v>8333</v>
      </c>
      <c r="B1065" s="94" t="s">
        <v>8334</v>
      </c>
      <c r="C1065" s="2" t="s">
        <v>1</v>
      </c>
      <c r="D1065" s="2">
        <v>53</v>
      </c>
      <c r="E1065" s="9">
        <v>24461</v>
      </c>
      <c r="F1065" s="10">
        <v>43843.636504629627</v>
      </c>
      <c r="G1065" s="95" t="s">
        <v>4</v>
      </c>
      <c r="H1065">
        <v>2224</v>
      </c>
      <c r="I1065" s="1">
        <f t="shared" si="90"/>
        <v>22.24</v>
      </c>
      <c r="J1065" s="122">
        <v>1.304</v>
      </c>
      <c r="K1065">
        <v>100</v>
      </c>
      <c r="L1065" s="94">
        <v>380</v>
      </c>
      <c r="M1065" s="11">
        <f t="shared" si="86"/>
        <v>3.8</v>
      </c>
      <c r="N1065" s="125">
        <v>0.68200000000000005</v>
      </c>
      <c r="O1065" s="95">
        <f t="shared" ref="O1065:O1096" si="92">K1065</f>
        <v>100</v>
      </c>
      <c r="P1065" s="12">
        <f t="shared" si="87"/>
        <v>5.852631578947368</v>
      </c>
      <c r="Q1065" s="104" t="s">
        <v>729</v>
      </c>
      <c r="V1065" s="111">
        <v>0.48958333333333331</v>
      </c>
      <c r="W1065" s="112">
        <v>0.65277777777777779</v>
      </c>
      <c r="X1065" s="115">
        <f t="shared" si="88"/>
        <v>0.16319444444444448</v>
      </c>
    </row>
    <row r="1066" spans="1:24" x14ac:dyDescent="0.3">
      <c r="A1066" s="64" t="s">
        <v>8335</v>
      </c>
      <c r="B1066" s="94" t="s">
        <v>118</v>
      </c>
      <c r="C1066" s="2" t="s">
        <v>1</v>
      </c>
      <c r="D1066" s="2">
        <v>48</v>
      </c>
      <c r="E1066" s="9">
        <v>26026</v>
      </c>
      <c r="F1066" s="10">
        <v>43843.65179398148</v>
      </c>
      <c r="G1066" s="95" t="s">
        <v>4</v>
      </c>
      <c r="H1066">
        <v>946</v>
      </c>
      <c r="I1066" s="1">
        <f t="shared" si="90"/>
        <v>9.5555555555555554</v>
      </c>
      <c r="J1066" s="122">
        <v>1.099</v>
      </c>
      <c r="K1066">
        <v>99</v>
      </c>
      <c r="L1066" s="94">
        <v>255</v>
      </c>
      <c r="M1066" s="11">
        <f t="shared" si="86"/>
        <v>2.5757575757575757</v>
      </c>
      <c r="N1066" s="125">
        <v>0.57299999999999995</v>
      </c>
      <c r="O1066" s="95">
        <f t="shared" si="92"/>
        <v>99</v>
      </c>
      <c r="P1066" s="12">
        <f t="shared" si="87"/>
        <v>3.7098039215686276</v>
      </c>
      <c r="Q1066" s="104" t="s">
        <v>729</v>
      </c>
      <c r="V1066" s="111">
        <v>0.49861111111111112</v>
      </c>
      <c r="W1066" s="112">
        <v>0.66666666666666663</v>
      </c>
      <c r="X1066" s="115">
        <f t="shared" si="88"/>
        <v>0.16805555555555551</v>
      </c>
    </row>
    <row r="1067" spans="1:24" x14ac:dyDescent="0.3">
      <c r="A1067" s="64" t="s">
        <v>8336</v>
      </c>
      <c r="B1067" s="94" t="s">
        <v>8337</v>
      </c>
      <c r="C1067" s="2" t="s">
        <v>6</v>
      </c>
      <c r="D1067" s="2">
        <v>83</v>
      </c>
      <c r="E1067" s="9">
        <v>13456</v>
      </c>
      <c r="F1067" s="10">
        <v>43843.665555555555</v>
      </c>
      <c r="G1067" s="95" t="s">
        <v>22</v>
      </c>
      <c r="H1067">
        <v>1411</v>
      </c>
      <c r="I1067" s="1">
        <f t="shared" si="90"/>
        <v>14.252525252525253</v>
      </c>
      <c r="J1067" s="122">
        <v>0.97299999999999998</v>
      </c>
      <c r="K1067">
        <v>99</v>
      </c>
      <c r="L1067" s="94">
        <v>458</v>
      </c>
      <c r="M1067" s="11">
        <f t="shared" si="86"/>
        <v>4.6262626262626263</v>
      </c>
      <c r="N1067" s="125">
        <v>0.76400000000000001</v>
      </c>
      <c r="O1067" s="95">
        <f t="shared" si="92"/>
        <v>99</v>
      </c>
      <c r="P1067" s="12">
        <f t="shared" si="87"/>
        <v>3.0807860262008733</v>
      </c>
      <c r="Q1067" s="104" t="s">
        <v>729</v>
      </c>
      <c r="V1067" s="111">
        <v>0.52152777777777781</v>
      </c>
      <c r="W1067" s="112">
        <v>0.68055555555555547</v>
      </c>
      <c r="X1067" s="115">
        <f t="shared" si="88"/>
        <v>0.15902777777777766</v>
      </c>
    </row>
    <row r="1068" spans="1:24" x14ac:dyDescent="0.3">
      <c r="A1068" s="64" t="s">
        <v>8338</v>
      </c>
      <c r="B1068" s="94" t="s">
        <v>8339</v>
      </c>
      <c r="C1068" s="2" t="s">
        <v>1</v>
      </c>
      <c r="D1068" s="2">
        <v>50</v>
      </c>
      <c r="E1068" s="9">
        <v>25491</v>
      </c>
      <c r="F1068" s="10">
        <v>43843.689062500001</v>
      </c>
      <c r="G1068" s="95" t="s">
        <v>4</v>
      </c>
      <c r="H1068">
        <v>851</v>
      </c>
      <c r="I1068" s="1">
        <f t="shared" si="90"/>
        <v>8.5959595959595951</v>
      </c>
      <c r="J1068" s="122">
        <v>1.1419999999999999</v>
      </c>
      <c r="K1068">
        <v>99</v>
      </c>
      <c r="L1068" s="94">
        <v>322</v>
      </c>
      <c r="M1068" s="11">
        <f t="shared" si="86"/>
        <v>3.2525252525252526</v>
      </c>
      <c r="N1068" s="125">
        <v>0.54100000000000004</v>
      </c>
      <c r="O1068" s="95">
        <f t="shared" si="92"/>
        <v>99</v>
      </c>
      <c r="P1068" s="12">
        <f t="shared" si="87"/>
        <v>2.6428571428571423</v>
      </c>
      <c r="Q1068" s="104" t="s">
        <v>729</v>
      </c>
      <c r="V1068" s="111">
        <v>0.52986111111111112</v>
      </c>
      <c r="W1068" s="112">
        <v>0.70833333333333337</v>
      </c>
      <c r="X1068" s="115">
        <f t="shared" si="88"/>
        <v>0.17847222222222225</v>
      </c>
    </row>
    <row r="1069" spans="1:24" x14ac:dyDescent="0.3">
      <c r="A1069" s="64" t="s">
        <v>8340</v>
      </c>
      <c r="B1069" s="94" t="s">
        <v>8341</v>
      </c>
      <c r="C1069" s="2" t="s">
        <v>1</v>
      </c>
      <c r="D1069" s="2">
        <v>33</v>
      </c>
      <c r="E1069" s="9">
        <v>31702</v>
      </c>
      <c r="F1069" s="10">
        <v>43844.421458333331</v>
      </c>
      <c r="G1069" s="95" t="s">
        <v>71</v>
      </c>
      <c r="H1069">
        <v>662</v>
      </c>
      <c r="I1069" s="1">
        <f t="shared" si="90"/>
        <v>6.62</v>
      </c>
      <c r="J1069" s="122">
        <v>0.81399999999999995</v>
      </c>
      <c r="K1069">
        <v>100</v>
      </c>
      <c r="L1069" s="94">
        <v>248</v>
      </c>
      <c r="M1069" s="11">
        <f t="shared" si="86"/>
        <v>2.48</v>
      </c>
      <c r="N1069" s="125">
        <v>0.502</v>
      </c>
      <c r="O1069" s="95">
        <f t="shared" si="92"/>
        <v>100</v>
      </c>
      <c r="P1069" s="12">
        <f t="shared" si="87"/>
        <v>2.6693548387096775</v>
      </c>
      <c r="Q1069" s="104" t="s">
        <v>729</v>
      </c>
      <c r="V1069" s="111">
        <v>0.43055555555555558</v>
      </c>
      <c r="W1069" s="112">
        <v>0.59027777777777779</v>
      </c>
      <c r="X1069" s="115">
        <f t="shared" si="88"/>
        <v>0.15972222222222221</v>
      </c>
    </row>
    <row r="1070" spans="1:24" x14ac:dyDescent="0.3">
      <c r="A1070" s="64" t="s">
        <v>8342</v>
      </c>
      <c r="B1070" s="94" t="s">
        <v>828</v>
      </c>
      <c r="C1070" s="2" t="s">
        <v>6</v>
      </c>
      <c r="D1070" s="2">
        <v>80</v>
      </c>
      <c r="E1070" s="9">
        <v>14332</v>
      </c>
      <c r="F1070" s="10">
        <v>43844.53193287037</v>
      </c>
      <c r="G1070" s="95" t="s">
        <v>4</v>
      </c>
      <c r="H1070">
        <v>1605</v>
      </c>
      <c r="I1070" s="1">
        <f t="shared" si="90"/>
        <v>16.05</v>
      </c>
      <c r="J1070" s="122">
        <v>1.6659999999999999</v>
      </c>
      <c r="K1070">
        <v>100</v>
      </c>
      <c r="L1070" s="94">
        <v>421</v>
      </c>
      <c r="M1070" s="11">
        <f t="shared" si="86"/>
        <v>4.21</v>
      </c>
      <c r="N1070" s="125">
        <v>0.60799999999999998</v>
      </c>
      <c r="O1070" s="95">
        <f t="shared" si="92"/>
        <v>100</v>
      </c>
      <c r="P1070" s="12">
        <f t="shared" si="87"/>
        <v>3.8123515439429929</v>
      </c>
      <c r="Q1070" s="104" t="s">
        <v>729</v>
      </c>
      <c r="V1070" s="111">
        <v>0.3888888888888889</v>
      </c>
      <c r="W1070" s="112">
        <v>0.53819444444444442</v>
      </c>
      <c r="X1070" s="115">
        <f t="shared" si="88"/>
        <v>0.14930555555555552</v>
      </c>
    </row>
    <row r="1071" spans="1:24" x14ac:dyDescent="0.3">
      <c r="A1071" s="64" t="s">
        <v>2508</v>
      </c>
      <c r="B1071" s="94" t="s">
        <v>516</v>
      </c>
      <c r="C1071" s="2" t="s">
        <v>1</v>
      </c>
      <c r="D1071" s="2">
        <v>48</v>
      </c>
      <c r="E1071" s="9">
        <v>26019</v>
      </c>
      <c r="F1071" s="10">
        <v>43844.547824074078</v>
      </c>
      <c r="G1071" s="95" t="s">
        <v>4</v>
      </c>
      <c r="H1071">
        <v>1223</v>
      </c>
      <c r="I1071" s="1">
        <f t="shared" si="90"/>
        <v>12.353535353535353</v>
      </c>
      <c r="J1071" s="122">
        <v>1.0529999999999999</v>
      </c>
      <c r="K1071">
        <v>99</v>
      </c>
      <c r="L1071" s="94">
        <v>514</v>
      </c>
      <c r="M1071" s="11">
        <f t="shared" si="86"/>
        <v>5.191919191919192</v>
      </c>
      <c r="N1071" s="125">
        <v>0.63400000000000001</v>
      </c>
      <c r="O1071" s="95">
        <f t="shared" si="92"/>
        <v>99</v>
      </c>
      <c r="P1071" s="12">
        <f t="shared" si="87"/>
        <v>2.3793774319066148</v>
      </c>
      <c r="Q1071" s="104" t="s">
        <v>729</v>
      </c>
      <c r="V1071" s="111">
        <v>0.40763888888888888</v>
      </c>
      <c r="W1071" s="112">
        <v>0.55555555555555558</v>
      </c>
      <c r="X1071" s="115">
        <f t="shared" si="88"/>
        <v>0.1479166666666667</v>
      </c>
    </row>
    <row r="1072" spans="1:24" x14ac:dyDescent="0.3">
      <c r="A1072" s="64" t="s">
        <v>8343</v>
      </c>
      <c r="B1072" s="94" t="s">
        <v>6122</v>
      </c>
      <c r="C1072" s="2" t="s">
        <v>1</v>
      </c>
      <c r="D1072" s="2">
        <v>41</v>
      </c>
      <c r="E1072" s="9">
        <v>28550</v>
      </c>
      <c r="F1072" s="10">
        <v>43844.560925925929</v>
      </c>
      <c r="G1072" s="95" t="s">
        <v>4</v>
      </c>
      <c r="H1072">
        <v>1169</v>
      </c>
      <c r="I1072" s="1">
        <f t="shared" si="90"/>
        <v>11.808080808080808</v>
      </c>
      <c r="J1072" s="122">
        <v>1.2010000000000001</v>
      </c>
      <c r="K1072">
        <v>99</v>
      </c>
      <c r="L1072" s="94">
        <v>299</v>
      </c>
      <c r="M1072" s="11">
        <f t="shared" si="86"/>
        <v>3.0202020202020203</v>
      </c>
      <c r="N1072" s="125">
        <v>0.84499999999999997</v>
      </c>
      <c r="O1072" s="95">
        <f t="shared" si="92"/>
        <v>99</v>
      </c>
      <c r="P1072" s="12">
        <f t="shared" si="87"/>
        <v>3.9096989966555182</v>
      </c>
      <c r="Q1072" s="104" t="s">
        <v>729</v>
      </c>
      <c r="V1072" s="111">
        <v>0.39999999999999997</v>
      </c>
      <c r="W1072" s="112">
        <v>0.56597222222222221</v>
      </c>
      <c r="X1072" s="115">
        <f t="shared" si="88"/>
        <v>0.16597222222222224</v>
      </c>
    </row>
    <row r="1073" spans="1:24" x14ac:dyDescent="0.3">
      <c r="A1073" s="64" t="s">
        <v>8344</v>
      </c>
      <c r="B1073" s="94" t="s">
        <v>6365</v>
      </c>
      <c r="C1073" s="2" t="s">
        <v>1</v>
      </c>
      <c r="D1073" s="2">
        <v>48</v>
      </c>
      <c r="E1073" s="9">
        <v>26150</v>
      </c>
      <c r="F1073" s="10">
        <v>43844.588275462964</v>
      </c>
      <c r="G1073" s="95" t="s">
        <v>4</v>
      </c>
      <c r="H1073">
        <v>1059</v>
      </c>
      <c r="I1073" s="1">
        <f t="shared" si="90"/>
        <v>10.696969696969697</v>
      </c>
      <c r="J1073" s="122">
        <v>1.6379999999999999</v>
      </c>
      <c r="K1073">
        <v>99</v>
      </c>
      <c r="L1073" s="94">
        <v>248</v>
      </c>
      <c r="M1073" s="11">
        <f t="shared" si="86"/>
        <v>2.5050505050505052</v>
      </c>
      <c r="N1073" s="125">
        <v>0.503</v>
      </c>
      <c r="O1073" s="95">
        <f t="shared" si="92"/>
        <v>99</v>
      </c>
      <c r="P1073" s="12">
        <f t="shared" si="87"/>
        <v>4.2701612903225801</v>
      </c>
      <c r="Q1073" s="104" t="s">
        <v>729</v>
      </c>
      <c r="V1073" s="111">
        <v>0.44305555555555554</v>
      </c>
      <c r="W1073" s="112">
        <v>0.59513888888888888</v>
      </c>
      <c r="X1073" s="115">
        <f t="shared" si="88"/>
        <v>0.15208333333333335</v>
      </c>
    </row>
    <row r="1074" spans="1:24" x14ac:dyDescent="0.3">
      <c r="A1074" s="64" t="s">
        <v>8345</v>
      </c>
      <c r="B1074" s="94" t="s">
        <v>8346</v>
      </c>
      <c r="C1074" s="2" t="s">
        <v>1</v>
      </c>
      <c r="D1074" s="2">
        <v>46</v>
      </c>
      <c r="E1074" s="9">
        <v>26938</v>
      </c>
      <c r="F1074" s="10">
        <v>43844.600821759261</v>
      </c>
      <c r="G1074" s="95" t="s">
        <v>4</v>
      </c>
      <c r="H1074">
        <v>1123</v>
      </c>
      <c r="I1074" s="1">
        <f t="shared" si="90"/>
        <v>11.343434343434344</v>
      </c>
      <c r="J1074" s="122">
        <v>1.1259999999999999</v>
      </c>
      <c r="K1074">
        <v>99</v>
      </c>
      <c r="L1074" s="94">
        <v>313</v>
      </c>
      <c r="M1074" s="11">
        <f t="shared" si="86"/>
        <v>3.1616161616161618</v>
      </c>
      <c r="N1074" s="125">
        <v>0.54800000000000004</v>
      </c>
      <c r="O1074" s="95">
        <f t="shared" si="92"/>
        <v>99</v>
      </c>
      <c r="P1074" s="12">
        <f t="shared" si="87"/>
        <v>3.5878594249201279</v>
      </c>
      <c r="Q1074" s="104" t="s">
        <v>729</v>
      </c>
      <c r="V1074" s="111">
        <v>0.45833333333333331</v>
      </c>
      <c r="W1074" s="112">
        <v>0.61249999999999993</v>
      </c>
      <c r="X1074" s="115">
        <f t="shared" si="88"/>
        <v>0.15416666666666662</v>
      </c>
    </row>
    <row r="1075" spans="1:24" x14ac:dyDescent="0.3">
      <c r="A1075" s="64" t="s">
        <v>8347</v>
      </c>
      <c r="B1075" s="94" t="s">
        <v>8348</v>
      </c>
      <c r="C1075" s="2" t="s">
        <v>6</v>
      </c>
      <c r="D1075" s="2">
        <v>59</v>
      </c>
      <c r="E1075" s="9">
        <v>22093</v>
      </c>
      <c r="F1075" s="10">
        <v>43844.617766203701</v>
      </c>
      <c r="G1075" s="95" t="s">
        <v>4</v>
      </c>
      <c r="H1075">
        <v>963</v>
      </c>
      <c r="I1075" s="1">
        <f t="shared" si="90"/>
        <v>9.7272727272727266</v>
      </c>
      <c r="J1075" s="122">
        <v>1.6459999999999999</v>
      </c>
      <c r="K1075">
        <v>99</v>
      </c>
      <c r="L1075" s="94">
        <v>336</v>
      </c>
      <c r="M1075" s="11">
        <f t="shared" si="86"/>
        <v>3.393939393939394</v>
      </c>
      <c r="N1075" s="125">
        <v>0.56799999999999995</v>
      </c>
      <c r="O1075" s="95">
        <f t="shared" si="92"/>
        <v>99</v>
      </c>
      <c r="P1075" s="12">
        <f t="shared" si="87"/>
        <v>2.8660714285714284</v>
      </c>
      <c r="Q1075" s="104" t="s">
        <v>729</v>
      </c>
      <c r="V1075" s="111">
        <v>0.46180555555555558</v>
      </c>
      <c r="W1075" s="112">
        <v>0.62291666666666667</v>
      </c>
      <c r="X1075" s="115">
        <f t="shared" si="88"/>
        <v>0.16111111111111109</v>
      </c>
    </row>
    <row r="1076" spans="1:24" x14ac:dyDescent="0.3">
      <c r="A1076" s="64" t="s">
        <v>8349</v>
      </c>
      <c r="B1076" s="94" t="s">
        <v>8350</v>
      </c>
      <c r="C1076" s="2" t="s">
        <v>1</v>
      </c>
      <c r="D1076" s="2">
        <v>56</v>
      </c>
      <c r="E1076" s="9">
        <v>23215</v>
      </c>
      <c r="F1076" s="10">
        <v>43844.633935185186</v>
      </c>
      <c r="G1076" s="95" t="s">
        <v>4</v>
      </c>
      <c r="H1076">
        <v>1551</v>
      </c>
      <c r="I1076" s="1">
        <f t="shared" si="90"/>
        <v>15.666666666666666</v>
      </c>
      <c r="J1076" s="122">
        <v>1.796</v>
      </c>
      <c r="K1076">
        <v>99</v>
      </c>
      <c r="L1076" s="94">
        <v>263</v>
      </c>
      <c r="M1076" s="11">
        <f t="shared" si="86"/>
        <v>2.6565656565656566</v>
      </c>
      <c r="N1076" s="125">
        <v>0.47699999999999998</v>
      </c>
      <c r="O1076" s="95">
        <f t="shared" si="92"/>
        <v>99</v>
      </c>
      <c r="P1076" s="12">
        <f t="shared" si="87"/>
        <v>5.8973384030418252</v>
      </c>
      <c r="Q1076" s="104" t="s">
        <v>729</v>
      </c>
      <c r="V1076" s="111">
        <v>0.48333333333333334</v>
      </c>
      <c r="W1076" s="112">
        <v>0.65277777777777779</v>
      </c>
      <c r="X1076" s="115">
        <f t="shared" si="88"/>
        <v>0.16944444444444445</v>
      </c>
    </row>
    <row r="1077" spans="1:24" x14ac:dyDescent="0.3">
      <c r="A1077" s="64" t="s">
        <v>8351</v>
      </c>
      <c r="B1077" s="94" t="s">
        <v>8352</v>
      </c>
      <c r="C1077" s="2" t="s">
        <v>6</v>
      </c>
      <c r="D1077" s="2">
        <v>55</v>
      </c>
      <c r="E1077" s="9">
        <v>23554</v>
      </c>
      <c r="F1077" s="10">
        <v>43844.658472222225</v>
      </c>
      <c r="G1077" s="95" t="s">
        <v>4</v>
      </c>
      <c r="H1077">
        <v>1140</v>
      </c>
      <c r="I1077" s="1">
        <f t="shared" si="90"/>
        <v>11.515151515151516</v>
      </c>
      <c r="J1077" s="122">
        <v>0.86099999999999999</v>
      </c>
      <c r="K1077">
        <v>99</v>
      </c>
      <c r="L1077" s="94">
        <v>280</v>
      </c>
      <c r="M1077" s="11">
        <f t="shared" si="86"/>
        <v>2.8282828282828283</v>
      </c>
      <c r="N1077" s="125">
        <v>0.55400000000000005</v>
      </c>
      <c r="O1077" s="95">
        <f t="shared" si="92"/>
        <v>99</v>
      </c>
      <c r="P1077" s="12">
        <f t="shared" si="87"/>
        <v>4.0714285714285712</v>
      </c>
      <c r="Q1077" s="104" t="s">
        <v>729</v>
      </c>
      <c r="V1077" s="111">
        <v>0.4826388888888889</v>
      </c>
      <c r="W1077" s="112">
        <v>0.66597222222222219</v>
      </c>
      <c r="X1077" s="115">
        <f t="shared" si="88"/>
        <v>0.18333333333333329</v>
      </c>
    </row>
    <row r="1078" spans="1:24" x14ac:dyDescent="0.3">
      <c r="A1078" s="64" t="s">
        <v>8353</v>
      </c>
      <c r="B1078" s="94" t="s">
        <v>8354</v>
      </c>
      <c r="C1078" s="2" t="s">
        <v>6</v>
      </c>
      <c r="D1078" s="2">
        <v>77</v>
      </c>
      <c r="E1078" s="9">
        <v>15547</v>
      </c>
      <c r="F1078" s="10">
        <v>43844.670289351852</v>
      </c>
      <c r="G1078" s="95" t="s">
        <v>4</v>
      </c>
      <c r="H1078">
        <v>2861</v>
      </c>
      <c r="I1078" s="1">
        <f t="shared" si="90"/>
        <v>28.8989898989899</v>
      </c>
      <c r="J1078" s="122">
        <v>1.6379999999999999</v>
      </c>
      <c r="K1078">
        <v>99</v>
      </c>
      <c r="L1078" s="94">
        <v>659</v>
      </c>
      <c r="M1078" s="11">
        <f t="shared" si="86"/>
        <v>6.6565656565656566</v>
      </c>
      <c r="N1078" s="125">
        <v>1.032</v>
      </c>
      <c r="O1078" s="95">
        <f t="shared" si="92"/>
        <v>99</v>
      </c>
      <c r="P1078" s="12">
        <f t="shared" si="87"/>
        <v>4.3414264036418819</v>
      </c>
      <c r="Q1078" s="104" t="s">
        <v>729</v>
      </c>
      <c r="V1078" s="111">
        <v>0.5444444444444444</v>
      </c>
      <c r="W1078" s="112">
        <v>0.67638888888888893</v>
      </c>
      <c r="X1078" s="115">
        <f t="shared" si="88"/>
        <v>0.13194444444444453</v>
      </c>
    </row>
    <row r="1079" spans="1:24" x14ac:dyDescent="0.3">
      <c r="A1079" s="64" t="s">
        <v>8355</v>
      </c>
      <c r="B1079" s="94" t="s">
        <v>8356</v>
      </c>
      <c r="C1079" s="2" t="s">
        <v>1</v>
      </c>
      <c r="D1079" s="2">
        <v>55</v>
      </c>
      <c r="E1079" s="9">
        <v>23699</v>
      </c>
      <c r="F1079" s="10">
        <v>43845.530104166668</v>
      </c>
      <c r="G1079" s="95" t="s">
        <v>4</v>
      </c>
      <c r="H1079">
        <v>1147</v>
      </c>
      <c r="I1079" s="1">
        <f t="shared" si="90"/>
        <v>11.585858585858587</v>
      </c>
      <c r="J1079" s="122">
        <v>1.286</v>
      </c>
      <c r="K1079">
        <v>99</v>
      </c>
      <c r="L1079" s="94">
        <v>252</v>
      </c>
      <c r="M1079" s="11">
        <f t="shared" si="86"/>
        <v>2.5454545454545454</v>
      </c>
      <c r="N1079" s="125">
        <v>0.57599999999999996</v>
      </c>
      <c r="O1079" s="95">
        <f t="shared" si="92"/>
        <v>99</v>
      </c>
      <c r="P1079" s="12">
        <f t="shared" si="87"/>
        <v>4.5515873015873023</v>
      </c>
      <c r="Q1079" s="104" t="s">
        <v>729</v>
      </c>
      <c r="V1079" s="111">
        <v>0.39513888888888887</v>
      </c>
      <c r="W1079" s="112">
        <v>0.54027777777777775</v>
      </c>
      <c r="X1079" s="115">
        <f t="shared" si="88"/>
        <v>0.14513888888888887</v>
      </c>
    </row>
    <row r="1080" spans="1:24" x14ac:dyDescent="0.3">
      <c r="A1080" s="64" t="s">
        <v>8357</v>
      </c>
      <c r="B1080" s="94" t="s">
        <v>1427</v>
      </c>
      <c r="C1080" s="2" t="s">
        <v>1</v>
      </c>
      <c r="D1080" s="2">
        <v>38</v>
      </c>
      <c r="E1080" s="9">
        <v>29897</v>
      </c>
      <c r="F1080" s="10">
        <v>43845.558182870373</v>
      </c>
      <c r="G1080" s="95" t="s">
        <v>4</v>
      </c>
      <c r="H1080">
        <v>710</v>
      </c>
      <c r="I1080" s="1">
        <f t="shared" si="90"/>
        <v>7.1717171717171722</v>
      </c>
      <c r="J1080" s="122">
        <v>0.82099999999999995</v>
      </c>
      <c r="K1080">
        <v>99</v>
      </c>
      <c r="L1080" s="94">
        <v>185</v>
      </c>
      <c r="M1080" s="11">
        <f t="shared" si="86"/>
        <v>1.8686868686868687</v>
      </c>
      <c r="N1080" s="125">
        <v>0.52800000000000002</v>
      </c>
      <c r="O1080" s="95">
        <f t="shared" si="92"/>
        <v>99</v>
      </c>
      <c r="P1080" s="12">
        <f t="shared" si="87"/>
        <v>3.8378378378378382</v>
      </c>
      <c r="Q1080" s="104" t="s">
        <v>729</v>
      </c>
      <c r="V1080" s="111">
        <v>0.41805555555555557</v>
      </c>
      <c r="W1080" s="112">
        <v>0.56458333333333333</v>
      </c>
      <c r="X1080" s="115">
        <f t="shared" si="88"/>
        <v>0.14652777777777776</v>
      </c>
    </row>
    <row r="1081" spans="1:24" x14ac:dyDescent="0.3">
      <c r="A1081" s="64" t="s">
        <v>8358</v>
      </c>
      <c r="B1081" s="94" t="s">
        <v>8359</v>
      </c>
      <c r="C1081" s="2" t="s">
        <v>6</v>
      </c>
      <c r="D1081" s="2">
        <v>22</v>
      </c>
      <c r="E1081" s="9">
        <v>35566</v>
      </c>
      <c r="F1081" s="10">
        <v>43845.571388888886</v>
      </c>
      <c r="G1081" s="95" t="s">
        <v>22</v>
      </c>
      <c r="H1081">
        <v>419</v>
      </c>
      <c r="I1081" s="1">
        <f t="shared" si="90"/>
        <v>4.2323232323232327</v>
      </c>
      <c r="J1081" s="122">
        <v>0.72599999999999998</v>
      </c>
      <c r="K1081">
        <v>99</v>
      </c>
      <c r="L1081" s="94">
        <v>188</v>
      </c>
      <c r="M1081" s="11">
        <f t="shared" si="86"/>
        <v>1.898989898989899</v>
      </c>
      <c r="N1081" s="125">
        <v>0.39100000000000001</v>
      </c>
      <c r="O1081" s="95">
        <f t="shared" si="92"/>
        <v>99</v>
      </c>
      <c r="P1081" s="12">
        <f t="shared" si="87"/>
        <v>2.2287234042553195</v>
      </c>
      <c r="Q1081" s="104" t="s">
        <v>729</v>
      </c>
      <c r="V1081" s="111">
        <v>0.4368055555555555</v>
      </c>
      <c r="W1081" s="112">
        <v>0.57777777777777783</v>
      </c>
      <c r="X1081" s="115">
        <f t="shared" si="88"/>
        <v>0.14097222222222233</v>
      </c>
    </row>
    <row r="1082" spans="1:24" x14ac:dyDescent="0.3">
      <c r="A1082" s="64" t="s">
        <v>8360</v>
      </c>
      <c r="B1082" s="94" t="s">
        <v>8361</v>
      </c>
      <c r="C1082" s="2" t="s">
        <v>6</v>
      </c>
      <c r="D1082" s="2">
        <v>78</v>
      </c>
      <c r="E1082" s="9">
        <v>15072</v>
      </c>
      <c r="F1082" s="10">
        <v>43845.59275462963</v>
      </c>
      <c r="G1082" s="95" t="s">
        <v>4</v>
      </c>
      <c r="H1082">
        <v>2252</v>
      </c>
      <c r="I1082" s="1">
        <f t="shared" si="90"/>
        <v>22.747474747474747</v>
      </c>
      <c r="J1082" s="122">
        <v>1.3879999999999999</v>
      </c>
      <c r="K1082">
        <v>99</v>
      </c>
      <c r="L1082" s="94">
        <v>837</v>
      </c>
      <c r="M1082" s="11">
        <f t="shared" si="86"/>
        <v>8.454545454545455</v>
      </c>
      <c r="N1082" s="125">
        <v>0.99299999999999999</v>
      </c>
      <c r="O1082" s="95">
        <f t="shared" si="92"/>
        <v>99</v>
      </c>
      <c r="P1082" s="12">
        <f t="shared" si="87"/>
        <v>2.6905615292712066</v>
      </c>
      <c r="Q1082" s="104" t="s">
        <v>729</v>
      </c>
      <c r="V1082" s="111">
        <v>0.47361111111111115</v>
      </c>
      <c r="W1082" s="112">
        <v>0.60069444444444442</v>
      </c>
      <c r="X1082" s="115">
        <f t="shared" si="88"/>
        <v>0.12708333333333327</v>
      </c>
    </row>
    <row r="1083" spans="1:24" x14ac:dyDescent="0.3">
      <c r="A1083" s="64" t="s">
        <v>8362</v>
      </c>
      <c r="B1083" s="94" t="s">
        <v>8363</v>
      </c>
      <c r="C1083" s="2" t="s">
        <v>6</v>
      </c>
      <c r="D1083" s="2">
        <v>59</v>
      </c>
      <c r="E1083" s="9">
        <v>22257</v>
      </c>
      <c r="F1083" s="10">
        <v>43845.608136574076</v>
      </c>
      <c r="G1083" s="95" t="s">
        <v>4</v>
      </c>
      <c r="H1083">
        <v>673</v>
      </c>
      <c r="I1083" s="1">
        <f t="shared" si="90"/>
        <v>6.7979797979797976</v>
      </c>
      <c r="J1083" s="122">
        <v>0.622</v>
      </c>
      <c r="K1083">
        <v>99</v>
      </c>
      <c r="L1083" s="94">
        <v>270</v>
      </c>
      <c r="M1083" s="11">
        <f t="shared" si="86"/>
        <v>2.7272727272727271</v>
      </c>
      <c r="N1083" s="125">
        <v>0.56799999999999995</v>
      </c>
      <c r="O1083" s="95">
        <f t="shared" si="92"/>
        <v>99</v>
      </c>
      <c r="P1083" s="12">
        <f t="shared" si="87"/>
        <v>2.4925925925925925</v>
      </c>
      <c r="Q1083" s="104" t="s">
        <v>729</v>
      </c>
      <c r="V1083" s="111">
        <v>0.45555555555555555</v>
      </c>
      <c r="W1083" s="112">
        <v>0.61527777777777781</v>
      </c>
      <c r="X1083" s="115">
        <f t="shared" si="88"/>
        <v>0.15972222222222227</v>
      </c>
    </row>
    <row r="1084" spans="1:24" x14ac:dyDescent="0.3">
      <c r="A1084" s="64" t="s">
        <v>8364</v>
      </c>
      <c r="B1084" s="94" t="s">
        <v>8365</v>
      </c>
      <c r="C1084" s="2" t="s">
        <v>1</v>
      </c>
      <c r="D1084" s="2">
        <v>54</v>
      </c>
      <c r="E1084" s="9">
        <v>23926</v>
      </c>
      <c r="F1084" s="10">
        <v>43845.623796296299</v>
      </c>
      <c r="G1084" s="95" t="s">
        <v>4</v>
      </c>
      <c r="H1084">
        <v>1319</v>
      </c>
      <c r="I1084" s="1">
        <f t="shared" si="90"/>
        <v>13.323232323232324</v>
      </c>
      <c r="J1084" s="122">
        <v>1.1319999999999999</v>
      </c>
      <c r="K1084">
        <v>99</v>
      </c>
      <c r="L1084" s="94">
        <v>296</v>
      </c>
      <c r="M1084" s="11">
        <f t="shared" si="86"/>
        <v>2.9898989898989901</v>
      </c>
      <c r="N1084" s="125">
        <v>0.505</v>
      </c>
      <c r="O1084" s="95">
        <f t="shared" si="92"/>
        <v>99</v>
      </c>
      <c r="P1084" s="12">
        <f t="shared" si="87"/>
        <v>4.4560810810810807</v>
      </c>
      <c r="Q1084" s="104" t="s">
        <v>729</v>
      </c>
      <c r="V1084" s="111">
        <v>0.48888888888888887</v>
      </c>
      <c r="W1084" s="112">
        <v>0.64652777777777781</v>
      </c>
      <c r="X1084" s="115">
        <f t="shared" si="88"/>
        <v>0.15763888888888894</v>
      </c>
    </row>
    <row r="1085" spans="1:24" x14ac:dyDescent="0.3">
      <c r="A1085" s="64" t="s">
        <v>8366</v>
      </c>
      <c r="B1085" s="94" t="s">
        <v>1626</v>
      </c>
      <c r="C1085" s="2" t="s">
        <v>1</v>
      </c>
      <c r="D1085" s="2">
        <v>44</v>
      </c>
      <c r="E1085" s="9">
        <v>27458</v>
      </c>
      <c r="F1085" s="10">
        <v>43845.653391203705</v>
      </c>
      <c r="G1085" s="95" t="s">
        <v>4</v>
      </c>
      <c r="H1085">
        <v>1068</v>
      </c>
      <c r="I1085" s="1">
        <f t="shared" si="90"/>
        <v>10.787878787878787</v>
      </c>
      <c r="J1085" s="122">
        <v>1.1000000000000001</v>
      </c>
      <c r="K1085">
        <v>99</v>
      </c>
      <c r="L1085" s="94">
        <v>387</v>
      </c>
      <c r="M1085" s="11">
        <f t="shared" si="86"/>
        <v>3.9090909090909092</v>
      </c>
      <c r="N1085" s="125">
        <v>0.77100000000000002</v>
      </c>
      <c r="O1085" s="95">
        <f t="shared" si="92"/>
        <v>99</v>
      </c>
      <c r="P1085" s="12">
        <f t="shared" si="87"/>
        <v>2.7596899224806197</v>
      </c>
      <c r="Q1085" s="104" t="s">
        <v>729</v>
      </c>
      <c r="V1085" s="111">
        <v>0.49861111111111112</v>
      </c>
      <c r="W1085" s="112">
        <v>0.66111111111111109</v>
      </c>
      <c r="X1085" s="115">
        <f t="shared" si="88"/>
        <v>0.16249999999999998</v>
      </c>
    </row>
    <row r="1086" spans="1:24" x14ac:dyDescent="0.3">
      <c r="A1086" s="64" t="s">
        <v>8367</v>
      </c>
      <c r="B1086" s="94" t="s">
        <v>8368</v>
      </c>
      <c r="C1086" s="2" t="s">
        <v>6</v>
      </c>
      <c r="D1086" s="2">
        <v>66</v>
      </c>
      <c r="E1086" s="9">
        <v>19555</v>
      </c>
      <c r="F1086" s="10">
        <v>43845.66605324074</v>
      </c>
      <c r="G1086" s="95" t="s">
        <v>4</v>
      </c>
      <c r="H1086">
        <v>1798</v>
      </c>
      <c r="I1086" s="1">
        <f t="shared" si="90"/>
        <v>17.98</v>
      </c>
      <c r="J1086" s="122">
        <v>1.2549999999999999</v>
      </c>
      <c r="K1086">
        <v>100</v>
      </c>
      <c r="L1086" s="94">
        <v>829</v>
      </c>
      <c r="M1086" s="11">
        <f t="shared" si="86"/>
        <v>8.2899999999999991</v>
      </c>
      <c r="N1086" s="125">
        <v>0.85599999999999998</v>
      </c>
      <c r="O1086" s="95">
        <f t="shared" si="92"/>
        <v>100</v>
      </c>
      <c r="P1086" s="12">
        <f t="shared" si="87"/>
        <v>2.1688781664656216</v>
      </c>
      <c r="Q1086" s="104" t="s">
        <v>729</v>
      </c>
      <c r="V1086" s="111">
        <v>0.52569444444444446</v>
      </c>
      <c r="W1086" s="112">
        <v>0.67361111111111116</v>
      </c>
      <c r="X1086" s="115">
        <f t="shared" si="88"/>
        <v>0.1479166666666667</v>
      </c>
    </row>
    <row r="1087" spans="1:24" x14ac:dyDescent="0.3">
      <c r="A1087" s="64" t="s">
        <v>8369</v>
      </c>
      <c r="B1087" s="94" t="s">
        <v>8370</v>
      </c>
      <c r="C1087" s="2" t="s">
        <v>1</v>
      </c>
      <c r="D1087" s="2">
        <v>27</v>
      </c>
      <c r="E1087" s="9">
        <v>33946</v>
      </c>
      <c r="F1087" s="10">
        <v>43846.514664351853</v>
      </c>
      <c r="G1087" s="95" t="s">
        <v>557</v>
      </c>
      <c r="H1087">
        <v>572</v>
      </c>
      <c r="I1087" s="1">
        <f t="shared" si="90"/>
        <v>5.72</v>
      </c>
      <c r="J1087" s="122">
        <v>0.753</v>
      </c>
      <c r="K1087">
        <v>100</v>
      </c>
      <c r="L1087" s="94">
        <v>263</v>
      </c>
      <c r="M1087" s="11">
        <f t="shared" si="86"/>
        <v>2.63</v>
      </c>
      <c r="N1087" s="125">
        <v>0.61399999999999999</v>
      </c>
      <c r="O1087" s="95">
        <f t="shared" si="92"/>
        <v>100</v>
      </c>
      <c r="P1087" s="12">
        <f t="shared" si="87"/>
        <v>2.1749049429657794</v>
      </c>
      <c r="Q1087" s="104" t="s">
        <v>729</v>
      </c>
      <c r="V1087" s="111">
        <v>0.3888888888888889</v>
      </c>
      <c r="W1087" s="112">
        <v>0.52083333333333337</v>
      </c>
      <c r="X1087" s="115">
        <f t="shared" si="88"/>
        <v>0.13194444444444448</v>
      </c>
    </row>
    <row r="1088" spans="1:24" x14ac:dyDescent="0.3">
      <c r="A1088" s="64" t="s">
        <v>8371</v>
      </c>
      <c r="B1088" s="94" t="s">
        <v>8372</v>
      </c>
      <c r="C1088" s="2" t="s">
        <v>6</v>
      </c>
      <c r="D1088" s="2">
        <v>77</v>
      </c>
      <c r="E1088" s="9">
        <v>15716</v>
      </c>
      <c r="F1088" s="10">
        <v>43846.550925925927</v>
      </c>
      <c r="G1088" s="95" t="s">
        <v>4</v>
      </c>
      <c r="H1088">
        <v>1789</v>
      </c>
      <c r="I1088" s="1">
        <f t="shared" si="90"/>
        <v>18.070707070707069</v>
      </c>
      <c r="J1088" s="122">
        <v>1.5469999999999999</v>
      </c>
      <c r="K1088">
        <v>99</v>
      </c>
      <c r="L1088" s="94">
        <v>432</v>
      </c>
      <c r="M1088" s="11">
        <f t="shared" si="86"/>
        <v>4.3636363636363633</v>
      </c>
      <c r="N1088" s="125">
        <v>0.78800000000000003</v>
      </c>
      <c r="O1088" s="95">
        <f t="shared" si="92"/>
        <v>99</v>
      </c>
      <c r="P1088" s="12">
        <f t="shared" si="87"/>
        <v>4.1412037037037033</v>
      </c>
      <c r="Q1088" s="104" t="s">
        <v>729</v>
      </c>
      <c r="V1088" s="111">
        <v>0.40625</v>
      </c>
      <c r="W1088" s="112">
        <v>0.56319444444444444</v>
      </c>
      <c r="X1088" s="115">
        <f t="shared" si="88"/>
        <v>0.15694444444444444</v>
      </c>
    </row>
    <row r="1089" spans="1:24" x14ac:dyDescent="0.3">
      <c r="A1089" s="64" t="s">
        <v>8373</v>
      </c>
      <c r="B1089" s="94" t="s">
        <v>8374</v>
      </c>
      <c r="C1089" s="2" t="s">
        <v>1</v>
      </c>
      <c r="D1089" s="2">
        <v>74</v>
      </c>
      <c r="E1089" s="9">
        <v>16566</v>
      </c>
      <c r="F1089" s="10">
        <v>43846.568020833336</v>
      </c>
      <c r="G1089" s="95" t="s">
        <v>4</v>
      </c>
      <c r="H1089">
        <v>1270</v>
      </c>
      <c r="I1089" s="1">
        <f t="shared" si="90"/>
        <v>12.828282828282829</v>
      </c>
      <c r="J1089" s="122">
        <v>1.278</v>
      </c>
      <c r="K1089">
        <v>99</v>
      </c>
      <c r="L1089" s="94">
        <v>368</v>
      </c>
      <c r="M1089" s="11">
        <f t="shared" si="86"/>
        <v>3.7171717171717171</v>
      </c>
      <c r="N1089" s="125">
        <v>0.64</v>
      </c>
      <c r="O1089" s="95">
        <f t="shared" si="92"/>
        <v>99</v>
      </c>
      <c r="P1089" s="12">
        <f t="shared" si="87"/>
        <v>3.4510869565217392</v>
      </c>
      <c r="Q1089" s="104" t="s">
        <v>729</v>
      </c>
      <c r="V1089" s="111">
        <v>0.41666666666666669</v>
      </c>
      <c r="W1089" s="112">
        <v>0.57361111111111118</v>
      </c>
      <c r="X1089" s="115">
        <f t="shared" si="88"/>
        <v>0.1569444444444445</v>
      </c>
    </row>
    <row r="1090" spans="1:24" x14ac:dyDescent="0.3">
      <c r="A1090" s="64" t="s">
        <v>8375</v>
      </c>
      <c r="B1090" s="94" t="s">
        <v>8376</v>
      </c>
      <c r="C1090" s="2" t="s">
        <v>1</v>
      </c>
      <c r="D1090" s="2">
        <v>59</v>
      </c>
      <c r="E1090" s="9">
        <v>22265</v>
      </c>
      <c r="F1090" s="10">
        <v>43846.578009259261</v>
      </c>
      <c r="G1090" s="95" t="s">
        <v>4</v>
      </c>
      <c r="H1090">
        <v>1093</v>
      </c>
      <c r="I1090" s="1">
        <f t="shared" si="90"/>
        <v>11.04040404040404</v>
      </c>
      <c r="J1090" s="122">
        <v>0.88</v>
      </c>
      <c r="K1090">
        <v>99</v>
      </c>
      <c r="L1090" s="94">
        <v>290</v>
      </c>
      <c r="M1090" s="11">
        <f t="shared" si="86"/>
        <v>2.9292929292929295</v>
      </c>
      <c r="N1090" s="125">
        <v>0.627</v>
      </c>
      <c r="O1090" s="95">
        <f t="shared" si="92"/>
        <v>99</v>
      </c>
      <c r="P1090" s="12">
        <f t="shared" si="87"/>
        <v>3.7689655172413787</v>
      </c>
      <c r="Q1090" s="104" t="s">
        <v>729</v>
      </c>
      <c r="V1090" s="111">
        <v>0.42708333333333331</v>
      </c>
      <c r="W1090" s="112">
        <v>0.58333333333333337</v>
      </c>
      <c r="X1090" s="115">
        <f t="shared" si="88"/>
        <v>0.15625000000000006</v>
      </c>
    </row>
    <row r="1091" spans="1:24" x14ac:dyDescent="0.3">
      <c r="A1091" s="64" t="s">
        <v>8377</v>
      </c>
      <c r="B1091" s="94" t="s">
        <v>8378</v>
      </c>
      <c r="C1091" s="2" t="s">
        <v>6</v>
      </c>
      <c r="D1091" s="2">
        <v>59</v>
      </c>
      <c r="E1091" s="9">
        <v>22086</v>
      </c>
      <c r="F1091" s="10">
        <v>43846.588958333334</v>
      </c>
      <c r="G1091" s="95" t="s">
        <v>4</v>
      </c>
      <c r="H1091">
        <v>1092</v>
      </c>
      <c r="I1091" s="1">
        <f t="shared" si="90"/>
        <v>11.030303030303031</v>
      </c>
      <c r="J1091" s="122">
        <v>1.147</v>
      </c>
      <c r="K1091">
        <v>99</v>
      </c>
      <c r="L1091" s="94">
        <v>554</v>
      </c>
      <c r="M1091" s="11">
        <f t="shared" ref="M1091:M1154" si="93">L1091/O1091</f>
        <v>5.595959595959596</v>
      </c>
      <c r="N1091" s="125">
        <v>0.60499999999999998</v>
      </c>
      <c r="O1091" s="95">
        <f t="shared" si="92"/>
        <v>99</v>
      </c>
      <c r="P1091" s="12">
        <f t="shared" ref="P1091:P1154" si="94">I1091/M1091</f>
        <v>1.9711191335740073</v>
      </c>
      <c r="Q1091" s="104" t="s">
        <v>729</v>
      </c>
      <c r="V1091" s="111">
        <v>0.43958333333333338</v>
      </c>
      <c r="W1091" s="112">
        <v>0.59652777777777777</v>
      </c>
      <c r="X1091" s="115">
        <f t="shared" ref="X1091:X1154" si="95">IF(AND(W1091&lt;&gt;0,V1091&lt;&gt;0),W1091-V1091,"No Data")</f>
        <v>0.15694444444444439</v>
      </c>
    </row>
    <row r="1092" spans="1:24" x14ac:dyDescent="0.3">
      <c r="A1092" s="64" t="s">
        <v>2105</v>
      </c>
      <c r="B1092" s="94" t="s">
        <v>1449</v>
      </c>
      <c r="C1092" s="2" t="s">
        <v>1</v>
      </c>
      <c r="D1092" s="2">
        <v>47</v>
      </c>
      <c r="E1092" s="9">
        <v>26658</v>
      </c>
      <c r="F1092" s="10">
        <v>43846.606157407405</v>
      </c>
      <c r="G1092" s="95" t="s">
        <v>4</v>
      </c>
      <c r="H1092">
        <v>1094</v>
      </c>
      <c r="I1092" s="1">
        <f t="shared" si="90"/>
        <v>11.05050505050505</v>
      </c>
      <c r="J1092" s="122">
        <v>0.98299999999999998</v>
      </c>
      <c r="K1092">
        <v>99</v>
      </c>
      <c r="L1092" s="94">
        <v>383</v>
      </c>
      <c r="M1092" s="11">
        <f t="shared" si="93"/>
        <v>3.8686868686868685</v>
      </c>
      <c r="N1092" s="125">
        <v>0.70899999999999996</v>
      </c>
      <c r="O1092" s="95">
        <f t="shared" si="92"/>
        <v>99</v>
      </c>
      <c r="P1092" s="12">
        <f t="shared" si="94"/>
        <v>2.8563968668407309</v>
      </c>
      <c r="Q1092" s="104" t="s">
        <v>729</v>
      </c>
      <c r="V1092" s="111">
        <v>0.47500000000000003</v>
      </c>
      <c r="W1092" s="112">
        <v>0.62152777777777779</v>
      </c>
      <c r="X1092" s="115">
        <f t="shared" si="95"/>
        <v>0.14652777777777776</v>
      </c>
    </row>
    <row r="1093" spans="1:24" x14ac:dyDescent="0.3">
      <c r="A1093" s="64" t="s">
        <v>8379</v>
      </c>
      <c r="B1093" s="94" t="s">
        <v>8380</v>
      </c>
      <c r="C1093" s="2" t="s">
        <v>6</v>
      </c>
      <c r="D1093" s="2">
        <v>62</v>
      </c>
      <c r="E1093" s="9">
        <v>21044</v>
      </c>
      <c r="F1093" s="10">
        <v>43846.627013888887</v>
      </c>
      <c r="G1093" s="95" t="s">
        <v>22</v>
      </c>
      <c r="H1093">
        <v>1068</v>
      </c>
      <c r="I1093" s="1">
        <f t="shared" si="90"/>
        <v>10.787878787878787</v>
      </c>
      <c r="J1093" s="122">
        <v>1.5469999999999999</v>
      </c>
      <c r="K1093">
        <v>99</v>
      </c>
      <c r="L1093" s="94">
        <v>291</v>
      </c>
      <c r="M1093" s="11">
        <f t="shared" si="93"/>
        <v>2.9393939393939394</v>
      </c>
      <c r="N1093" s="125">
        <v>0.53100000000000003</v>
      </c>
      <c r="O1093" s="95">
        <f t="shared" si="92"/>
        <v>99</v>
      </c>
      <c r="P1093" s="12">
        <f t="shared" si="94"/>
        <v>3.670103092783505</v>
      </c>
      <c r="Q1093" s="104" t="s">
        <v>729</v>
      </c>
      <c r="V1093" s="111">
        <v>0.4770833333333333</v>
      </c>
      <c r="W1093" s="112">
        <v>0.63750000000000007</v>
      </c>
      <c r="X1093" s="115">
        <f t="shared" si="95"/>
        <v>0.16041666666666676</v>
      </c>
    </row>
    <row r="1094" spans="1:24" x14ac:dyDescent="0.3">
      <c r="A1094" s="64" t="s">
        <v>8381</v>
      </c>
      <c r="B1094" s="94" t="s">
        <v>8382</v>
      </c>
      <c r="C1094" s="2" t="s">
        <v>1</v>
      </c>
      <c r="D1094" s="2">
        <v>44</v>
      </c>
      <c r="E1094" s="9">
        <v>27621</v>
      </c>
      <c r="F1094" s="10">
        <v>43846.653958333336</v>
      </c>
      <c r="G1094" s="95" t="s">
        <v>4</v>
      </c>
      <c r="H1094">
        <v>896</v>
      </c>
      <c r="I1094" s="1">
        <f t="shared" si="90"/>
        <v>8.9600000000000009</v>
      </c>
      <c r="J1094" s="122">
        <v>1.1359999999999999</v>
      </c>
      <c r="K1094">
        <v>100</v>
      </c>
      <c r="L1094" s="94">
        <v>312</v>
      </c>
      <c r="M1094" s="11">
        <f t="shared" si="93"/>
        <v>3.12</v>
      </c>
      <c r="N1094" s="125">
        <v>0.38300000000000001</v>
      </c>
      <c r="O1094" s="95">
        <f t="shared" si="92"/>
        <v>100</v>
      </c>
      <c r="P1094" s="12">
        <f t="shared" si="94"/>
        <v>2.8717948717948718</v>
      </c>
      <c r="Q1094" s="104" t="s">
        <v>729</v>
      </c>
      <c r="V1094" s="111">
        <v>0.54027777777777775</v>
      </c>
      <c r="W1094" s="112">
        <v>0.67083333333333339</v>
      </c>
      <c r="X1094" s="115">
        <f t="shared" si="95"/>
        <v>0.13055555555555565</v>
      </c>
    </row>
    <row r="1095" spans="1:24" x14ac:dyDescent="0.3">
      <c r="A1095" s="64" t="s">
        <v>8383</v>
      </c>
      <c r="B1095" s="94" t="s">
        <v>978</v>
      </c>
      <c r="C1095" s="2" t="s">
        <v>1</v>
      </c>
      <c r="D1095" s="2">
        <v>79</v>
      </c>
      <c r="E1095" s="9">
        <v>14941</v>
      </c>
      <c r="F1095" s="10">
        <v>43847.371469907404</v>
      </c>
      <c r="G1095" s="95" t="s">
        <v>71</v>
      </c>
      <c r="H1095">
        <v>2265</v>
      </c>
      <c r="I1095" s="1">
        <f t="shared" si="90"/>
        <v>22.878787878787879</v>
      </c>
      <c r="J1095" s="122">
        <v>1.365</v>
      </c>
      <c r="K1095">
        <v>99</v>
      </c>
      <c r="L1095" s="94">
        <v>701</v>
      </c>
      <c r="M1095" s="11">
        <f t="shared" si="93"/>
        <v>7.0808080808080804</v>
      </c>
      <c r="N1095" s="125">
        <v>0.752</v>
      </c>
      <c r="O1095" s="95">
        <f t="shared" si="92"/>
        <v>99</v>
      </c>
      <c r="P1095" s="12">
        <f t="shared" si="94"/>
        <v>3.2310984308131241</v>
      </c>
      <c r="Q1095" s="104" t="s">
        <v>729</v>
      </c>
      <c r="V1095" s="111">
        <v>0.38194444444444442</v>
      </c>
      <c r="W1095" s="112">
        <v>0.52083333333333337</v>
      </c>
      <c r="X1095" s="115">
        <f t="shared" si="95"/>
        <v>0.13888888888888895</v>
      </c>
    </row>
    <row r="1096" spans="1:24" x14ac:dyDescent="0.3">
      <c r="A1096" s="64" t="s">
        <v>8384</v>
      </c>
      <c r="B1096" s="94" t="s">
        <v>8385</v>
      </c>
      <c r="C1096" s="2" t="s">
        <v>6</v>
      </c>
      <c r="D1096" s="2">
        <v>63</v>
      </c>
      <c r="E1096" s="9">
        <v>20668</v>
      </c>
      <c r="F1096" s="10">
        <v>43850.417395833334</v>
      </c>
      <c r="G1096" s="95" t="s">
        <v>71</v>
      </c>
      <c r="H1096">
        <v>1473</v>
      </c>
      <c r="I1096" s="1">
        <f t="shared" si="90"/>
        <v>14.878787878787879</v>
      </c>
      <c r="J1096" s="122">
        <v>1.792</v>
      </c>
      <c r="K1096">
        <v>99</v>
      </c>
      <c r="L1096" s="94">
        <v>372</v>
      </c>
      <c r="M1096" s="11">
        <f t="shared" si="93"/>
        <v>3.7575757575757578</v>
      </c>
      <c r="N1096" s="125">
        <v>0.624</v>
      </c>
      <c r="O1096" s="95">
        <f t="shared" si="92"/>
        <v>99</v>
      </c>
      <c r="P1096" s="12">
        <f t="shared" si="94"/>
        <v>3.9596774193548385</v>
      </c>
      <c r="Q1096" s="104" t="s">
        <v>729</v>
      </c>
      <c r="V1096" s="111">
        <v>0.42569444444444443</v>
      </c>
      <c r="W1096" s="112">
        <v>0.58333333333333337</v>
      </c>
      <c r="X1096" s="115">
        <f t="shared" si="95"/>
        <v>0.15763888888888894</v>
      </c>
    </row>
    <row r="1097" spans="1:24" x14ac:dyDescent="0.3">
      <c r="A1097" s="64" t="s">
        <v>8386</v>
      </c>
      <c r="B1097" s="94" t="s">
        <v>8387</v>
      </c>
      <c r="C1097" s="2" t="s">
        <v>1</v>
      </c>
      <c r="D1097" s="2">
        <v>57</v>
      </c>
      <c r="E1097" s="9">
        <v>22893</v>
      </c>
      <c r="F1097" s="10">
        <v>43850.516111111108</v>
      </c>
      <c r="G1097" s="95" t="s">
        <v>4</v>
      </c>
      <c r="H1097">
        <v>1510</v>
      </c>
      <c r="I1097" s="1">
        <f t="shared" si="90"/>
        <v>15.252525252525253</v>
      </c>
      <c r="J1097" s="122">
        <v>1.32</v>
      </c>
      <c r="K1097">
        <v>99</v>
      </c>
      <c r="L1097" s="94">
        <v>351</v>
      </c>
      <c r="M1097" s="11">
        <f t="shared" si="93"/>
        <v>3.5454545454545454</v>
      </c>
      <c r="N1097" s="125">
        <v>0.627</v>
      </c>
      <c r="O1097" s="95">
        <f t="shared" ref="O1097:O1128" si="96">K1097</f>
        <v>99</v>
      </c>
      <c r="P1097" s="12">
        <f t="shared" si="94"/>
        <v>4.3019943019943021</v>
      </c>
      <c r="Q1097" s="104" t="s">
        <v>729</v>
      </c>
      <c r="V1097" s="111">
        <v>0.3659722222222222</v>
      </c>
      <c r="W1097" s="112">
        <v>0.52083333333333337</v>
      </c>
      <c r="X1097" s="115">
        <f t="shared" si="95"/>
        <v>0.15486111111111117</v>
      </c>
    </row>
    <row r="1098" spans="1:24" x14ac:dyDescent="0.3">
      <c r="A1098" s="64" t="s">
        <v>8388</v>
      </c>
      <c r="B1098" s="94" t="s">
        <v>1808</v>
      </c>
      <c r="C1098" s="2" t="s">
        <v>1</v>
      </c>
      <c r="D1098" s="2">
        <v>54</v>
      </c>
      <c r="E1098" s="9">
        <v>23853</v>
      </c>
      <c r="F1098" s="10">
        <v>43850.531736111108</v>
      </c>
      <c r="G1098" s="95" t="s">
        <v>4</v>
      </c>
      <c r="H1098">
        <v>1120</v>
      </c>
      <c r="I1098" s="1">
        <f t="shared" si="90"/>
        <v>11.2</v>
      </c>
      <c r="J1098" s="122">
        <v>1.2789999999999999</v>
      </c>
      <c r="K1098">
        <v>100</v>
      </c>
      <c r="L1098" s="94">
        <v>224</v>
      </c>
      <c r="M1098" s="11">
        <f t="shared" si="93"/>
        <v>2.2400000000000002</v>
      </c>
      <c r="N1098" s="125">
        <v>0.495</v>
      </c>
      <c r="O1098" s="95">
        <f t="shared" si="96"/>
        <v>100</v>
      </c>
      <c r="P1098" s="12">
        <f t="shared" si="94"/>
        <v>4.9999999999999991</v>
      </c>
      <c r="Q1098" s="104" t="s">
        <v>729</v>
      </c>
      <c r="V1098" s="111">
        <v>0.39930555555555558</v>
      </c>
      <c r="W1098" s="112">
        <v>0.53472222222222221</v>
      </c>
      <c r="X1098" s="115">
        <f t="shared" si="95"/>
        <v>0.13541666666666663</v>
      </c>
    </row>
    <row r="1099" spans="1:24" x14ac:dyDescent="0.3">
      <c r="A1099" s="64" t="s">
        <v>8389</v>
      </c>
      <c r="B1099" s="94" t="s">
        <v>8390</v>
      </c>
      <c r="C1099" s="2" t="s">
        <v>1</v>
      </c>
      <c r="D1099" s="2">
        <v>50</v>
      </c>
      <c r="E1099" s="9">
        <v>25416</v>
      </c>
      <c r="F1099" s="10">
        <v>43850.543749999997</v>
      </c>
      <c r="G1099" s="95" t="s">
        <v>4</v>
      </c>
      <c r="H1099">
        <v>1520</v>
      </c>
      <c r="I1099" s="1">
        <f t="shared" si="90"/>
        <v>15.353535353535353</v>
      </c>
      <c r="J1099" s="122">
        <v>1.119</v>
      </c>
      <c r="K1099">
        <v>99</v>
      </c>
      <c r="L1099" s="94">
        <v>286</v>
      </c>
      <c r="M1099" s="11">
        <f t="shared" si="93"/>
        <v>2.8888888888888888</v>
      </c>
      <c r="N1099" s="125">
        <v>0.69799999999999995</v>
      </c>
      <c r="O1099" s="95">
        <f t="shared" si="96"/>
        <v>99</v>
      </c>
      <c r="P1099" s="12">
        <f t="shared" si="94"/>
        <v>5.3146853146853141</v>
      </c>
      <c r="Q1099" s="104" t="s">
        <v>729</v>
      </c>
      <c r="V1099" s="111">
        <v>0.40069444444444446</v>
      </c>
      <c r="W1099" s="112">
        <v>0.54861111111111105</v>
      </c>
      <c r="X1099" s="115">
        <f t="shared" si="95"/>
        <v>0.14791666666666659</v>
      </c>
    </row>
    <row r="1100" spans="1:24" x14ac:dyDescent="0.3">
      <c r="A1100" s="64" t="s">
        <v>8391</v>
      </c>
      <c r="B1100" s="94" t="s">
        <v>631</v>
      </c>
      <c r="C1100" s="2" t="s">
        <v>1</v>
      </c>
      <c r="D1100" s="2">
        <v>47</v>
      </c>
      <c r="E1100" s="9">
        <v>26417</v>
      </c>
      <c r="F1100" s="10">
        <v>43850.555243055554</v>
      </c>
      <c r="G1100" s="95" t="s">
        <v>4</v>
      </c>
      <c r="H1100">
        <v>1189</v>
      </c>
      <c r="I1100" s="1">
        <f t="shared" si="90"/>
        <v>11.89</v>
      </c>
      <c r="J1100" s="122">
        <v>1.3919999999999999</v>
      </c>
      <c r="K1100">
        <v>100</v>
      </c>
      <c r="L1100" s="94">
        <v>204</v>
      </c>
      <c r="M1100" s="11">
        <f t="shared" si="93"/>
        <v>2.04</v>
      </c>
      <c r="N1100" s="125">
        <v>0.374</v>
      </c>
      <c r="O1100" s="95">
        <f t="shared" si="96"/>
        <v>100</v>
      </c>
      <c r="P1100" s="12">
        <f t="shared" si="94"/>
        <v>5.8284313725490202</v>
      </c>
      <c r="Q1100" s="104" t="s">
        <v>729</v>
      </c>
      <c r="V1100" s="111">
        <v>0.4145833333333333</v>
      </c>
      <c r="W1100" s="112">
        <v>0.56944444444444442</v>
      </c>
      <c r="X1100" s="115">
        <f t="shared" si="95"/>
        <v>0.15486111111111112</v>
      </c>
    </row>
    <row r="1101" spans="1:24" x14ac:dyDescent="0.3">
      <c r="A1101" s="64" t="s">
        <v>8392</v>
      </c>
      <c r="B1101" s="94" t="s">
        <v>1939</v>
      </c>
      <c r="C1101" s="2" t="s">
        <v>1</v>
      </c>
      <c r="D1101" s="2">
        <v>49</v>
      </c>
      <c r="E1101" s="9">
        <v>25802</v>
      </c>
      <c r="F1101" s="10">
        <v>43850.588356481479</v>
      </c>
      <c r="G1101" s="95" t="s">
        <v>4</v>
      </c>
      <c r="H1101">
        <v>1508</v>
      </c>
      <c r="I1101" s="1">
        <f t="shared" si="90"/>
        <v>15.232323232323232</v>
      </c>
      <c r="J1101" s="122">
        <v>2.411</v>
      </c>
      <c r="K1101">
        <v>99</v>
      </c>
      <c r="L1101" s="94">
        <v>320</v>
      </c>
      <c r="M1101" s="11">
        <f t="shared" si="93"/>
        <v>3.2323232323232323</v>
      </c>
      <c r="N1101" s="125">
        <v>0.63600000000000001</v>
      </c>
      <c r="O1101" s="95">
        <f t="shared" si="96"/>
        <v>99</v>
      </c>
      <c r="P1101" s="12">
        <f t="shared" si="94"/>
        <v>4.7125000000000004</v>
      </c>
      <c r="Q1101" s="104" t="s">
        <v>729</v>
      </c>
      <c r="V1101" s="111">
        <v>0.44097222222222227</v>
      </c>
      <c r="W1101" s="112">
        <v>0.59722222222222221</v>
      </c>
      <c r="X1101" s="115">
        <f t="shared" si="95"/>
        <v>0.15624999999999994</v>
      </c>
    </row>
    <row r="1102" spans="1:24" x14ac:dyDescent="0.3">
      <c r="A1102" s="64" t="s">
        <v>8393</v>
      </c>
      <c r="B1102" s="94" t="s">
        <v>8394</v>
      </c>
      <c r="C1102" s="2" t="s">
        <v>1</v>
      </c>
      <c r="D1102" s="2">
        <v>49</v>
      </c>
      <c r="E1102" s="9">
        <v>25948</v>
      </c>
      <c r="F1102" s="10">
        <v>43850.604837962965</v>
      </c>
      <c r="G1102" s="95" t="s">
        <v>4</v>
      </c>
      <c r="H1102">
        <v>902</v>
      </c>
      <c r="I1102" s="1">
        <f t="shared" si="90"/>
        <v>9.02</v>
      </c>
      <c r="J1102" s="122">
        <v>0.98499999999999999</v>
      </c>
      <c r="K1102">
        <v>100</v>
      </c>
      <c r="L1102" s="94">
        <v>296</v>
      </c>
      <c r="M1102" s="11">
        <f t="shared" si="93"/>
        <v>2.96</v>
      </c>
      <c r="N1102" s="125">
        <v>0.58499999999999996</v>
      </c>
      <c r="O1102" s="95">
        <f t="shared" si="96"/>
        <v>100</v>
      </c>
      <c r="P1102" s="12">
        <f t="shared" si="94"/>
        <v>3.0472972972972974</v>
      </c>
      <c r="Q1102" s="104" t="s">
        <v>729</v>
      </c>
      <c r="V1102" s="111">
        <v>0.44861111111111113</v>
      </c>
      <c r="W1102" s="112">
        <v>0.61111111111111105</v>
      </c>
      <c r="X1102" s="115">
        <f t="shared" si="95"/>
        <v>0.16249999999999992</v>
      </c>
    </row>
    <row r="1103" spans="1:24" x14ac:dyDescent="0.3">
      <c r="A1103" s="64" t="s">
        <v>8395</v>
      </c>
      <c r="B1103" s="94" t="s">
        <v>6140</v>
      </c>
      <c r="C1103" s="2" t="s">
        <v>1</v>
      </c>
      <c r="D1103" s="2">
        <v>53</v>
      </c>
      <c r="E1103" s="9">
        <v>24204</v>
      </c>
      <c r="F1103" s="10">
        <v>43850.615567129629</v>
      </c>
      <c r="G1103" s="95" t="s">
        <v>557</v>
      </c>
      <c r="H1103">
        <v>1459</v>
      </c>
      <c r="I1103" s="1">
        <f t="shared" ref="I1103:I1166" si="97">H1103/K1103</f>
        <v>14.59</v>
      </c>
      <c r="J1103" s="122">
        <v>1.512</v>
      </c>
      <c r="K1103">
        <v>100</v>
      </c>
      <c r="L1103" s="94">
        <v>385</v>
      </c>
      <c r="M1103" s="11">
        <f t="shared" si="93"/>
        <v>3.85</v>
      </c>
      <c r="N1103" s="125">
        <v>0.78300000000000003</v>
      </c>
      <c r="O1103" s="95">
        <f t="shared" si="96"/>
        <v>100</v>
      </c>
      <c r="P1103" s="12">
        <f t="shared" si="94"/>
        <v>3.7896103896103894</v>
      </c>
      <c r="Q1103" s="104" t="s">
        <v>729</v>
      </c>
      <c r="V1103" s="111">
        <v>0.45763888888888887</v>
      </c>
      <c r="W1103" s="112">
        <v>0.63194444444444442</v>
      </c>
      <c r="X1103" s="115">
        <f t="shared" si="95"/>
        <v>0.17430555555555555</v>
      </c>
    </row>
    <row r="1104" spans="1:24" x14ac:dyDescent="0.3">
      <c r="A1104" s="64" t="s">
        <v>8396</v>
      </c>
      <c r="B1104" s="94" t="s">
        <v>8397</v>
      </c>
      <c r="C1104" s="2" t="s">
        <v>6</v>
      </c>
      <c r="D1104" s="2">
        <v>18</v>
      </c>
      <c r="E1104" s="9">
        <v>36924</v>
      </c>
      <c r="F1104" s="10">
        <v>43850.64329861111</v>
      </c>
      <c r="G1104" s="95" t="s">
        <v>4</v>
      </c>
      <c r="H1104">
        <v>388</v>
      </c>
      <c r="I1104" s="1">
        <f t="shared" si="97"/>
        <v>3.88</v>
      </c>
      <c r="J1104" s="122">
        <v>0.59099999999999997</v>
      </c>
      <c r="K1104">
        <v>100</v>
      </c>
      <c r="L1104" s="94">
        <v>181</v>
      </c>
      <c r="M1104" s="11">
        <f t="shared" si="93"/>
        <v>1.81</v>
      </c>
      <c r="N1104" s="125">
        <v>0.41899999999999998</v>
      </c>
      <c r="O1104" s="95">
        <f t="shared" si="96"/>
        <v>100</v>
      </c>
      <c r="P1104" s="12">
        <f t="shared" si="94"/>
        <v>2.1436464088397789</v>
      </c>
      <c r="Q1104" s="104" t="s">
        <v>729</v>
      </c>
      <c r="V1104" s="111">
        <v>0.45763888888888887</v>
      </c>
      <c r="W1104" s="112">
        <v>0.64583333333333337</v>
      </c>
      <c r="X1104" s="115">
        <f t="shared" si="95"/>
        <v>0.1881944444444445</v>
      </c>
    </row>
    <row r="1105" spans="1:24" x14ac:dyDescent="0.3">
      <c r="A1105" s="64" t="s">
        <v>8398</v>
      </c>
      <c r="B1105" s="94" t="s">
        <v>1906</v>
      </c>
      <c r="C1105" s="2" t="s">
        <v>1</v>
      </c>
      <c r="D1105" s="2">
        <v>55</v>
      </c>
      <c r="E1105" s="9">
        <v>23518</v>
      </c>
      <c r="F1105" s="10">
        <v>43850.663344907407</v>
      </c>
      <c r="G1105" s="95" t="s">
        <v>4</v>
      </c>
      <c r="H1105">
        <v>1505</v>
      </c>
      <c r="I1105" s="1">
        <f t="shared" si="97"/>
        <v>15.202020202020202</v>
      </c>
      <c r="J1105" s="122">
        <v>1.4139999999999999</v>
      </c>
      <c r="K1105">
        <v>99</v>
      </c>
      <c r="L1105" s="94">
        <v>240</v>
      </c>
      <c r="M1105" s="11">
        <f t="shared" si="93"/>
        <v>2.4242424242424243</v>
      </c>
      <c r="N1105" s="125">
        <v>0.497</v>
      </c>
      <c r="O1105" s="95">
        <f t="shared" si="96"/>
        <v>99</v>
      </c>
      <c r="P1105" s="12">
        <f t="shared" si="94"/>
        <v>6.270833333333333</v>
      </c>
      <c r="Q1105" s="104" t="s">
        <v>729</v>
      </c>
      <c r="V1105" s="111">
        <v>0.49722222222222223</v>
      </c>
      <c r="W1105" s="112">
        <v>0.66666666666666663</v>
      </c>
      <c r="X1105" s="115">
        <f t="shared" si="95"/>
        <v>0.1694444444444444</v>
      </c>
    </row>
    <row r="1106" spans="1:24" x14ac:dyDescent="0.3">
      <c r="A1106" s="64" t="s">
        <v>8399</v>
      </c>
      <c r="B1106" s="94" t="s">
        <v>8400</v>
      </c>
      <c r="C1106" s="2" t="s">
        <v>6</v>
      </c>
      <c r="D1106" s="2">
        <v>66</v>
      </c>
      <c r="E1106" s="9">
        <v>19628</v>
      </c>
      <c r="F1106" s="10">
        <v>43850.674583333333</v>
      </c>
      <c r="G1106" s="95" t="s">
        <v>22</v>
      </c>
      <c r="H1106">
        <v>820</v>
      </c>
      <c r="I1106" s="1">
        <f t="shared" si="97"/>
        <v>8.282828282828282</v>
      </c>
      <c r="J1106" s="122">
        <v>0.80900000000000005</v>
      </c>
      <c r="K1106">
        <v>99</v>
      </c>
      <c r="L1106" s="94">
        <v>330</v>
      </c>
      <c r="M1106" s="11">
        <f t="shared" si="93"/>
        <v>3.3333333333333335</v>
      </c>
      <c r="N1106" s="125">
        <v>0.67</v>
      </c>
      <c r="O1106" s="95">
        <f t="shared" si="96"/>
        <v>99</v>
      </c>
      <c r="P1106" s="12">
        <f t="shared" si="94"/>
        <v>2.4848484848484844</v>
      </c>
      <c r="Q1106" s="104" t="s">
        <v>729</v>
      </c>
      <c r="V1106" s="94"/>
      <c r="W1106" s="95"/>
      <c r="X1106" s="115" t="str">
        <f t="shared" si="95"/>
        <v>No Data</v>
      </c>
    </row>
    <row r="1107" spans="1:24" x14ac:dyDescent="0.3">
      <c r="A1107" s="64" t="s">
        <v>8401</v>
      </c>
      <c r="B1107" s="94" t="s">
        <v>815</v>
      </c>
      <c r="C1107" s="2" t="s">
        <v>1</v>
      </c>
      <c r="D1107" s="2">
        <v>59</v>
      </c>
      <c r="E1107" s="9">
        <v>21973</v>
      </c>
      <c r="F1107" s="10">
        <v>43851.514351851853</v>
      </c>
      <c r="G1107" s="95" t="s">
        <v>4</v>
      </c>
      <c r="H1107">
        <v>1320</v>
      </c>
      <c r="I1107" s="1">
        <f t="shared" si="97"/>
        <v>13.333333333333334</v>
      </c>
      <c r="J1107" s="122">
        <v>1.27</v>
      </c>
      <c r="K1107">
        <v>99</v>
      </c>
      <c r="L1107" s="94">
        <v>312</v>
      </c>
      <c r="M1107" s="11">
        <f t="shared" si="93"/>
        <v>3.1515151515151514</v>
      </c>
      <c r="N1107" s="125">
        <v>0.66</v>
      </c>
      <c r="O1107" s="95">
        <f t="shared" si="96"/>
        <v>99</v>
      </c>
      <c r="P1107" s="12">
        <f t="shared" si="94"/>
        <v>4.2307692307692308</v>
      </c>
      <c r="Q1107" s="104" t="s">
        <v>729</v>
      </c>
      <c r="V1107" s="111">
        <v>0.375</v>
      </c>
      <c r="W1107" s="112">
        <v>0.51944444444444449</v>
      </c>
      <c r="X1107" s="115">
        <f t="shared" si="95"/>
        <v>0.14444444444444449</v>
      </c>
    </row>
    <row r="1108" spans="1:24" x14ac:dyDescent="0.3">
      <c r="A1108" s="64" t="s">
        <v>8402</v>
      </c>
      <c r="B1108" s="94" t="s">
        <v>8403</v>
      </c>
      <c r="C1108" s="2" t="s">
        <v>6</v>
      </c>
      <c r="D1108" s="2">
        <v>65</v>
      </c>
      <c r="E1108" s="9">
        <v>19982</v>
      </c>
      <c r="F1108" s="10">
        <v>43851.526076388887</v>
      </c>
      <c r="G1108" s="95" t="s">
        <v>4</v>
      </c>
      <c r="H1108">
        <v>1200</v>
      </c>
      <c r="I1108" s="1">
        <f t="shared" si="97"/>
        <v>12.121212121212121</v>
      </c>
      <c r="J1108" s="122">
        <v>1.2310000000000001</v>
      </c>
      <c r="K1108">
        <v>99</v>
      </c>
      <c r="L1108" s="94">
        <v>300</v>
      </c>
      <c r="M1108" s="11">
        <f t="shared" si="93"/>
        <v>3.0303030303030303</v>
      </c>
      <c r="N1108" s="125">
        <v>0.63</v>
      </c>
      <c r="O1108" s="95">
        <f t="shared" si="96"/>
        <v>99</v>
      </c>
      <c r="P1108" s="12">
        <f t="shared" si="94"/>
        <v>4</v>
      </c>
      <c r="Q1108" s="104" t="s">
        <v>729</v>
      </c>
      <c r="V1108" s="111">
        <v>0.38680555555555557</v>
      </c>
      <c r="W1108" s="112">
        <v>0.53194444444444444</v>
      </c>
      <c r="X1108" s="115">
        <f t="shared" si="95"/>
        <v>0.14513888888888887</v>
      </c>
    </row>
    <row r="1109" spans="1:24" x14ac:dyDescent="0.3">
      <c r="A1109" s="64" t="s">
        <v>8404</v>
      </c>
      <c r="B1109" s="94" t="s">
        <v>140</v>
      </c>
      <c r="C1109" s="2" t="s">
        <v>1</v>
      </c>
      <c r="D1109" s="2">
        <v>56</v>
      </c>
      <c r="E1109" s="9">
        <v>23255</v>
      </c>
      <c r="F1109" s="10">
        <v>43851.537499999999</v>
      </c>
      <c r="G1109" s="95" t="s">
        <v>4</v>
      </c>
      <c r="H1109">
        <v>1290</v>
      </c>
      <c r="I1109" s="1">
        <f t="shared" si="97"/>
        <v>12.9</v>
      </c>
      <c r="J1109" s="122">
        <v>1.2589999999999999</v>
      </c>
      <c r="K1109">
        <v>100</v>
      </c>
      <c r="L1109" s="94">
        <v>347</v>
      </c>
      <c r="M1109" s="11">
        <f t="shared" si="93"/>
        <v>3.47</v>
      </c>
      <c r="N1109" s="125">
        <v>0.59399999999999997</v>
      </c>
      <c r="O1109" s="95">
        <f t="shared" si="96"/>
        <v>100</v>
      </c>
      <c r="P1109" s="12">
        <f t="shared" si="94"/>
        <v>3.717579250720461</v>
      </c>
      <c r="Q1109" s="104" t="s">
        <v>729</v>
      </c>
      <c r="V1109" s="111">
        <v>0.40277777777777773</v>
      </c>
      <c r="W1109" s="112">
        <v>0.54305555555555551</v>
      </c>
      <c r="X1109" s="115">
        <f t="shared" si="95"/>
        <v>0.14027777777777778</v>
      </c>
    </row>
    <row r="1110" spans="1:24" x14ac:dyDescent="0.3">
      <c r="A1110" s="64" t="s">
        <v>8405</v>
      </c>
      <c r="B1110" s="94" t="s">
        <v>8406</v>
      </c>
      <c r="C1110" s="2" t="s">
        <v>1</v>
      </c>
      <c r="D1110" s="2">
        <v>57</v>
      </c>
      <c r="E1110" s="9">
        <v>22678</v>
      </c>
      <c r="F1110" s="10">
        <v>43851.548391203702</v>
      </c>
      <c r="G1110" s="95" t="s">
        <v>4</v>
      </c>
      <c r="H1110">
        <v>1312</v>
      </c>
      <c r="I1110" s="1">
        <f t="shared" si="97"/>
        <v>13.252525252525253</v>
      </c>
      <c r="J1110" s="122">
        <v>1.32</v>
      </c>
      <c r="K1110">
        <v>99</v>
      </c>
      <c r="L1110" s="94">
        <v>241</v>
      </c>
      <c r="M1110" s="11">
        <f t="shared" si="93"/>
        <v>2.4343434343434343</v>
      </c>
      <c r="N1110" s="125">
        <v>0.57399999999999995</v>
      </c>
      <c r="O1110" s="95">
        <f t="shared" si="96"/>
        <v>99</v>
      </c>
      <c r="P1110" s="12">
        <f t="shared" si="94"/>
        <v>5.4439834024896268</v>
      </c>
      <c r="Q1110" s="104" t="s">
        <v>729</v>
      </c>
      <c r="V1110" s="111">
        <v>0.40972222222222227</v>
      </c>
      <c r="W1110" s="112">
        <v>0.5625</v>
      </c>
      <c r="X1110" s="115">
        <f t="shared" si="95"/>
        <v>0.15277777777777773</v>
      </c>
    </row>
    <row r="1111" spans="1:24" x14ac:dyDescent="0.3">
      <c r="A1111" s="64" t="s">
        <v>8407</v>
      </c>
      <c r="B1111" s="94" t="s">
        <v>1651</v>
      </c>
      <c r="C1111" s="2" t="s">
        <v>1</v>
      </c>
      <c r="D1111" s="2">
        <v>39</v>
      </c>
      <c r="E1111" s="9">
        <v>29594</v>
      </c>
      <c r="F1111" s="10">
        <v>43851.568668981483</v>
      </c>
      <c r="G1111" s="95" t="s">
        <v>4</v>
      </c>
      <c r="H1111">
        <v>1029</v>
      </c>
      <c r="I1111" s="1">
        <f t="shared" si="97"/>
        <v>10.393939393939394</v>
      </c>
      <c r="J1111" s="122">
        <v>1.3759999999999999</v>
      </c>
      <c r="K1111">
        <v>99</v>
      </c>
      <c r="L1111" s="94">
        <v>256</v>
      </c>
      <c r="M1111" s="11">
        <f t="shared" si="93"/>
        <v>2.5858585858585861</v>
      </c>
      <c r="N1111" s="125">
        <v>0.57199999999999995</v>
      </c>
      <c r="O1111" s="95">
        <f t="shared" si="96"/>
        <v>99</v>
      </c>
      <c r="P1111" s="12">
        <f t="shared" si="94"/>
        <v>4.01953125</v>
      </c>
      <c r="Q1111" s="104" t="s">
        <v>729</v>
      </c>
      <c r="V1111" s="111">
        <v>0.42986111111111108</v>
      </c>
      <c r="W1111" s="112">
        <v>0.57361111111111118</v>
      </c>
      <c r="X1111" s="115">
        <f t="shared" si="95"/>
        <v>0.1437500000000001</v>
      </c>
    </row>
    <row r="1112" spans="1:24" x14ac:dyDescent="0.3">
      <c r="A1112" s="64" t="s">
        <v>8408</v>
      </c>
      <c r="B1112" s="94" t="s">
        <v>8409</v>
      </c>
      <c r="C1112" s="2" t="s">
        <v>1</v>
      </c>
      <c r="D1112" s="2">
        <v>55</v>
      </c>
      <c r="E1112" s="9">
        <v>23762</v>
      </c>
      <c r="F1112" s="10">
        <v>43851.579016203701</v>
      </c>
      <c r="G1112" s="95" t="s">
        <v>4</v>
      </c>
      <c r="H1112">
        <v>1517</v>
      </c>
      <c r="I1112" s="1">
        <f t="shared" si="97"/>
        <v>15.323232323232324</v>
      </c>
      <c r="J1112" s="122">
        <v>1.49</v>
      </c>
      <c r="K1112">
        <v>99</v>
      </c>
      <c r="L1112" s="94">
        <v>252</v>
      </c>
      <c r="M1112" s="11">
        <f t="shared" si="93"/>
        <v>2.5454545454545454</v>
      </c>
      <c r="N1112" s="125">
        <v>0.5</v>
      </c>
      <c r="O1112" s="95">
        <f t="shared" si="96"/>
        <v>99</v>
      </c>
      <c r="P1112" s="12">
        <f t="shared" si="94"/>
        <v>6.0198412698412698</v>
      </c>
      <c r="Q1112" s="104" t="s">
        <v>729</v>
      </c>
      <c r="V1112" s="111">
        <v>0.44791666666666669</v>
      </c>
      <c r="W1112" s="112">
        <v>0.59444444444444444</v>
      </c>
      <c r="X1112" s="115">
        <f t="shared" si="95"/>
        <v>0.14652777777777776</v>
      </c>
    </row>
    <row r="1113" spans="1:24" x14ac:dyDescent="0.3">
      <c r="A1113" s="64" t="s">
        <v>8410</v>
      </c>
      <c r="B1113" s="94" t="s">
        <v>8411</v>
      </c>
      <c r="C1113" s="2" t="s">
        <v>1</v>
      </c>
      <c r="D1113" s="2">
        <v>47</v>
      </c>
      <c r="E1113" s="9">
        <v>26494</v>
      </c>
      <c r="F1113" s="10">
        <v>43851.598622685182</v>
      </c>
      <c r="G1113" s="95" t="s">
        <v>4</v>
      </c>
      <c r="H1113">
        <v>1053</v>
      </c>
      <c r="I1113" s="1">
        <f t="shared" si="97"/>
        <v>10.636363636363637</v>
      </c>
      <c r="J1113" s="122">
        <v>1.417</v>
      </c>
      <c r="K1113">
        <v>99</v>
      </c>
      <c r="L1113" s="94">
        <v>307</v>
      </c>
      <c r="M1113" s="11">
        <f t="shared" si="93"/>
        <v>3.1010101010101012</v>
      </c>
      <c r="N1113" s="125">
        <v>0.44</v>
      </c>
      <c r="O1113" s="95">
        <f t="shared" si="96"/>
        <v>99</v>
      </c>
      <c r="P1113" s="12">
        <f t="shared" si="94"/>
        <v>3.4299674267100975</v>
      </c>
      <c r="Q1113" s="104" t="s">
        <v>729</v>
      </c>
      <c r="V1113" s="111">
        <v>0.45347222222222222</v>
      </c>
      <c r="W1113" s="112">
        <v>0.60347222222222219</v>
      </c>
      <c r="X1113" s="115">
        <f t="shared" si="95"/>
        <v>0.14999999999999997</v>
      </c>
    </row>
    <row r="1114" spans="1:24" x14ac:dyDescent="0.3">
      <c r="A1114" s="64" t="s">
        <v>8412</v>
      </c>
      <c r="B1114" s="94" t="s">
        <v>1695</v>
      </c>
      <c r="C1114" s="2" t="s">
        <v>1</v>
      </c>
      <c r="D1114" s="2">
        <v>55</v>
      </c>
      <c r="E1114" s="9">
        <v>23656</v>
      </c>
      <c r="F1114" s="10">
        <v>43851.609884259262</v>
      </c>
      <c r="G1114" s="95" t="s">
        <v>4</v>
      </c>
      <c r="H1114">
        <v>1070</v>
      </c>
      <c r="I1114" s="1">
        <f t="shared" si="97"/>
        <v>10.7</v>
      </c>
      <c r="J1114" s="122">
        <v>0.745</v>
      </c>
      <c r="K1114">
        <v>100</v>
      </c>
      <c r="L1114" s="94">
        <v>213</v>
      </c>
      <c r="M1114" s="11">
        <f t="shared" si="93"/>
        <v>2.13</v>
      </c>
      <c r="N1114" s="125">
        <v>0.52500000000000002</v>
      </c>
      <c r="O1114" s="95">
        <f t="shared" si="96"/>
        <v>100</v>
      </c>
      <c r="P1114" s="12">
        <f t="shared" si="94"/>
        <v>5.023474178403756</v>
      </c>
      <c r="Q1114" s="104" t="s">
        <v>729</v>
      </c>
      <c r="V1114" s="111">
        <v>0.46875</v>
      </c>
      <c r="W1114" s="112">
        <v>0.6333333333333333</v>
      </c>
      <c r="X1114" s="115">
        <f t="shared" si="95"/>
        <v>0.1645833333333333</v>
      </c>
    </row>
    <row r="1115" spans="1:24" x14ac:dyDescent="0.3">
      <c r="A1115" s="64" t="s">
        <v>8413</v>
      </c>
      <c r="B1115" s="94" t="s">
        <v>8414</v>
      </c>
      <c r="C1115" s="2" t="s">
        <v>6</v>
      </c>
      <c r="D1115" s="2">
        <v>75</v>
      </c>
      <c r="E1115" s="9">
        <v>16339</v>
      </c>
      <c r="F1115" s="10">
        <v>43851.637384259258</v>
      </c>
      <c r="G1115" s="95" t="s">
        <v>4</v>
      </c>
      <c r="H1115">
        <v>931</v>
      </c>
      <c r="I1115" s="1">
        <f t="shared" si="97"/>
        <v>9.4040404040404049</v>
      </c>
      <c r="J1115" s="122">
        <v>0.92500000000000004</v>
      </c>
      <c r="K1115">
        <v>99</v>
      </c>
      <c r="L1115" s="94">
        <v>447</v>
      </c>
      <c r="M1115" s="11">
        <f t="shared" si="93"/>
        <v>4.5151515151515156</v>
      </c>
      <c r="N1115" s="125">
        <v>0.629</v>
      </c>
      <c r="O1115" s="95">
        <f t="shared" si="96"/>
        <v>99</v>
      </c>
      <c r="P1115" s="12">
        <f t="shared" si="94"/>
        <v>2.0827740492170022</v>
      </c>
      <c r="Q1115" s="104" t="s">
        <v>729</v>
      </c>
      <c r="V1115" s="111">
        <v>0.45624999999999999</v>
      </c>
      <c r="W1115" s="112">
        <v>0.64583333333333337</v>
      </c>
      <c r="X1115" s="115">
        <f t="shared" si="95"/>
        <v>0.18958333333333338</v>
      </c>
    </row>
    <row r="1116" spans="1:24" x14ac:dyDescent="0.3">
      <c r="A1116" s="64" t="s">
        <v>8415</v>
      </c>
      <c r="B1116" s="94" t="s">
        <v>86</v>
      </c>
      <c r="C1116" s="2" t="s">
        <v>1</v>
      </c>
      <c r="D1116" s="2">
        <v>59</v>
      </c>
      <c r="E1116" s="9">
        <v>22005</v>
      </c>
      <c r="F1116" s="10">
        <v>43851.649618055555</v>
      </c>
      <c r="G1116" s="95" t="s">
        <v>22</v>
      </c>
      <c r="H1116">
        <v>851</v>
      </c>
      <c r="I1116" s="1">
        <f t="shared" si="97"/>
        <v>8.5959595959595951</v>
      </c>
      <c r="J1116" s="122">
        <v>0.95699999999999996</v>
      </c>
      <c r="K1116">
        <v>99</v>
      </c>
      <c r="L1116" s="94">
        <v>239</v>
      </c>
      <c r="M1116" s="11">
        <f t="shared" si="93"/>
        <v>2.4141414141414139</v>
      </c>
      <c r="N1116" s="125">
        <v>0.495</v>
      </c>
      <c r="O1116" s="95">
        <f t="shared" si="96"/>
        <v>99</v>
      </c>
      <c r="P1116" s="12">
        <f t="shared" si="94"/>
        <v>3.5606694560669454</v>
      </c>
      <c r="Q1116" s="104" t="s">
        <v>729</v>
      </c>
      <c r="V1116" s="111">
        <v>0.49513888888888885</v>
      </c>
      <c r="W1116" s="112">
        <v>0.65763888888888888</v>
      </c>
      <c r="X1116" s="115">
        <f t="shared" si="95"/>
        <v>0.16250000000000003</v>
      </c>
    </row>
    <row r="1117" spans="1:24" x14ac:dyDescent="0.3">
      <c r="A1117" s="64" t="s">
        <v>8416</v>
      </c>
      <c r="B1117" s="94" t="s">
        <v>8417</v>
      </c>
      <c r="C1117" s="2" t="s">
        <v>1</v>
      </c>
      <c r="D1117" s="2">
        <v>71</v>
      </c>
      <c r="E1117" s="9">
        <v>17893</v>
      </c>
      <c r="F1117" s="10">
        <v>43851.674178240741</v>
      </c>
      <c r="G1117" s="95" t="s">
        <v>4</v>
      </c>
      <c r="H1117">
        <v>1784</v>
      </c>
      <c r="I1117" s="1">
        <f t="shared" si="97"/>
        <v>17.84</v>
      </c>
      <c r="J1117" s="122">
        <v>2.2280000000000002</v>
      </c>
      <c r="K1117">
        <v>100</v>
      </c>
      <c r="L1117" s="94">
        <v>370</v>
      </c>
      <c r="M1117" s="11">
        <f t="shared" si="93"/>
        <v>3.7</v>
      </c>
      <c r="N1117" s="125">
        <v>0.503</v>
      </c>
      <c r="O1117" s="95">
        <f t="shared" si="96"/>
        <v>100</v>
      </c>
      <c r="P1117" s="12">
        <f t="shared" si="94"/>
        <v>4.8216216216216212</v>
      </c>
      <c r="Q1117" s="104" t="s">
        <v>729</v>
      </c>
      <c r="V1117" s="111">
        <v>0.53472222222222221</v>
      </c>
      <c r="W1117" s="112">
        <v>0.70000000000000007</v>
      </c>
      <c r="X1117" s="115">
        <f t="shared" si="95"/>
        <v>0.16527777777777786</v>
      </c>
    </row>
    <row r="1118" spans="1:24" x14ac:dyDescent="0.3">
      <c r="A1118" s="64" t="s">
        <v>8418</v>
      </c>
      <c r="B1118" s="94" t="s">
        <v>8419</v>
      </c>
      <c r="C1118" s="2" t="s">
        <v>1</v>
      </c>
      <c r="D1118" s="2">
        <v>49</v>
      </c>
      <c r="E1118" s="9">
        <v>25617</v>
      </c>
      <c r="F1118" s="10">
        <v>43852.530949074076</v>
      </c>
      <c r="G1118" s="95" t="s">
        <v>4</v>
      </c>
      <c r="H1118">
        <v>1197</v>
      </c>
      <c r="I1118" s="1">
        <f t="shared" si="97"/>
        <v>12.090909090909092</v>
      </c>
      <c r="J1118" s="122">
        <v>1.179</v>
      </c>
      <c r="K1118">
        <v>99</v>
      </c>
      <c r="L1118" s="94">
        <v>280</v>
      </c>
      <c r="M1118" s="11">
        <f t="shared" si="93"/>
        <v>2.8282828282828283</v>
      </c>
      <c r="N1118" s="125">
        <v>0.60699999999999998</v>
      </c>
      <c r="O1118" s="95">
        <f t="shared" si="96"/>
        <v>99</v>
      </c>
      <c r="P1118" s="12">
        <f t="shared" si="94"/>
        <v>4.2750000000000004</v>
      </c>
      <c r="Q1118" s="104" t="s">
        <v>729</v>
      </c>
      <c r="V1118" s="111">
        <v>0.39097222222222222</v>
      </c>
      <c r="W1118" s="112">
        <v>0.53749999999999998</v>
      </c>
      <c r="X1118" s="115">
        <f t="shared" si="95"/>
        <v>0.14652777777777776</v>
      </c>
    </row>
    <row r="1119" spans="1:24" x14ac:dyDescent="0.3">
      <c r="A1119" s="64" t="s">
        <v>8420</v>
      </c>
      <c r="B1119" s="94" t="s">
        <v>1795</v>
      </c>
      <c r="C1119" s="2" t="s">
        <v>1</v>
      </c>
      <c r="D1119" s="2">
        <v>59</v>
      </c>
      <c r="E1119" s="9">
        <v>22295</v>
      </c>
      <c r="F1119" s="10">
        <v>43852.543020833335</v>
      </c>
      <c r="G1119" s="95" t="s">
        <v>4</v>
      </c>
      <c r="H1119">
        <v>1139</v>
      </c>
      <c r="I1119" s="1">
        <f t="shared" si="97"/>
        <v>11.505050505050505</v>
      </c>
      <c r="J1119" s="122">
        <v>0.93</v>
      </c>
      <c r="K1119">
        <v>99</v>
      </c>
      <c r="L1119" s="94">
        <v>325</v>
      </c>
      <c r="M1119" s="11">
        <f t="shared" si="93"/>
        <v>3.2828282828282829</v>
      </c>
      <c r="N1119" s="125">
        <v>0.55400000000000005</v>
      </c>
      <c r="O1119" s="95">
        <f t="shared" si="96"/>
        <v>99</v>
      </c>
      <c r="P1119" s="12">
        <f t="shared" si="94"/>
        <v>3.5046153846153847</v>
      </c>
      <c r="Q1119" s="104" t="s">
        <v>729</v>
      </c>
      <c r="V1119" s="111">
        <v>0.40486111111111112</v>
      </c>
      <c r="W1119" s="112">
        <v>0.54861111111111105</v>
      </c>
      <c r="X1119" s="115">
        <f t="shared" si="95"/>
        <v>0.14374999999999993</v>
      </c>
    </row>
    <row r="1120" spans="1:24" x14ac:dyDescent="0.3">
      <c r="A1120" s="64" t="s">
        <v>2092</v>
      </c>
      <c r="B1120" s="94" t="s">
        <v>1437</v>
      </c>
      <c r="C1120" s="2" t="s">
        <v>1</v>
      </c>
      <c r="D1120" s="2">
        <v>59</v>
      </c>
      <c r="E1120" s="9">
        <v>22111</v>
      </c>
      <c r="F1120" s="10">
        <v>43852.553356481483</v>
      </c>
      <c r="G1120" s="95" t="s">
        <v>4</v>
      </c>
      <c r="H1120">
        <v>1277</v>
      </c>
      <c r="I1120" s="1">
        <f t="shared" si="97"/>
        <v>12.77</v>
      </c>
      <c r="J1120" s="122">
        <v>1.1359999999999999</v>
      </c>
      <c r="K1120">
        <v>100</v>
      </c>
      <c r="L1120" s="94">
        <v>350</v>
      </c>
      <c r="M1120" s="11">
        <f t="shared" si="93"/>
        <v>3.5</v>
      </c>
      <c r="N1120" s="125">
        <v>0.57699999999999996</v>
      </c>
      <c r="O1120" s="95">
        <f t="shared" si="96"/>
        <v>100</v>
      </c>
      <c r="P1120" s="12">
        <f t="shared" si="94"/>
        <v>3.6485714285714286</v>
      </c>
      <c r="Q1120" s="104" t="s">
        <v>729</v>
      </c>
      <c r="V1120" s="111">
        <v>0.41041666666666665</v>
      </c>
      <c r="W1120" s="112">
        <v>0.5625</v>
      </c>
      <c r="X1120" s="115">
        <f t="shared" si="95"/>
        <v>0.15208333333333335</v>
      </c>
    </row>
    <row r="1121" spans="1:24" x14ac:dyDescent="0.3">
      <c r="A1121" s="64" t="s">
        <v>8421</v>
      </c>
      <c r="B1121" s="94" t="s">
        <v>338</v>
      </c>
      <c r="C1121" s="2" t="s">
        <v>1</v>
      </c>
      <c r="D1121" s="2">
        <v>55</v>
      </c>
      <c r="E1121" s="9">
        <v>23604</v>
      </c>
      <c r="F1121" s="10">
        <v>43852.590636574074</v>
      </c>
      <c r="G1121" s="95" t="s">
        <v>4</v>
      </c>
      <c r="H1121">
        <v>1320</v>
      </c>
      <c r="I1121" s="1">
        <f t="shared" si="97"/>
        <v>13.333333333333334</v>
      </c>
      <c r="J1121" s="122">
        <v>2.08</v>
      </c>
      <c r="K1121">
        <v>99</v>
      </c>
      <c r="L1121" s="94">
        <v>241</v>
      </c>
      <c r="M1121" s="11">
        <f t="shared" si="93"/>
        <v>2.4343434343434343</v>
      </c>
      <c r="N1121" s="125">
        <v>0.498</v>
      </c>
      <c r="O1121" s="95">
        <f t="shared" si="96"/>
        <v>99</v>
      </c>
      <c r="P1121" s="12">
        <f t="shared" si="94"/>
        <v>5.4771784232365146</v>
      </c>
      <c r="Q1121" s="104" t="s">
        <v>729</v>
      </c>
      <c r="V1121" s="111">
        <v>0.44513888888888892</v>
      </c>
      <c r="W1121" s="112">
        <v>0.59513888888888888</v>
      </c>
      <c r="X1121" s="115">
        <f t="shared" si="95"/>
        <v>0.14999999999999997</v>
      </c>
    </row>
    <row r="1122" spans="1:24" x14ac:dyDescent="0.3">
      <c r="A1122" s="64" t="s">
        <v>8422</v>
      </c>
      <c r="B1122" s="94" t="s">
        <v>8423</v>
      </c>
      <c r="C1122" s="2" t="s">
        <v>6</v>
      </c>
      <c r="D1122" s="2">
        <v>85</v>
      </c>
      <c r="E1122" s="9">
        <v>12443</v>
      </c>
      <c r="F1122" s="10">
        <v>43852.612222222226</v>
      </c>
      <c r="G1122" s="95" t="s">
        <v>4</v>
      </c>
      <c r="H1122">
        <v>754</v>
      </c>
      <c r="I1122" s="1">
        <f t="shared" si="97"/>
        <v>7.6161616161616159</v>
      </c>
      <c r="J1122" s="122">
        <v>0.81699999999999995</v>
      </c>
      <c r="K1122">
        <v>99</v>
      </c>
      <c r="L1122" s="94">
        <v>344</v>
      </c>
      <c r="M1122" s="11">
        <f t="shared" si="93"/>
        <v>3.4747474747474749</v>
      </c>
      <c r="N1122" s="125">
        <v>0.64400000000000002</v>
      </c>
      <c r="O1122" s="95">
        <f t="shared" si="96"/>
        <v>99</v>
      </c>
      <c r="P1122" s="12">
        <f t="shared" si="94"/>
        <v>2.191860465116279</v>
      </c>
      <c r="Q1122" s="104" t="s">
        <v>729</v>
      </c>
      <c r="V1122" s="111">
        <v>0.43888888888888888</v>
      </c>
      <c r="W1122" s="112">
        <v>0.62152777777777779</v>
      </c>
      <c r="X1122" s="115">
        <f t="shared" si="95"/>
        <v>0.18263888888888891</v>
      </c>
    </row>
    <row r="1123" spans="1:24" x14ac:dyDescent="0.3">
      <c r="A1123" s="64" t="s">
        <v>8424</v>
      </c>
      <c r="B1123" s="94" t="s">
        <v>8425</v>
      </c>
      <c r="C1123" s="2" t="s">
        <v>1</v>
      </c>
      <c r="D1123" s="2">
        <v>58</v>
      </c>
      <c r="E1123" s="9">
        <v>22327</v>
      </c>
      <c r="F1123" s="10">
        <v>43852.629236111112</v>
      </c>
      <c r="G1123" s="95" t="s">
        <v>4</v>
      </c>
      <c r="H1123">
        <v>2563</v>
      </c>
      <c r="I1123" s="1">
        <f t="shared" si="97"/>
        <v>25.888888888888889</v>
      </c>
      <c r="J1123" s="122">
        <v>3.165</v>
      </c>
      <c r="K1123">
        <v>99</v>
      </c>
      <c r="L1123" s="94">
        <v>316</v>
      </c>
      <c r="M1123" s="11">
        <f t="shared" si="93"/>
        <v>3.191919191919192</v>
      </c>
      <c r="N1123" s="125">
        <v>0.56599999999999995</v>
      </c>
      <c r="O1123" s="95">
        <f t="shared" si="96"/>
        <v>99</v>
      </c>
      <c r="P1123" s="12">
        <f t="shared" si="94"/>
        <v>8.1107594936708853</v>
      </c>
      <c r="Q1123" s="104" t="s">
        <v>729</v>
      </c>
      <c r="V1123" s="111">
        <v>0.4680555555555555</v>
      </c>
      <c r="W1123" s="112">
        <v>0.63541666666666663</v>
      </c>
      <c r="X1123" s="115">
        <f t="shared" si="95"/>
        <v>0.16736111111111113</v>
      </c>
    </row>
    <row r="1124" spans="1:24" x14ac:dyDescent="0.3">
      <c r="A1124" s="64" t="s">
        <v>8426</v>
      </c>
      <c r="B1124" s="94" t="s">
        <v>8427</v>
      </c>
      <c r="C1124" s="2" t="s">
        <v>6</v>
      </c>
      <c r="D1124" s="2">
        <v>50</v>
      </c>
      <c r="E1124" s="9">
        <v>25439</v>
      </c>
      <c r="F1124" s="10">
        <v>43852.641064814816</v>
      </c>
      <c r="G1124" s="95" t="s">
        <v>4</v>
      </c>
      <c r="H1124">
        <v>974</v>
      </c>
      <c r="I1124" s="1">
        <f t="shared" si="97"/>
        <v>9.8383838383838391</v>
      </c>
      <c r="J1124" s="122">
        <v>1.0169999999999999</v>
      </c>
      <c r="K1124">
        <v>99</v>
      </c>
      <c r="L1124" s="94">
        <v>242</v>
      </c>
      <c r="M1124" s="11">
        <f t="shared" si="93"/>
        <v>2.4444444444444446</v>
      </c>
      <c r="N1124" s="125">
        <v>0.53900000000000003</v>
      </c>
      <c r="O1124" s="95">
        <f t="shared" si="96"/>
        <v>99</v>
      </c>
      <c r="P1124" s="12">
        <f t="shared" si="94"/>
        <v>4.0247933884297522</v>
      </c>
      <c r="Q1124" s="104" t="s">
        <v>729</v>
      </c>
      <c r="V1124" s="111">
        <v>0.4916666666666667</v>
      </c>
      <c r="W1124" s="112">
        <v>0.64652777777777781</v>
      </c>
      <c r="X1124" s="115">
        <f t="shared" si="95"/>
        <v>0.15486111111111112</v>
      </c>
    </row>
    <row r="1125" spans="1:24" x14ac:dyDescent="0.3">
      <c r="A1125" s="64" t="s">
        <v>8428</v>
      </c>
      <c r="B1125" s="94" t="s">
        <v>8429</v>
      </c>
      <c r="C1125" s="2" t="s">
        <v>1</v>
      </c>
      <c r="D1125" s="2">
        <v>48</v>
      </c>
      <c r="E1125" s="9">
        <v>26029</v>
      </c>
      <c r="F1125" s="10">
        <v>43852.654305555552</v>
      </c>
      <c r="G1125" s="95" t="s">
        <v>4</v>
      </c>
      <c r="H1125">
        <v>3721</v>
      </c>
      <c r="I1125" s="1">
        <f t="shared" si="97"/>
        <v>37.585858585858588</v>
      </c>
      <c r="J1125" s="122">
        <v>1.857</v>
      </c>
      <c r="K1125">
        <v>99</v>
      </c>
      <c r="L1125" s="94">
        <v>875</v>
      </c>
      <c r="M1125" s="11">
        <f t="shared" si="93"/>
        <v>8.8383838383838391</v>
      </c>
      <c r="N1125" s="125">
        <v>1.0760000000000001</v>
      </c>
      <c r="O1125" s="95">
        <f t="shared" si="96"/>
        <v>99</v>
      </c>
      <c r="P1125" s="12">
        <f t="shared" si="94"/>
        <v>4.2525714285714287</v>
      </c>
      <c r="Q1125" s="104" t="s">
        <v>729</v>
      </c>
      <c r="V1125" s="111">
        <v>0.51180555555555551</v>
      </c>
      <c r="W1125" s="112">
        <v>0.66180555555555554</v>
      </c>
      <c r="X1125" s="115">
        <f t="shared" si="95"/>
        <v>0.15000000000000002</v>
      </c>
    </row>
    <row r="1126" spans="1:24" x14ac:dyDescent="0.3">
      <c r="A1126" s="64" t="s">
        <v>8430</v>
      </c>
      <c r="B1126" s="94" t="s">
        <v>8431</v>
      </c>
      <c r="C1126" s="2" t="s">
        <v>1</v>
      </c>
      <c r="D1126" s="2">
        <v>43</v>
      </c>
      <c r="E1126" s="9">
        <v>27812</v>
      </c>
      <c r="F1126" s="10">
        <v>43852.673692129632</v>
      </c>
      <c r="G1126" s="95" t="s">
        <v>4</v>
      </c>
      <c r="H1126">
        <v>806</v>
      </c>
      <c r="I1126" s="1">
        <f t="shared" si="97"/>
        <v>8.1414141414141419</v>
      </c>
      <c r="J1126" s="122">
        <v>0.86899999999999999</v>
      </c>
      <c r="K1126">
        <v>99</v>
      </c>
      <c r="L1126" s="94">
        <v>227</v>
      </c>
      <c r="M1126" s="11">
        <f t="shared" si="93"/>
        <v>2.2929292929292928</v>
      </c>
      <c r="N1126" s="125">
        <v>0.47899999999999998</v>
      </c>
      <c r="O1126" s="95">
        <f t="shared" si="96"/>
        <v>99</v>
      </c>
      <c r="P1126" s="12">
        <f t="shared" si="94"/>
        <v>3.5506607929515424</v>
      </c>
      <c r="Q1126" s="104" t="s">
        <v>729</v>
      </c>
      <c r="V1126" s="111">
        <v>0.51944444444444449</v>
      </c>
      <c r="W1126" s="112">
        <v>0.67986111111111114</v>
      </c>
      <c r="X1126" s="115">
        <f t="shared" si="95"/>
        <v>0.16041666666666665</v>
      </c>
    </row>
    <row r="1127" spans="1:24" x14ac:dyDescent="0.3">
      <c r="A1127" s="64" t="s">
        <v>8432</v>
      </c>
      <c r="B1127" s="94" t="s">
        <v>1758</v>
      </c>
      <c r="C1127" s="2" t="s">
        <v>1</v>
      </c>
      <c r="D1127" s="2">
        <v>38</v>
      </c>
      <c r="E1127" s="9">
        <v>29800</v>
      </c>
      <c r="F1127" s="10">
        <v>43853.514143518521</v>
      </c>
      <c r="G1127" s="95" t="s">
        <v>4</v>
      </c>
      <c r="H1127">
        <v>915</v>
      </c>
      <c r="I1127" s="1">
        <f t="shared" si="97"/>
        <v>9.2424242424242422</v>
      </c>
      <c r="J1127" s="122">
        <v>0.98</v>
      </c>
      <c r="K1127">
        <v>99</v>
      </c>
      <c r="L1127" s="94">
        <v>379</v>
      </c>
      <c r="M1127" s="11">
        <f t="shared" si="93"/>
        <v>3.8282828282828283</v>
      </c>
      <c r="N1127" s="125">
        <v>0.65500000000000003</v>
      </c>
      <c r="O1127" s="95">
        <f t="shared" si="96"/>
        <v>99</v>
      </c>
      <c r="P1127" s="12">
        <f t="shared" si="94"/>
        <v>2.4142480211081794</v>
      </c>
      <c r="Q1127" s="104" t="s">
        <v>729</v>
      </c>
      <c r="V1127" s="111">
        <v>0.38472222222222219</v>
      </c>
      <c r="W1127" s="112">
        <v>0.51944444444444449</v>
      </c>
      <c r="X1127" s="115">
        <f t="shared" si="95"/>
        <v>0.1347222222222223</v>
      </c>
    </row>
    <row r="1128" spans="1:24" x14ac:dyDescent="0.3">
      <c r="A1128" s="64" t="s">
        <v>2138</v>
      </c>
      <c r="B1128" s="94" t="s">
        <v>1479</v>
      </c>
      <c r="C1128" s="2" t="s">
        <v>1</v>
      </c>
      <c r="D1128" s="2">
        <v>51</v>
      </c>
      <c r="E1128" s="9">
        <v>25096</v>
      </c>
      <c r="F1128" s="10">
        <v>43853.523599537039</v>
      </c>
      <c r="G1128" s="95" t="s">
        <v>4</v>
      </c>
      <c r="H1128">
        <v>1206</v>
      </c>
      <c r="I1128" s="1">
        <f t="shared" si="97"/>
        <v>12.06</v>
      </c>
      <c r="J1128" s="122">
        <v>1.3169999999999999</v>
      </c>
      <c r="K1128">
        <v>100</v>
      </c>
      <c r="L1128" s="94">
        <v>337</v>
      </c>
      <c r="M1128" s="11">
        <f t="shared" si="93"/>
        <v>3.37</v>
      </c>
      <c r="N1128" s="125">
        <v>0.66100000000000003</v>
      </c>
      <c r="O1128" s="95">
        <f t="shared" si="96"/>
        <v>100</v>
      </c>
      <c r="P1128" s="12">
        <f t="shared" si="94"/>
        <v>3.5786350148367951</v>
      </c>
      <c r="Q1128" s="104" t="s">
        <v>729</v>
      </c>
      <c r="V1128" s="111">
        <v>0.38750000000000001</v>
      </c>
      <c r="W1128" s="112">
        <v>0.52847222222222223</v>
      </c>
      <c r="X1128" s="115">
        <f t="shared" si="95"/>
        <v>0.14097222222222222</v>
      </c>
    </row>
    <row r="1129" spans="1:24" x14ac:dyDescent="0.3">
      <c r="A1129" s="64" t="s">
        <v>8433</v>
      </c>
      <c r="B1129" s="94" t="s">
        <v>7027</v>
      </c>
      <c r="C1129" s="2" t="s">
        <v>1</v>
      </c>
      <c r="D1129" s="2">
        <v>50</v>
      </c>
      <c r="E1129" s="9">
        <v>25420</v>
      </c>
      <c r="F1129" s="10">
        <v>43853.535196759258</v>
      </c>
      <c r="G1129" s="95" t="s">
        <v>557</v>
      </c>
      <c r="H1129">
        <v>1189</v>
      </c>
      <c r="I1129" s="1">
        <f t="shared" si="97"/>
        <v>11.89</v>
      </c>
      <c r="J1129" s="122">
        <v>0.90900000000000003</v>
      </c>
      <c r="K1129">
        <v>100</v>
      </c>
      <c r="L1129" s="94">
        <v>386</v>
      </c>
      <c r="M1129" s="11">
        <f t="shared" si="93"/>
        <v>3.86</v>
      </c>
      <c r="N1129" s="125">
        <v>0.45</v>
      </c>
      <c r="O1129" s="95">
        <f t="shared" ref="O1129:O1160" si="98">K1129</f>
        <v>100</v>
      </c>
      <c r="P1129" s="12">
        <f t="shared" si="94"/>
        <v>3.0803108808290158</v>
      </c>
      <c r="Q1129" s="104" t="s">
        <v>729</v>
      </c>
      <c r="V1129" s="111">
        <v>0.40972222222222227</v>
      </c>
      <c r="W1129" s="112">
        <v>0.55069444444444449</v>
      </c>
      <c r="X1129" s="115">
        <f t="shared" si="95"/>
        <v>0.14097222222222222</v>
      </c>
    </row>
    <row r="1130" spans="1:24" x14ac:dyDescent="0.3">
      <c r="A1130" s="64" t="s">
        <v>8434</v>
      </c>
      <c r="B1130" s="94" t="s">
        <v>8435</v>
      </c>
      <c r="C1130" s="2" t="s">
        <v>6</v>
      </c>
      <c r="D1130" s="2">
        <v>37</v>
      </c>
      <c r="E1130" s="9">
        <v>30004</v>
      </c>
      <c r="F1130" s="10">
        <v>43853.556041666663</v>
      </c>
      <c r="G1130" s="95" t="s">
        <v>4</v>
      </c>
      <c r="H1130">
        <v>506</v>
      </c>
      <c r="I1130" s="1">
        <f t="shared" si="97"/>
        <v>5.1111111111111107</v>
      </c>
      <c r="J1130" s="122">
        <v>0.56899999999999995</v>
      </c>
      <c r="K1130">
        <v>99</v>
      </c>
      <c r="L1130" s="94">
        <v>209</v>
      </c>
      <c r="M1130" s="11">
        <f t="shared" si="93"/>
        <v>2.1111111111111112</v>
      </c>
      <c r="N1130" s="125">
        <v>0.34699999999999998</v>
      </c>
      <c r="O1130" s="95">
        <f t="shared" si="98"/>
        <v>99</v>
      </c>
      <c r="P1130" s="12">
        <f t="shared" si="94"/>
        <v>2.4210526315789473</v>
      </c>
      <c r="Q1130" s="104" t="s">
        <v>729</v>
      </c>
      <c r="V1130" s="111">
        <v>0.39999999999999997</v>
      </c>
      <c r="W1130" s="112">
        <v>0.56388888888888888</v>
      </c>
      <c r="X1130" s="115">
        <f t="shared" si="95"/>
        <v>0.16388888888888892</v>
      </c>
    </row>
    <row r="1131" spans="1:24" x14ac:dyDescent="0.3">
      <c r="A1131" s="64" t="s">
        <v>8436</v>
      </c>
      <c r="B1131" s="94" t="s">
        <v>1940</v>
      </c>
      <c r="C1131" s="2" t="s">
        <v>1</v>
      </c>
      <c r="D1131" s="2">
        <v>57</v>
      </c>
      <c r="E1131" s="9">
        <v>22756</v>
      </c>
      <c r="F1131" s="10">
        <v>43853.570451388892</v>
      </c>
      <c r="G1131" s="95" t="s">
        <v>4</v>
      </c>
      <c r="H1131">
        <v>1844</v>
      </c>
      <c r="I1131" s="1">
        <f t="shared" si="97"/>
        <v>18.626262626262626</v>
      </c>
      <c r="J1131" s="122">
        <v>1.375</v>
      </c>
      <c r="K1131">
        <v>99</v>
      </c>
      <c r="L1131" s="94">
        <v>392</v>
      </c>
      <c r="M1131" s="11">
        <f t="shared" si="93"/>
        <v>3.9595959595959598</v>
      </c>
      <c r="N1131" s="125">
        <v>0.72699999999999998</v>
      </c>
      <c r="O1131" s="95">
        <f t="shared" si="98"/>
        <v>99</v>
      </c>
      <c r="P1131" s="12">
        <f t="shared" si="94"/>
        <v>4.704081632653061</v>
      </c>
      <c r="Q1131" s="104" t="s">
        <v>729</v>
      </c>
      <c r="V1131" s="111">
        <v>0.4291666666666667</v>
      </c>
      <c r="W1131" s="112">
        <v>0.57500000000000007</v>
      </c>
      <c r="X1131" s="115">
        <f t="shared" si="95"/>
        <v>0.14583333333333337</v>
      </c>
    </row>
    <row r="1132" spans="1:24" x14ac:dyDescent="0.3">
      <c r="A1132" s="64" t="s">
        <v>8437</v>
      </c>
      <c r="B1132" s="94" t="s">
        <v>8438</v>
      </c>
      <c r="C1132" s="2" t="s">
        <v>1</v>
      </c>
      <c r="D1132" s="2">
        <v>53</v>
      </c>
      <c r="E1132" s="9">
        <v>24300</v>
      </c>
      <c r="F1132" s="10">
        <v>43853.580266203702</v>
      </c>
      <c r="G1132" s="95" t="s">
        <v>4</v>
      </c>
      <c r="H1132">
        <v>1302</v>
      </c>
      <c r="I1132" s="1">
        <f t="shared" si="97"/>
        <v>13.02</v>
      </c>
      <c r="J1132" s="122">
        <v>1.0349999999999999</v>
      </c>
      <c r="K1132">
        <v>100</v>
      </c>
      <c r="L1132" s="94">
        <v>316</v>
      </c>
      <c r="M1132" s="11">
        <f t="shared" si="93"/>
        <v>3.16</v>
      </c>
      <c r="N1132" s="125">
        <v>0.73499999999999999</v>
      </c>
      <c r="O1132" s="95">
        <f t="shared" si="98"/>
        <v>100</v>
      </c>
      <c r="P1132" s="12">
        <f t="shared" si="94"/>
        <v>4.1202531645569618</v>
      </c>
      <c r="Q1132" s="104" t="s">
        <v>729</v>
      </c>
      <c r="V1132" s="111">
        <v>0.43402777777777773</v>
      </c>
      <c r="W1132" s="112">
        <v>0.58611111111111114</v>
      </c>
      <c r="X1132" s="115">
        <f t="shared" si="95"/>
        <v>0.1520833333333334</v>
      </c>
    </row>
    <row r="1133" spans="1:24" x14ac:dyDescent="0.3">
      <c r="A1133" s="64" t="s">
        <v>8439</v>
      </c>
      <c r="B1133" s="94" t="s">
        <v>8440</v>
      </c>
      <c r="C1133" s="2" t="s">
        <v>1</v>
      </c>
      <c r="D1133" s="2">
        <v>44</v>
      </c>
      <c r="E1133" s="9">
        <v>27677</v>
      </c>
      <c r="F1133" s="10">
        <v>43853.605706018519</v>
      </c>
      <c r="G1133" s="95" t="s">
        <v>4</v>
      </c>
      <c r="H1133">
        <v>1006</v>
      </c>
      <c r="I1133" s="1">
        <f t="shared" si="97"/>
        <v>10.161616161616161</v>
      </c>
      <c r="J1133" s="122">
        <v>1.1579999999999999</v>
      </c>
      <c r="K1133">
        <v>99</v>
      </c>
      <c r="L1133" s="94">
        <v>268</v>
      </c>
      <c r="M1133" s="11">
        <f t="shared" si="93"/>
        <v>2.7070707070707072</v>
      </c>
      <c r="N1133" s="125">
        <v>0.52</v>
      </c>
      <c r="O1133" s="95">
        <f t="shared" si="98"/>
        <v>99</v>
      </c>
      <c r="P1133" s="12">
        <f t="shared" si="94"/>
        <v>3.7537313432835817</v>
      </c>
      <c r="Q1133" s="104" t="s">
        <v>729</v>
      </c>
      <c r="V1133" s="111">
        <v>0.45</v>
      </c>
      <c r="W1133" s="112">
        <v>0.61319444444444449</v>
      </c>
      <c r="X1133" s="115">
        <f t="shared" si="95"/>
        <v>0.16319444444444448</v>
      </c>
    </row>
    <row r="1134" spans="1:24" x14ac:dyDescent="0.3">
      <c r="A1134" s="64" t="s">
        <v>2646</v>
      </c>
      <c r="B1134" s="94" t="s">
        <v>370</v>
      </c>
      <c r="C1134" s="2" t="s">
        <v>1</v>
      </c>
      <c r="D1134" s="2">
        <v>47</v>
      </c>
      <c r="E1134" s="9">
        <v>26396</v>
      </c>
      <c r="F1134" s="10">
        <v>43853.618449074071</v>
      </c>
      <c r="G1134" s="95" t="s">
        <v>4</v>
      </c>
      <c r="H1134">
        <v>1277</v>
      </c>
      <c r="I1134" s="1">
        <f t="shared" si="97"/>
        <v>12.77</v>
      </c>
      <c r="J1134" s="122">
        <v>1.0900000000000001</v>
      </c>
      <c r="K1134">
        <v>100</v>
      </c>
      <c r="L1134" s="94">
        <v>361</v>
      </c>
      <c r="M1134" s="11">
        <f t="shared" si="93"/>
        <v>3.61</v>
      </c>
      <c r="N1134" s="125">
        <v>0.54900000000000004</v>
      </c>
      <c r="O1134" s="95">
        <f t="shared" si="98"/>
        <v>100</v>
      </c>
      <c r="P1134" s="12">
        <f t="shared" si="94"/>
        <v>3.5373961218836567</v>
      </c>
      <c r="Q1134" s="104" t="s">
        <v>729</v>
      </c>
      <c r="V1134" s="111">
        <v>0.4694444444444445</v>
      </c>
      <c r="W1134" s="112">
        <v>0.62708333333333333</v>
      </c>
      <c r="X1134" s="115">
        <f t="shared" si="95"/>
        <v>0.15763888888888883</v>
      </c>
    </row>
    <row r="1135" spans="1:24" x14ac:dyDescent="0.3">
      <c r="A1135" s="64" t="s">
        <v>8441</v>
      </c>
      <c r="B1135" s="94" t="s">
        <v>1439</v>
      </c>
      <c r="C1135" s="2" t="s">
        <v>1</v>
      </c>
      <c r="D1135" s="2">
        <v>50</v>
      </c>
      <c r="E1135" s="9">
        <v>25258</v>
      </c>
      <c r="F1135" s="10">
        <v>43853.634456018517</v>
      </c>
      <c r="G1135" s="95" t="s">
        <v>4</v>
      </c>
      <c r="H1135">
        <v>1229</v>
      </c>
      <c r="I1135" s="1">
        <f t="shared" si="97"/>
        <v>12.29</v>
      </c>
      <c r="J1135" s="122">
        <v>1.2090000000000001</v>
      </c>
      <c r="K1135">
        <v>100</v>
      </c>
      <c r="L1135" s="94">
        <v>444</v>
      </c>
      <c r="M1135" s="11">
        <f t="shared" si="93"/>
        <v>4.4400000000000004</v>
      </c>
      <c r="N1135" s="125">
        <v>0.72899999999999998</v>
      </c>
      <c r="O1135" s="95">
        <f t="shared" si="98"/>
        <v>100</v>
      </c>
      <c r="P1135" s="12">
        <f t="shared" si="94"/>
        <v>2.7680180180180174</v>
      </c>
      <c r="Q1135" s="104" t="s">
        <v>729</v>
      </c>
      <c r="V1135" s="111">
        <v>0.50763888888888886</v>
      </c>
      <c r="W1135" s="112">
        <v>0.64374999999999993</v>
      </c>
      <c r="X1135" s="115">
        <f t="shared" si="95"/>
        <v>0.13611111111111107</v>
      </c>
    </row>
    <row r="1136" spans="1:24" x14ac:dyDescent="0.3">
      <c r="A1136" s="64" t="s">
        <v>8442</v>
      </c>
      <c r="B1136" s="94" t="s">
        <v>8443</v>
      </c>
      <c r="C1136" s="2" t="s">
        <v>1</v>
      </c>
      <c r="D1136" s="2">
        <v>63</v>
      </c>
      <c r="E1136" s="9">
        <v>20810</v>
      </c>
      <c r="F1136" s="10">
        <v>43853.647175925929</v>
      </c>
      <c r="G1136" s="95" t="s">
        <v>4</v>
      </c>
      <c r="H1136">
        <v>1826</v>
      </c>
      <c r="I1136" s="1">
        <f t="shared" si="97"/>
        <v>18.260000000000002</v>
      </c>
      <c r="J1136" s="122">
        <v>1.5609999999999999</v>
      </c>
      <c r="K1136">
        <v>100</v>
      </c>
      <c r="L1136" s="94">
        <v>409</v>
      </c>
      <c r="M1136" s="11">
        <f t="shared" si="93"/>
        <v>4.09</v>
      </c>
      <c r="N1136" s="125">
        <v>0.69799999999999995</v>
      </c>
      <c r="O1136" s="95">
        <f t="shared" si="98"/>
        <v>100</v>
      </c>
      <c r="P1136" s="12">
        <f t="shared" si="94"/>
        <v>4.4645476772616144</v>
      </c>
      <c r="Q1136" s="104" t="s">
        <v>729</v>
      </c>
      <c r="V1136" s="111">
        <v>0.49027777777777781</v>
      </c>
      <c r="W1136" s="112">
        <v>0.65277777777777779</v>
      </c>
      <c r="X1136" s="115">
        <f t="shared" si="95"/>
        <v>0.16249999999999998</v>
      </c>
    </row>
    <row r="1137" spans="1:24" x14ac:dyDescent="0.3">
      <c r="A1137" s="64" t="s">
        <v>8444</v>
      </c>
      <c r="B1137" s="94" t="s">
        <v>887</v>
      </c>
      <c r="C1137" s="2" t="s">
        <v>1</v>
      </c>
      <c r="D1137" s="2">
        <v>47</v>
      </c>
      <c r="E1137" s="9">
        <v>26588</v>
      </c>
      <c r="F1137" s="10">
        <v>43853.656678240739</v>
      </c>
      <c r="G1137" s="95" t="s">
        <v>4</v>
      </c>
      <c r="H1137">
        <v>1144</v>
      </c>
      <c r="I1137" s="1">
        <f t="shared" si="97"/>
        <v>11.555555555555555</v>
      </c>
      <c r="J1137" s="122">
        <v>1.3740000000000001</v>
      </c>
      <c r="K1137">
        <v>99</v>
      </c>
      <c r="L1137" s="94">
        <v>378</v>
      </c>
      <c r="M1137" s="11">
        <f t="shared" si="93"/>
        <v>3.8181818181818183</v>
      </c>
      <c r="N1137" s="125">
        <v>0.437</v>
      </c>
      <c r="O1137" s="95">
        <f t="shared" si="98"/>
        <v>99</v>
      </c>
      <c r="P1137" s="12">
        <f t="shared" si="94"/>
        <v>3.0264550264550261</v>
      </c>
      <c r="Q1137" s="104" t="s">
        <v>729</v>
      </c>
      <c r="V1137" s="111">
        <v>0.5180555555555556</v>
      </c>
      <c r="W1137" s="112">
        <v>0.66319444444444442</v>
      </c>
      <c r="X1137" s="115">
        <f t="shared" si="95"/>
        <v>0.14513888888888882</v>
      </c>
    </row>
    <row r="1138" spans="1:24" x14ac:dyDescent="0.3">
      <c r="A1138" s="64" t="s">
        <v>8445</v>
      </c>
      <c r="B1138" s="94" t="s">
        <v>8446</v>
      </c>
      <c r="C1138" s="2" t="s">
        <v>6</v>
      </c>
      <c r="D1138" s="2">
        <v>60</v>
      </c>
      <c r="E1138" s="9">
        <v>21928</v>
      </c>
      <c r="F1138" s="10">
        <v>43858.513599537036</v>
      </c>
      <c r="G1138" s="95" t="s">
        <v>4</v>
      </c>
      <c r="H1138">
        <v>1607</v>
      </c>
      <c r="I1138" s="1">
        <f t="shared" si="97"/>
        <v>16.232323232323232</v>
      </c>
      <c r="J1138" s="122">
        <v>1.6339999999999999</v>
      </c>
      <c r="K1138">
        <v>99</v>
      </c>
      <c r="L1138" s="94">
        <v>474</v>
      </c>
      <c r="M1138" s="11">
        <f t="shared" si="93"/>
        <v>4.7878787878787881</v>
      </c>
      <c r="N1138" s="125">
        <v>0.76</v>
      </c>
      <c r="O1138" s="95">
        <f t="shared" si="98"/>
        <v>99</v>
      </c>
      <c r="P1138" s="12">
        <f t="shared" si="94"/>
        <v>3.3902953586497886</v>
      </c>
      <c r="Q1138" s="104" t="s">
        <v>729</v>
      </c>
      <c r="V1138" s="111">
        <v>0.38055555555555554</v>
      </c>
      <c r="W1138" s="112">
        <v>0.52083333333333337</v>
      </c>
      <c r="X1138" s="115">
        <f t="shared" si="95"/>
        <v>0.14027777777777783</v>
      </c>
    </row>
    <row r="1139" spans="1:24" x14ac:dyDescent="0.3">
      <c r="A1139" s="64" t="s">
        <v>2231</v>
      </c>
      <c r="B1139" s="94" t="s">
        <v>1562</v>
      </c>
      <c r="C1139" s="2" t="s">
        <v>1</v>
      </c>
      <c r="D1139" s="2">
        <v>59</v>
      </c>
      <c r="E1139" s="9">
        <v>22141</v>
      </c>
      <c r="F1139" s="10">
        <v>43858.528414351851</v>
      </c>
      <c r="G1139" s="95" t="s">
        <v>4</v>
      </c>
      <c r="H1139">
        <v>1962</v>
      </c>
      <c r="I1139" s="1">
        <f t="shared" si="97"/>
        <v>19.818181818181817</v>
      </c>
      <c r="J1139" s="122">
        <v>2.4430000000000001</v>
      </c>
      <c r="K1139">
        <v>99</v>
      </c>
      <c r="L1139" s="94">
        <v>344</v>
      </c>
      <c r="M1139" s="11">
        <f t="shared" si="93"/>
        <v>3.4747474747474749</v>
      </c>
      <c r="N1139" s="125">
        <v>0.77400000000000002</v>
      </c>
      <c r="O1139" s="95">
        <f t="shared" si="98"/>
        <v>99</v>
      </c>
      <c r="P1139" s="12">
        <f t="shared" si="94"/>
        <v>5.7034883720930223</v>
      </c>
      <c r="Q1139" s="104" t="s">
        <v>729</v>
      </c>
      <c r="V1139" s="111">
        <v>0.40208333333333335</v>
      </c>
      <c r="W1139" s="112">
        <v>0.53472222222222221</v>
      </c>
      <c r="X1139" s="115">
        <f t="shared" si="95"/>
        <v>0.13263888888888886</v>
      </c>
    </row>
    <row r="1140" spans="1:24" x14ac:dyDescent="0.3">
      <c r="A1140" s="64" t="s">
        <v>8447</v>
      </c>
      <c r="B1140" s="94" t="s">
        <v>392</v>
      </c>
      <c r="C1140" s="2" t="s">
        <v>1</v>
      </c>
      <c r="D1140" s="2">
        <v>45</v>
      </c>
      <c r="E1140" s="9">
        <v>27260</v>
      </c>
      <c r="F1140" s="10">
        <v>43858.541446759256</v>
      </c>
      <c r="G1140" s="95" t="s">
        <v>4</v>
      </c>
      <c r="H1140">
        <v>996</v>
      </c>
      <c r="I1140" s="1">
        <f t="shared" si="97"/>
        <v>9.9600000000000009</v>
      </c>
      <c r="J1140" s="122">
        <v>1.0629999999999999</v>
      </c>
      <c r="K1140">
        <v>100</v>
      </c>
      <c r="L1140" s="94">
        <v>295</v>
      </c>
      <c r="M1140" s="11">
        <f t="shared" si="93"/>
        <v>2.95</v>
      </c>
      <c r="N1140" s="125">
        <v>0.79600000000000004</v>
      </c>
      <c r="O1140" s="95">
        <f t="shared" si="98"/>
        <v>100</v>
      </c>
      <c r="P1140" s="12">
        <f t="shared" si="94"/>
        <v>3.376271186440678</v>
      </c>
      <c r="Q1140" s="104" t="s">
        <v>729</v>
      </c>
      <c r="V1140" s="111">
        <v>0.40625</v>
      </c>
      <c r="W1140" s="112">
        <v>0.54861111111111105</v>
      </c>
      <c r="X1140" s="115">
        <f t="shared" si="95"/>
        <v>0.14236111111111105</v>
      </c>
    </row>
    <row r="1141" spans="1:24" x14ac:dyDescent="0.3">
      <c r="A1141" s="64" t="s">
        <v>8448</v>
      </c>
      <c r="B1141" s="94" t="s">
        <v>1684</v>
      </c>
      <c r="C1141" s="2" t="s">
        <v>1</v>
      </c>
      <c r="D1141" s="2">
        <v>51</v>
      </c>
      <c r="E1141" s="9">
        <v>25126</v>
      </c>
      <c r="F1141" s="10">
        <v>43858.552210648151</v>
      </c>
      <c r="G1141" s="95" t="s">
        <v>4</v>
      </c>
      <c r="H1141">
        <v>1287</v>
      </c>
      <c r="I1141" s="1">
        <f t="shared" si="97"/>
        <v>13</v>
      </c>
      <c r="J1141" s="122">
        <v>1.796</v>
      </c>
      <c r="K1141">
        <v>99</v>
      </c>
      <c r="L1141" s="94">
        <v>354</v>
      </c>
      <c r="M1141" s="11">
        <f t="shared" si="93"/>
        <v>3.5757575757575757</v>
      </c>
      <c r="N1141" s="125">
        <v>0.55500000000000005</v>
      </c>
      <c r="O1141" s="95">
        <f t="shared" si="98"/>
        <v>99</v>
      </c>
      <c r="P1141" s="12">
        <f t="shared" si="94"/>
        <v>3.6355932203389831</v>
      </c>
      <c r="Q1141" s="104" t="s">
        <v>729</v>
      </c>
      <c r="V1141" s="111">
        <v>0.41319444444444442</v>
      </c>
      <c r="W1141" s="112">
        <v>0.54861111111111105</v>
      </c>
      <c r="X1141" s="115">
        <f t="shared" si="95"/>
        <v>0.13541666666666663</v>
      </c>
    </row>
    <row r="1142" spans="1:24" x14ac:dyDescent="0.3">
      <c r="A1142" s="64" t="s">
        <v>8449</v>
      </c>
      <c r="B1142" s="94" t="s">
        <v>1800</v>
      </c>
      <c r="C1142" s="2" t="s">
        <v>1</v>
      </c>
      <c r="D1142" s="2">
        <v>51</v>
      </c>
      <c r="E1142" s="9">
        <v>25195</v>
      </c>
      <c r="F1142" s="10">
        <v>43858.56931712963</v>
      </c>
      <c r="G1142" s="95" t="s">
        <v>4</v>
      </c>
      <c r="H1142">
        <v>1646</v>
      </c>
      <c r="I1142" s="1">
        <f t="shared" si="97"/>
        <v>16.46</v>
      </c>
      <c r="J1142" s="122">
        <v>1.726</v>
      </c>
      <c r="K1142">
        <v>100</v>
      </c>
      <c r="L1142" s="94">
        <v>201</v>
      </c>
      <c r="M1142" s="11">
        <f t="shared" si="93"/>
        <v>2.0099999999999998</v>
      </c>
      <c r="N1142" s="125">
        <v>0.628</v>
      </c>
      <c r="O1142" s="95">
        <f t="shared" si="98"/>
        <v>100</v>
      </c>
      <c r="P1142" s="12">
        <f t="shared" si="94"/>
        <v>8.1890547263681608</v>
      </c>
      <c r="Q1142" s="104" t="s">
        <v>729</v>
      </c>
      <c r="V1142" s="111">
        <v>0.43472222222222223</v>
      </c>
      <c r="W1142" s="112">
        <v>0.58333333333333337</v>
      </c>
      <c r="X1142" s="115">
        <f t="shared" si="95"/>
        <v>0.14861111111111114</v>
      </c>
    </row>
    <row r="1143" spans="1:24" x14ac:dyDescent="0.3">
      <c r="A1143" s="64" t="s">
        <v>8450</v>
      </c>
      <c r="B1143" s="94" t="s">
        <v>1941</v>
      </c>
      <c r="C1143" s="2" t="s">
        <v>1</v>
      </c>
      <c r="D1143" s="2">
        <v>46</v>
      </c>
      <c r="E1143" s="9">
        <v>26886</v>
      </c>
      <c r="F1143" s="10">
        <v>43858.592800925922</v>
      </c>
      <c r="G1143" s="95" t="s">
        <v>4</v>
      </c>
      <c r="H1143">
        <v>1528</v>
      </c>
      <c r="I1143" s="1">
        <f t="shared" si="97"/>
        <v>15.434343434343434</v>
      </c>
      <c r="J1143" s="122">
        <v>1.7030000000000001</v>
      </c>
      <c r="K1143">
        <v>99</v>
      </c>
      <c r="L1143" s="94">
        <v>326</v>
      </c>
      <c r="M1143" s="11">
        <f t="shared" si="93"/>
        <v>3.2929292929292928</v>
      </c>
      <c r="N1143" s="125">
        <v>0.73199999999999998</v>
      </c>
      <c r="O1143" s="95">
        <f t="shared" si="98"/>
        <v>99</v>
      </c>
      <c r="P1143" s="12">
        <f t="shared" si="94"/>
        <v>4.6871165644171784</v>
      </c>
      <c r="Q1143" s="104" t="s">
        <v>729</v>
      </c>
      <c r="V1143" s="111">
        <v>0.44791666666666669</v>
      </c>
      <c r="W1143" s="112">
        <v>0.59722222222222221</v>
      </c>
      <c r="X1143" s="115">
        <f t="shared" si="95"/>
        <v>0.14930555555555552</v>
      </c>
    </row>
    <row r="1144" spans="1:24" x14ac:dyDescent="0.3">
      <c r="A1144" s="64" t="s">
        <v>8451</v>
      </c>
      <c r="B1144" s="94" t="s">
        <v>1847</v>
      </c>
      <c r="C1144" s="2" t="s">
        <v>1</v>
      </c>
      <c r="D1144" s="2">
        <v>65</v>
      </c>
      <c r="E1144" s="9">
        <v>20003</v>
      </c>
      <c r="F1144" s="10">
        <v>43858.603576388887</v>
      </c>
      <c r="G1144" s="95" t="s">
        <v>4</v>
      </c>
      <c r="H1144">
        <v>1480</v>
      </c>
      <c r="I1144" s="1">
        <f t="shared" si="97"/>
        <v>14.94949494949495</v>
      </c>
      <c r="J1144" s="122">
        <v>1.1639999999999999</v>
      </c>
      <c r="K1144">
        <v>99</v>
      </c>
      <c r="L1144" s="94">
        <v>375</v>
      </c>
      <c r="M1144" s="11">
        <f t="shared" si="93"/>
        <v>3.7878787878787881</v>
      </c>
      <c r="N1144" s="125">
        <v>0.70399999999999996</v>
      </c>
      <c r="O1144" s="95">
        <f t="shared" si="98"/>
        <v>99</v>
      </c>
      <c r="P1144" s="12">
        <f t="shared" si="94"/>
        <v>3.9466666666666668</v>
      </c>
      <c r="Q1144" s="104" t="s">
        <v>729</v>
      </c>
      <c r="V1144" s="111">
        <v>0.46180555555555558</v>
      </c>
      <c r="W1144" s="112">
        <v>0.61111111111111105</v>
      </c>
      <c r="X1144" s="115">
        <f t="shared" si="95"/>
        <v>0.14930555555555547</v>
      </c>
    </row>
    <row r="1145" spans="1:24" x14ac:dyDescent="0.3">
      <c r="A1145" s="64" t="s">
        <v>8452</v>
      </c>
      <c r="B1145" s="94" t="s">
        <v>8453</v>
      </c>
      <c r="C1145" s="2" t="s">
        <v>1</v>
      </c>
      <c r="D1145" s="2">
        <v>58</v>
      </c>
      <c r="E1145" s="9">
        <v>22446</v>
      </c>
      <c r="F1145" s="10">
        <v>43858.614687499998</v>
      </c>
      <c r="G1145" s="95" t="s">
        <v>4</v>
      </c>
      <c r="H1145">
        <v>1333</v>
      </c>
      <c r="I1145" s="1">
        <f t="shared" si="97"/>
        <v>13.464646464646465</v>
      </c>
      <c r="J1145" s="122">
        <v>0.89600000000000002</v>
      </c>
      <c r="K1145">
        <v>99</v>
      </c>
      <c r="L1145" s="94">
        <v>402</v>
      </c>
      <c r="M1145" s="11">
        <f t="shared" si="93"/>
        <v>4.0606060606060606</v>
      </c>
      <c r="N1145" s="125">
        <v>0.58599999999999997</v>
      </c>
      <c r="O1145" s="95">
        <f t="shared" si="98"/>
        <v>99</v>
      </c>
      <c r="P1145" s="12">
        <f t="shared" si="94"/>
        <v>3.3159203980099505</v>
      </c>
      <c r="Q1145" s="104" t="s">
        <v>729</v>
      </c>
      <c r="V1145" s="111">
        <v>0.49027777777777781</v>
      </c>
      <c r="W1145" s="112">
        <v>0.63194444444444442</v>
      </c>
      <c r="X1145" s="115">
        <f t="shared" si="95"/>
        <v>0.14166666666666661</v>
      </c>
    </row>
    <row r="1146" spans="1:24" x14ac:dyDescent="0.3">
      <c r="A1146" s="64" t="s">
        <v>8454</v>
      </c>
      <c r="B1146" s="94" t="s">
        <v>8455</v>
      </c>
      <c r="C1146" s="2" t="s">
        <v>6</v>
      </c>
      <c r="D1146" s="2">
        <v>62</v>
      </c>
      <c r="E1146" s="9">
        <v>20896</v>
      </c>
      <c r="F1146" s="10">
        <v>43858.627500000002</v>
      </c>
      <c r="G1146" s="95" t="s">
        <v>4</v>
      </c>
      <c r="H1146">
        <v>759</v>
      </c>
      <c r="I1146" s="1">
        <f t="shared" si="97"/>
        <v>7.59</v>
      </c>
      <c r="J1146" s="122">
        <v>0.91100000000000003</v>
      </c>
      <c r="K1146">
        <v>100</v>
      </c>
      <c r="L1146" s="94">
        <v>193</v>
      </c>
      <c r="M1146" s="11">
        <f t="shared" si="93"/>
        <v>1.93</v>
      </c>
      <c r="N1146" s="125">
        <v>0.29299999999999998</v>
      </c>
      <c r="O1146" s="95">
        <f t="shared" si="98"/>
        <v>100</v>
      </c>
      <c r="P1146" s="12">
        <f t="shared" si="94"/>
        <v>3.9326424870466323</v>
      </c>
      <c r="Q1146" s="104" t="s">
        <v>729</v>
      </c>
      <c r="V1146" s="111">
        <v>0.49444444444444446</v>
      </c>
      <c r="W1146" s="112">
        <v>0.64583333333333337</v>
      </c>
      <c r="X1146" s="115">
        <f t="shared" si="95"/>
        <v>0.15138888888888891</v>
      </c>
    </row>
    <row r="1147" spans="1:24" x14ac:dyDescent="0.3">
      <c r="A1147" s="64" t="s">
        <v>8456</v>
      </c>
      <c r="B1147" s="94" t="s">
        <v>8457</v>
      </c>
      <c r="C1147" s="2" t="s">
        <v>6</v>
      </c>
      <c r="D1147" s="2">
        <v>87</v>
      </c>
      <c r="E1147" s="9">
        <v>11824</v>
      </c>
      <c r="F1147" s="10">
        <v>43858.653564814813</v>
      </c>
      <c r="G1147" s="95" t="s">
        <v>22</v>
      </c>
      <c r="H1147">
        <v>1683</v>
      </c>
      <c r="I1147" s="1">
        <f t="shared" si="97"/>
        <v>17</v>
      </c>
      <c r="J1147" s="122">
        <v>1.6160000000000001</v>
      </c>
      <c r="K1147">
        <v>99</v>
      </c>
      <c r="L1147" s="94">
        <v>870</v>
      </c>
      <c r="M1147" s="11">
        <f t="shared" si="93"/>
        <v>8.7878787878787872</v>
      </c>
      <c r="N1147" s="125">
        <v>0.99299999999999999</v>
      </c>
      <c r="O1147" s="95">
        <f t="shared" si="98"/>
        <v>99</v>
      </c>
      <c r="P1147" s="12">
        <f t="shared" si="94"/>
        <v>1.9344827586206899</v>
      </c>
      <c r="Q1147" s="104" t="s">
        <v>729</v>
      </c>
      <c r="V1147" s="111">
        <v>0.50486111111111109</v>
      </c>
      <c r="W1147" s="112">
        <v>0.66666666666666663</v>
      </c>
      <c r="X1147" s="115">
        <f t="shared" si="95"/>
        <v>0.16180555555555554</v>
      </c>
    </row>
    <row r="1148" spans="1:24" x14ac:dyDescent="0.3">
      <c r="A1148" s="64" t="s">
        <v>8458</v>
      </c>
      <c r="B1148" s="94" t="s">
        <v>8459</v>
      </c>
      <c r="C1148" s="2" t="s">
        <v>1</v>
      </c>
      <c r="D1148" s="2">
        <v>55</v>
      </c>
      <c r="E1148" s="9">
        <v>23656</v>
      </c>
      <c r="F1148" s="10">
        <v>43859.525381944448</v>
      </c>
      <c r="G1148" s="95" t="s">
        <v>4</v>
      </c>
      <c r="H1148">
        <v>2097</v>
      </c>
      <c r="I1148" s="1">
        <f t="shared" si="97"/>
        <v>21.181818181818183</v>
      </c>
      <c r="J1148" s="122">
        <v>1.534</v>
      </c>
      <c r="K1148">
        <v>99</v>
      </c>
      <c r="L1148" s="94">
        <v>557</v>
      </c>
      <c r="M1148" s="11">
        <f t="shared" si="93"/>
        <v>5.6262626262626263</v>
      </c>
      <c r="N1148" s="125">
        <v>0.70799999999999996</v>
      </c>
      <c r="O1148" s="95">
        <f t="shared" si="98"/>
        <v>99</v>
      </c>
      <c r="P1148" s="12">
        <f t="shared" si="94"/>
        <v>3.7648114901256737</v>
      </c>
      <c r="Q1148" s="104" t="s">
        <v>729</v>
      </c>
      <c r="V1148" s="111">
        <v>0.39652777777777781</v>
      </c>
      <c r="W1148" s="112">
        <v>0.53194444444444444</v>
      </c>
      <c r="X1148" s="115">
        <f t="shared" si="95"/>
        <v>0.13541666666666663</v>
      </c>
    </row>
    <row r="1149" spans="1:24" x14ac:dyDescent="0.3">
      <c r="A1149" s="64" t="s">
        <v>8460</v>
      </c>
      <c r="B1149" s="94" t="s">
        <v>1883</v>
      </c>
      <c r="C1149" s="2" t="s">
        <v>1</v>
      </c>
      <c r="D1149" s="2">
        <v>65</v>
      </c>
      <c r="E1149" s="9">
        <v>19824</v>
      </c>
      <c r="F1149" s="10">
        <v>43859.537743055553</v>
      </c>
      <c r="G1149" s="95" t="s">
        <v>4</v>
      </c>
      <c r="H1149">
        <v>1671</v>
      </c>
      <c r="I1149" s="1">
        <f t="shared" si="97"/>
        <v>16.878787878787879</v>
      </c>
      <c r="J1149" s="122">
        <v>1.1890000000000001</v>
      </c>
      <c r="K1149">
        <v>99</v>
      </c>
      <c r="L1149" s="94">
        <v>295</v>
      </c>
      <c r="M1149" s="11">
        <f t="shared" si="93"/>
        <v>2.9797979797979797</v>
      </c>
      <c r="N1149" s="125">
        <v>0.49399999999999999</v>
      </c>
      <c r="O1149" s="95">
        <f t="shared" si="98"/>
        <v>99</v>
      </c>
      <c r="P1149" s="12">
        <f t="shared" si="94"/>
        <v>5.6644067796610171</v>
      </c>
      <c r="Q1149" s="104" t="s">
        <v>729</v>
      </c>
      <c r="V1149" s="111">
        <v>0.41319444444444442</v>
      </c>
      <c r="W1149" s="112">
        <v>0.56180555555555556</v>
      </c>
      <c r="X1149" s="115">
        <f t="shared" si="95"/>
        <v>0.14861111111111114</v>
      </c>
    </row>
    <row r="1150" spans="1:24" x14ac:dyDescent="0.3">
      <c r="A1150" s="64" t="s">
        <v>8461</v>
      </c>
      <c r="B1150" s="94" t="s">
        <v>8462</v>
      </c>
      <c r="C1150" s="2" t="s">
        <v>1</v>
      </c>
      <c r="D1150" s="2">
        <v>7.166666666666667</v>
      </c>
      <c r="E1150" s="9">
        <v>41230</v>
      </c>
      <c r="F1150" s="10">
        <v>43859.564976851849</v>
      </c>
      <c r="G1150" s="95" t="s">
        <v>4</v>
      </c>
      <c r="H1150">
        <v>1100</v>
      </c>
      <c r="I1150" s="1">
        <f t="shared" si="97"/>
        <v>11</v>
      </c>
      <c r="J1150" s="122">
        <v>1.2869999999999999</v>
      </c>
      <c r="K1150">
        <v>100</v>
      </c>
      <c r="L1150" s="94">
        <v>179</v>
      </c>
      <c r="M1150" s="11">
        <f t="shared" si="93"/>
        <v>1.79</v>
      </c>
      <c r="N1150" s="125">
        <v>0.40899999999999997</v>
      </c>
      <c r="O1150" s="95">
        <f t="shared" si="98"/>
        <v>100</v>
      </c>
      <c r="P1150" s="12">
        <f t="shared" si="94"/>
        <v>6.1452513966480442</v>
      </c>
      <c r="Q1150" s="104" t="s">
        <v>729</v>
      </c>
      <c r="V1150" s="111">
        <v>0.43194444444444446</v>
      </c>
      <c r="W1150" s="112">
        <v>0.57847222222222217</v>
      </c>
      <c r="X1150" s="115">
        <f t="shared" si="95"/>
        <v>0.1465277777777777</v>
      </c>
    </row>
    <row r="1151" spans="1:24" x14ac:dyDescent="0.3">
      <c r="A1151" s="64" t="s">
        <v>8463</v>
      </c>
      <c r="B1151" s="94" t="s">
        <v>446</v>
      </c>
      <c r="C1151" s="2" t="s">
        <v>1</v>
      </c>
      <c r="D1151" s="2">
        <v>51</v>
      </c>
      <c r="E1151" s="9">
        <v>25031</v>
      </c>
      <c r="F1151" s="10">
        <v>43859.585752314815</v>
      </c>
      <c r="G1151" s="95" t="s">
        <v>4</v>
      </c>
      <c r="H1151">
        <v>1058</v>
      </c>
      <c r="I1151" s="1">
        <f t="shared" si="97"/>
        <v>10.686868686868687</v>
      </c>
      <c r="J1151" s="122">
        <v>1.2010000000000001</v>
      </c>
      <c r="K1151">
        <v>99</v>
      </c>
      <c r="L1151" s="94">
        <v>267</v>
      </c>
      <c r="M1151" s="11">
        <f t="shared" si="93"/>
        <v>2.6969696969696968</v>
      </c>
      <c r="N1151" s="125">
        <v>0.57899999999999996</v>
      </c>
      <c r="O1151" s="95">
        <f t="shared" si="98"/>
        <v>99</v>
      </c>
      <c r="P1151" s="12">
        <f t="shared" si="94"/>
        <v>3.9625468164794011</v>
      </c>
      <c r="Q1151" s="104" t="s">
        <v>729</v>
      </c>
      <c r="V1151" s="111">
        <v>0.43472222222222223</v>
      </c>
      <c r="W1151" s="112">
        <v>0.59166666666666667</v>
      </c>
      <c r="X1151" s="115">
        <f t="shared" si="95"/>
        <v>0.15694444444444444</v>
      </c>
    </row>
    <row r="1152" spans="1:24" x14ac:dyDescent="0.3">
      <c r="A1152" s="64" t="s">
        <v>8464</v>
      </c>
      <c r="B1152" s="94" t="s">
        <v>8465</v>
      </c>
      <c r="C1152" s="2" t="s">
        <v>1</v>
      </c>
      <c r="D1152" s="2">
        <v>68</v>
      </c>
      <c r="E1152" s="9">
        <v>18768</v>
      </c>
      <c r="F1152" s="10">
        <v>43859.599097222221</v>
      </c>
      <c r="G1152" s="95" t="s">
        <v>22</v>
      </c>
      <c r="H1152">
        <v>1661</v>
      </c>
      <c r="I1152" s="1">
        <f t="shared" si="97"/>
        <v>16.777777777777779</v>
      </c>
      <c r="J1152" s="122">
        <v>1.411</v>
      </c>
      <c r="K1152">
        <v>99</v>
      </c>
      <c r="L1152" s="94">
        <v>321</v>
      </c>
      <c r="M1152" s="11">
        <f t="shared" si="93"/>
        <v>3.2424242424242422</v>
      </c>
      <c r="N1152" s="125">
        <v>0.83399999999999996</v>
      </c>
      <c r="O1152" s="95">
        <f t="shared" si="98"/>
        <v>99</v>
      </c>
      <c r="P1152" s="12">
        <f t="shared" si="94"/>
        <v>5.174454828660437</v>
      </c>
      <c r="Q1152" s="104" t="s">
        <v>729</v>
      </c>
      <c r="V1152" s="111">
        <v>0.4694444444444445</v>
      </c>
      <c r="W1152" s="112">
        <v>0.60486111111111118</v>
      </c>
      <c r="X1152" s="115">
        <f t="shared" si="95"/>
        <v>0.13541666666666669</v>
      </c>
    </row>
    <row r="1153" spans="1:24" x14ac:dyDescent="0.3">
      <c r="A1153" s="64" t="s">
        <v>8466</v>
      </c>
      <c r="B1153" s="94" t="s">
        <v>8467</v>
      </c>
      <c r="C1153" s="2" t="s">
        <v>1</v>
      </c>
      <c r="D1153" s="2">
        <v>77</v>
      </c>
      <c r="E1153" s="9">
        <v>15458</v>
      </c>
      <c r="F1153" s="10">
        <v>43859.620046296295</v>
      </c>
      <c r="G1153" s="95" t="s">
        <v>4</v>
      </c>
      <c r="H1153">
        <v>1993</v>
      </c>
      <c r="I1153" s="1">
        <f t="shared" si="97"/>
        <v>19.93</v>
      </c>
      <c r="J1153" s="122">
        <v>2.036</v>
      </c>
      <c r="K1153">
        <v>100</v>
      </c>
      <c r="L1153" s="94">
        <v>283</v>
      </c>
      <c r="M1153" s="11">
        <f t="shared" si="93"/>
        <v>2.83</v>
      </c>
      <c r="N1153" s="125">
        <v>0.63700000000000001</v>
      </c>
      <c r="O1153" s="95">
        <f t="shared" si="98"/>
        <v>100</v>
      </c>
      <c r="P1153" s="12">
        <f t="shared" si="94"/>
        <v>7.0424028268551231</v>
      </c>
      <c r="Q1153" s="104" t="s">
        <v>729</v>
      </c>
      <c r="V1153" s="111">
        <v>0.48680555555555555</v>
      </c>
      <c r="W1153" s="112">
        <v>0.63888888888888895</v>
      </c>
      <c r="X1153" s="115">
        <f t="shared" si="95"/>
        <v>0.1520833333333334</v>
      </c>
    </row>
    <row r="1154" spans="1:24" x14ac:dyDescent="0.3">
      <c r="A1154" s="64" t="s">
        <v>2289</v>
      </c>
      <c r="B1154" s="94" t="s">
        <v>1612</v>
      </c>
      <c r="C1154" s="2" t="s">
        <v>6</v>
      </c>
      <c r="D1154" s="2">
        <v>67</v>
      </c>
      <c r="E1154" s="9">
        <v>19063</v>
      </c>
      <c r="F1154" s="10">
        <v>43859.644745370373</v>
      </c>
      <c r="G1154" s="95" t="s">
        <v>4</v>
      </c>
      <c r="H1154">
        <v>1439</v>
      </c>
      <c r="I1154" s="1">
        <f t="shared" si="97"/>
        <v>14.39</v>
      </c>
      <c r="J1154" s="122">
        <v>2.7669999999999999</v>
      </c>
      <c r="K1154">
        <v>100</v>
      </c>
      <c r="L1154" s="94">
        <v>250</v>
      </c>
      <c r="M1154" s="11">
        <f t="shared" si="93"/>
        <v>2.5</v>
      </c>
      <c r="N1154" s="125">
        <v>0.64400000000000002</v>
      </c>
      <c r="O1154" s="95">
        <f t="shared" si="98"/>
        <v>100</v>
      </c>
      <c r="P1154" s="12">
        <f t="shared" si="94"/>
        <v>5.7560000000000002</v>
      </c>
      <c r="Q1154" s="104" t="s">
        <v>729</v>
      </c>
      <c r="V1154" s="111">
        <v>0.49652777777777773</v>
      </c>
      <c r="W1154" s="112">
        <v>0.65972222222222221</v>
      </c>
      <c r="X1154" s="115">
        <f t="shared" si="95"/>
        <v>0.16319444444444448</v>
      </c>
    </row>
    <row r="1155" spans="1:24" x14ac:dyDescent="0.3">
      <c r="A1155" s="64" t="s">
        <v>8468</v>
      </c>
      <c r="B1155" s="94" t="s">
        <v>8469</v>
      </c>
      <c r="C1155" s="2" t="s">
        <v>1</v>
      </c>
      <c r="D1155" s="2">
        <v>58</v>
      </c>
      <c r="E1155" s="9">
        <v>22454</v>
      </c>
      <c r="F1155" s="10">
        <v>43859.666076388887</v>
      </c>
      <c r="G1155" s="95" t="s">
        <v>4</v>
      </c>
      <c r="H1155">
        <v>1481</v>
      </c>
      <c r="I1155" s="1">
        <f t="shared" si="97"/>
        <v>14.95959595959596</v>
      </c>
      <c r="J1155" s="122">
        <v>1.6279999999999999</v>
      </c>
      <c r="K1155">
        <v>99</v>
      </c>
      <c r="L1155" s="94">
        <v>305</v>
      </c>
      <c r="M1155" s="11">
        <f t="shared" ref="M1155:M1218" si="99">L1155/O1155</f>
        <v>3.0808080808080809</v>
      </c>
      <c r="N1155" s="125">
        <v>0.65</v>
      </c>
      <c r="O1155" s="95">
        <f t="shared" si="98"/>
        <v>99</v>
      </c>
      <c r="P1155" s="12">
        <f t="shared" ref="P1155:P1173" si="100">I1155/M1155</f>
        <v>4.8557377049180328</v>
      </c>
      <c r="Q1155" s="104" t="s">
        <v>729</v>
      </c>
      <c r="V1155" s="111">
        <v>0.51041666666666663</v>
      </c>
      <c r="W1155" s="112">
        <v>0.67152777777777783</v>
      </c>
      <c r="X1155" s="115">
        <f t="shared" ref="X1155:X1218" si="101">IF(AND(W1155&lt;&gt;0,V1155&lt;&gt;0),W1155-V1155,"No Data")</f>
        <v>0.1611111111111112</v>
      </c>
    </row>
    <row r="1156" spans="1:24" x14ac:dyDescent="0.3">
      <c r="A1156" s="64" t="s">
        <v>8470</v>
      </c>
      <c r="B1156" s="94" t="s">
        <v>4747</v>
      </c>
      <c r="C1156" s="2" t="s">
        <v>6</v>
      </c>
      <c r="D1156" s="2">
        <v>61</v>
      </c>
      <c r="E1156" s="9">
        <v>21509</v>
      </c>
      <c r="F1156" s="10">
        <v>43860.429861111108</v>
      </c>
      <c r="G1156" s="95" t="s">
        <v>71</v>
      </c>
      <c r="H1156">
        <v>2315</v>
      </c>
      <c r="I1156" s="1">
        <f t="shared" si="97"/>
        <v>23.15</v>
      </c>
      <c r="J1156" s="122">
        <v>2.1669999999999998</v>
      </c>
      <c r="K1156">
        <v>100</v>
      </c>
      <c r="L1156" s="94">
        <v>475</v>
      </c>
      <c r="M1156" s="11">
        <f t="shared" si="99"/>
        <v>4.75</v>
      </c>
      <c r="N1156" s="125">
        <v>0.60899999999999999</v>
      </c>
      <c r="O1156" s="95">
        <f t="shared" si="98"/>
        <v>100</v>
      </c>
      <c r="P1156" s="12">
        <f t="shared" si="100"/>
        <v>4.8736842105263154</v>
      </c>
      <c r="Q1156" s="104" t="s">
        <v>729</v>
      </c>
      <c r="V1156" s="111">
        <v>0.43611111111111112</v>
      </c>
      <c r="W1156" s="112">
        <v>0.61736111111111114</v>
      </c>
      <c r="X1156" s="115">
        <f t="shared" si="101"/>
        <v>0.18125000000000002</v>
      </c>
    </row>
    <row r="1157" spans="1:24" x14ac:dyDescent="0.3">
      <c r="A1157" s="64" t="s">
        <v>8471</v>
      </c>
      <c r="B1157" s="94" t="s">
        <v>8472</v>
      </c>
      <c r="C1157" s="2" t="s">
        <v>1</v>
      </c>
      <c r="D1157" s="2">
        <v>77</v>
      </c>
      <c r="E1157" s="9">
        <v>15405</v>
      </c>
      <c r="F1157" s="10">
        <v>43860.536087962966</v>
      </c>
      <c r="G1157" s="95" t="s">
        <v>4</v>
      </c>
      <c r="H1157">
        <v>1931</v>
      </c>
      <c r="I1157" s="1">
        <f t="shared" si="97"/>
        <v>19.505050505050505</v>
      </c>
      <c r="J1157" s="122">
        <v>1.7749999999999999</v>
      </c>
      <c r="K1157">
        <v>99</v>
      </c>
      <c r="L1157" s="94">
        <v>348</v>
      </c>
      <c r="M1157" s="11">
        <f t="shared" si="99"/>
        <v>3.5151515151515151</v>
      </c>
      <c r="N1157" s="125">
        <v>0.873</v>
      </c>
      <c r="O1157" s="95">
        <f t="shared" si="98"/>
        <v>99</v>
      </c>
      <c r="P1157" s="12">
        <f t="shared" si="100"/>
        <v>5.5488505747126435</v>
      </c>
      <c r="Q1157" s="104" t="s">
        <v>729</v>
      </c>
      <c r="V1157" s="111">
        <v>0.37777777777777777</v>
      </c>
      <c r="W1157" s="112">
        <v>0.54027777777777775</v>
      </c>
      <c r="X1157" s="115">
        <f t="shared" si="101"/>
        <v>0.16249999999999998</v>
      </c>
    </row>
    <row r="1158" spans="1:24" x14ac:dyDescent="0.3">
      <c r="A1158" s="64" t="s">
        <v>8473</v>
      </c>
      <c r="B1158" s="94" t="s">
        <v>8474</v>
      </c>
      <c r="C1158" s="2" t="s">
        <v>1</v>
      </c>
      <c r="D1158" s="2">
        <v>60</v>
      </c>
      <c r="E1158" s="9">
        <v>21598</v>
      </c>
      <c r="F1158" s="10">
        <v>43860.549837962964</v>
      </c>
      <c r="G1158" s="95" t="s">
        <v>4</v>
      </c>
      <c r="H1158">
        <v>1639</v>
      </c>
      <c r="I1158" s="1">
        <f t="shared" si="97"/>
        <v>16.39</v>
      </c>
      <c r="J1158" s="122">
        <v>1.4419999999999999</v>
      </c>
      <c r="K1158">
        <v>100</v>
      </c>
      <c r="L1158" s="94">
        <v>345</v>
      </c>
      <c r="M1158" s="11">
        <f t="shared" si="99"/>
        <v>3.45</v>
      </c>
      <c r="N1158" s="125">
        <v>0.70199999999999996</v>
      </c>
      <c r="O1158" s="95">
        <f t="shared" si="98"/>
        <v>100</v>
      </c>
      <c r="P1158" s="12">
        <f t="shared" si="100"/>
        <v>4.7507246376811594</v>
      </c>
      <c r="Q1158" s="104" t="s">
        <v>729</v>
      </c>
      <c r="V1158" s="111">
        <v>0.40625</v>
      </c>
      <c r="W1158" s="112">
        <v>0.55555555555555558</v>
      </c>
      <c r="X1158" s="115">
        <f t="shared" si="101"/>
        <v>0.14930555555555558</v>
      </c>
    </row>
    <row r="1159" spans="1:24" x14ac:dyDescent="0.3">
      <c r="A1159" s="64" t="s">
        <v>8475</v>
      </c>
      <c r="B1159" s="94" t="s">
        <v>370</v>
      </c>
      <c r="C1159" s="2" t="s">
        <v>1</v>
      </c>
      <c r="D1159" s="2">
        <v>46</v>
      </c>
      <c r="E1159" s="9">
        <v>26721</v>
      </c>
      <c r="F1159" s="10">
        <v>43860.561990740738</v>
      </c>
      <c r="G1159" s="95" t="s">
        <v>4</v>
      </c>
      <c r="H1159">
        <v>842</v>
      </c>
      <c r="I1159" s="1">
        <f t="shared" si="97"/>
        <v>8.5050505050505052</v>
      </c>
      <c r="J1159" s="122">
        <v>0.82499999999999996</v>
      </c>
      <c r="K1159">
        <v>99</v>
      </c>
      <c r="L1159" s="94">
        <v>267</v>
      </c>
      <c r="M1159" s="11">
        <f t="shared" si="99"/>
        <v>2.6969696969696968</v>
      </c>
      <c r="N1159" s="125">
        <v>0.56200000000000006</v>
      </c>
      <c r="O1159" s="95">
        <f t="shared" si="98"/>
        <v>99</v>
      </c>
      <c r="P1159" s="12">
        <f t="shared" si="100"/>
        <v>3.1535580524344571</v>
      </c>
      <c r="Q1159" s="104" t="s">
        <v>729</v>
      </c>
      <c r="V1159" s="111">
        <v>0.41666666666666669</v>
      </c>
      <c r="W1159" s="112">
        <v>0.57500000000000007</v>
      </c>
      <c r="X1159" s="115">
        <f t="shared" si="101"/>
        <v>0.15833333333333338</v>
      </c>
    </row>
    <row r="1160" spans="1:24" x14ac:dyDescent="0.3">
      <c r="A1160" s="64" t="s">
        <v>8476</v>
      </c>
      <c r="B1160" s="94" t="s">
        <v>1841</v>
      </c>
      <c r="C1160" s="2" t="s">
        <v>1</v>
      </c>
      <c r="D1160" s="2">
        <v>61</v>
      </c>
      <c r="E1160" s="9">
        <v>21527</v>
      </c>
      <c r="F1160" s="10">
        <v>43860.580092592594</v>
      </c>
      <c r="G1160" s="95" t="s">
        <v>4</v>
      </c>
      <c r="H1160">
        <v>1627</v>
      </c>
      <c r="I1160" s="1">
        <f t="shared" si="97"/>
        <v>16.434343434343436</v>
      </c>
      <c r="J1160" s="122">
        <v>1.5980000000000001</v>
      </c>
      <c r="K1160">
        <v>99</v>
      </c>
      <c r="L1160" s="94">
        <v>269</v>
      </c>
      <c r="M1160" s="11">
        <f t="shared" si="99"/>
        <v>2.7171717171717171</v>
      </c>
      <c r="N1160" s="125">
        <v>0.51600000000000001</v>
      </c>
      <c r="O1160" s="95">
        <f t="shared" si="98"/>
        <v>99</v>
      </c>
      <c r="P1160" s="12">
        <f t="shared" si="100"/>
        <v>6.0483271375464689</v>
      </c>
      <c r="Q1160" s="104" t="s">
        <v>729</v>
      </c>
      <c r="V1160" s="111">
        <v>0.42708333333333331</v>
      </c>
      <c r="W1160" s="112">
        <v>0.5854166666666667</v>
      </c>
      <c r="X1160" s="115">
        <f t="shared" si="101"/>
        <v>0.15833333333333338</v>
      </c>
    </row>
    <row r="1161" spans="1:24" x14ac:dyDescent="0.3">
      <c r="A1161" s="64" t="s">
        <v>2404</v>
      </c>
      <c r="B1161" s="94" t="s">
        <v>241</v>
      </c>
      <c r="C1161" s="2" t="s">
        <v>1</v>
      </c>
      <c r="D1161" s="2">
        <v>49</v>
      </c>
      <c r="E1161" s="9">
        <v>25717</v>
      </c>
      <c r="F1161" s="10">
        <v>43860.596238425926</v>
      </c>
      <c r="G1161" s="95" t="s">
        <v>4</v>
      </c>
      <c r="H1161">
        <v>1083</v>
      </c>
      <c r="I1161" s="1">
        <f t="shared" si="97"/>
        <v>10.83</v>
      </c>
      <c r="J1161" s="122">
        <v>0.77900000000000003</v>
      </c>
      <c r="K1161">
        <v>100</v>
      </c>
      <c r="L1161" s="94">
        <v>361</v>
      </c>
      <c r="M1161" s="11">
        <f t="shared" si="99"/>
        <v>3.61</v>
      </c>
      <c r="N1161" s="125">
        <v>0.56699999999999995</v>
      </c>
      <c r="O1161" s="95">
        <f t="shared" ref="O1161:O1173" si="102">K1161</f>
        <v>100</v>
      </c>
      <c r="P1161" s="12">
        <f t="shared" si="100"/>
        <v>3</v>
      </c>
      <c r="Q1161" s="104" t="s">
        <v>729</v>
      </c>
      <c r="V1161" s="111">
        <v>0.44236111111111115</v>
      </c>
      <c r="W1161" s="112">
        <v>0.6069444444444444</v>
      </c>
      <c r="X1161" s="115">
        <f t="shared" si="101"/>
        <v>0.16458333333333325</v>
      </c>
    </row>
    <row r="1162" spans="1:24" x14ac:dyDescent="0.3">
      <c r="A1162" s="64" t="s">
        <v>8478</v>
      </c>
      <c r="B1162" s="94" t="s">
        <v>8479</v>
      </c>
      <c r="C1162" s="2" t="s">
        <v>1</v>
      </c>
      <c r="D1162" s="2">
        <v>50</v>
      </c>
      <c r="E1162" s="9">
        <v>25522</v>
      </c>
      <c r="F1162" s="10">
        <v>43860.639803240738</v>
      </c>
      <c r="G1162" s="95" t="s">
        <v>22</v>
      </c>
      <c r="H1162">
        <v>1030</v>
      </c>
      <c r="I1162" s="1">
        <f t="shared" si="97"/>
        <v>10.404040404040405</v>
      </c>
      <c r="J1162" s="122">
        <v>1.097</v>
      </c>
      <c r="K1162">
        <v>99</v>
      </c>
      <c r="L1162" s="94">
        <v>240</v>
      </c>
      <c r="M1162" s="11">
        <f t="shared" si="99"/>
        <v>2.4242424242424243</v>
      </c>
      <c r="N1162" s="125">
        <v>0.59099999999999997</v>
      </c>
      <c r="O1162" s="95">
        <f t="shared" si="102"/>
        <v>99</v>
      </c>
      <c r="P1162" s="12">
        <f t="shared" si="100"/>
        <v>4.291666666666667</v>
      </c>
      <c r="Q1162" s="104" t="s">
        <v>729</v>
      </c>
      <c r="V1162" s="111">
        <v>0.48125000000000001</v>
      </c>
      <c r="W1162" s="112">
        <v>0.64513888888888882</v>
      </c>
      <c r="X1162" s="115">
        <f t="shared" si="101"/>
        <v>0.16388888888888881</v>
      </c>
    </row>
    <row r="1163" spans="1:24" x14ac:dyDescent="0.3">
      <c r="A1163" s="64" t="s">
        <v>8480</v>
      </c>
      <c r="B1163" s="94" t="s">
        <v>8481</v>
      </c>
      <c r="C1163" s="2" t="s">
        <v>6</v>
      </c>
      <c r="D1163" s="2">
        <v>44</v>
      </c>
      <c r="E1163" s="9">
        <v>27633</v>
      </c>
      <c r="F1163" s="10">
        <v>43860.661979166667</v>
      </c>
      <c r="G1163" s="95" t="s">
        <v>4</v>
      </c>
      <c r="H1163">
        <v>797</v>
      </c>
      <c r="I1163" s="1">
        <f t="shared" si="97"/>
        <v>8.0505050505050502</v>
      </c>
      <c r="J1163" s="122">
        <v>0.88500000000000001</v>
      </c>
      <c r="K1163">
        <v>99</v>
      </c>
      <c r="L1163" s="94">
        <v>240</v>
      </c>
      <c r="M1163" s="11">
        <f t="shared" si="99"/>
        <v>2.4242424242424243</v>
      </c>
      <c r="N1163" s="125">
        <v>0.53600000000000003</v>
      </c>
      <c r="O1163" s="95">
        <f t="shared" si="102"/>
        <v>99</v>
      </c>
      <c r="P1163" s="12">
        <f t="shared" si="100"/>
        <v>3.3208333333333333</v>
      </c>
      <c r="Q1163" s="104" t="s">
        <v>729</v>
      </c>
      <c r="V1163" s="111">
        <v>0.49861111111111112</v>
      </c>
      <c r="W1163" s="112">
        <v>0.66805555555555562</v>
      </c>
      <c r="X1163" s="115">
        <f t="shared" si="101"/>
        <v>0.16944444444444451</v>
      </c>
    </row>
    <row r="1164" spans="1:24" x14ac:dyDescent="0.3">
      <c r="A1164" s="64" t="s">
        <v>8482</v>
      </c>
      <c r="B1164" s="94" t="s">
        <v>8483</v>
      </c>
      <c r="C1164" s="2" t="s">
        <v>6</v>
      </c>
      <c r="D1164" s="2">
        <v>70</v>
      </c>
      <c r="E1164" s="9">
        <v>18133</v>
      </c>
      <c r="F1164" s="10">
        <v>43860.677268518521</v>
      </c>
      <c r="G1164" s="95" t="s">
        <v>4</v>
      </c>
      <c r="H1164">
        <v>657</v>
      </c>
      <c r="I1164" s="1">
        <f t="shared" si="97"/>
        <v>6.57</v>
      </c>
      <c r="J1164" s="122">
        <v>0.93500000000000005</v>
      </c>
      <c r="K1164">
        <v>100</v>
      </c>
      <c r="L1164" s="94">
        <v>142</v>
      </c>
      <c r="M1164" s="11">
        <f t="shared" si="99"/>
        <v>1.42</v>
      </c>
      <c r="N1164" s="125">
        <v>0.55400000000000005</v>
      </c>
      <c r="O1164" s="95">
        <f t="shared" si="102"/>
        <v>100</v>
      </c>
      <c r="P1164" s="12">
        <f t="shared" si="100"/>
        <v>4.626760563380282</v>
      </c>
      <c r="Q1164" s="104" t="s">
        <v>729</v>
      </c>
      <c r="V1164" s="111">
        <v>0.52708333333333335</v>
      </c>
      <c r="W1164" s="112">
        <v>0.70000000000000007</v>
      </c>
      <c r="X1164" s="115">
        <f t="shared" si="101"/>
        <v>0.17291666666666672</v>
      </c>
    </row>
    <row r="1165" spans="1:24" x14ac:dyDescent="0.3">
      <c r="A1165" s="64" t="s">
        <v>8484</v>
      </c>
      <c r="B1165" s="94" t="s">
        <v>8485</v>
      </c>
      <c r="C1165" s="2" t="s">
        <v>1</v>
      </c>
      <c r="D1165" s="2">
        <v>73</v>
      </c>
      <c r="E1165" s="9">
        <v>17108</v>
      </c>
      <c r="F1165" s="10">
        <v>43861.516689814816</v>
      </c>
      <c r="G1165" s="95" t="s">
        <v>4</v>
      </c>
      <c r="H1165">
        <v>1355</v>
      </c>
      <c r="I1165" s="1">
        <f t="shared" si="97"/>
        <v>13.686868686868687</v>
      </c>
      <c r="J1165" s="122">
        <v>1.345</v>
      </c>
      <c r="K1165">
        <v>99</v>
      </c>
      <c r="L1165" s="94">
        <v>410</v>
      </c>
      <c r="M1165" s="11">
        <f t="shared" si="99"/>
        <v>4.141414141414141</v>
      </c>
      <c r="N1165" s="125">
        <v>0.7</v>
      </c>
      <c r="O1165" s="95">
        <f t="shared" si="102"/>
        <v>99</v>
      </c>
      <c r="P1165" s="12">
        <f t="shared" si="100"/>
        <v>3.3048780487804881</v>
      </c>
      <c r="Q1165" s="104" t="s">
        <v>729</v>
      </c>
      <c r="V1165" s="111">
        <v>0.38055555555555554</v>
      </c>
      <c r="W1165" s="112">
        <v>0.52152777777777781</v>
      </c>
      <c r="X1165" s="115">
        <f t="shared" si="101"/>
        <v>0.14097222222222228</v>
      </c>
    </row>
    <row r="1166" spans="1:24" x14ac:dyDescent="0.3">
      <c r="A1166" s="64" t="s">
        <v>3513</v>
      </c>
      <c r="B1166" s="94" t="s">
        <v>1996</v>
      </c>
      <c r="C1166" s="2" t="s">
        <v>1</v>
      </c>
      <c r="D1166" s="2">
        <v>44</v>
      </c>
      <c r="E1166" s="9">
        <v>27599</v>
      </c>
      <c r="F1166" s="10">
        <v>43861.530057870368</v>
      </c>
      <c r="G1166" s="95" t="s">
        <v>4</v>
      </c>
      <c r="H1166">
        <v>893</v>
      </c>
      <c r="I1166" s="1">
        <f t="shared" si="97"/>
        <v>9.0202020202020208</v>
      </c>
      <c r="J1166" s="122">
        <v>0.86899999999999999</v>
      </c>
      <c r="K1166">
        <v>99</v>
      </c>
      <c r="L1166" s="94">
        <v>279</v>
      </c>
      <c r="M1166" s="11">
        <f t="shared" si="99"/>
        <v>2.8181818181818183</v>
      </c>
      <c r="N1166" s="125">
        <v>0.502</v>
      </c>
      <c r="O1166" s="95">
        <f t="shared" si="102"/>
        <v>99</v>
      </c>
      <c r="P1166" s="12">
        <f t="shared" si="100"/>
        <v>3.2007168458781363</v>
      </c>
      <c r="Q1166" s="104" t="s">
        <v>729</v>
      </c>
      <c r="V1166" s="111">
        <v>0.39305555555555555</v>
      </c>
      <c r="W1166" s="112">
        <v>0.53472222222222221</v>
      </c>
      <c r="X1166" s="115">
        <f t="shared" si="101"/>
        <v>0.14166666666666666</v>
      </c>
    </row>
    <row r="1167" spans="1:24" x14ac:dyDescent="0.3">
      <c r="A1167" s="64" t="s">
        <v>8486</v>
      </c>
      <c r="B1167" s="94" t="s">
        <v>7959</v>
      </c>
      <c r="C1167" s="2" t="s">
        <v>1</v>
      </c>
      <c r="D1167" s="2">
        <v>57</v>
      </c>
      <c r="E1167" s="9">
        <v>22756</v>
      </c>
      <c r="F1167" s="10">
        <v>43861.539965277778</v>
      </c>
      <c r="G1167" s="95" t="s">
        <v>4</v>
      </c>
      <c r="H1167">
        <v>1082</v>
      </c>
      <c r="I1167" s="1">
        <f t="shared" ref="I1167:I1230" si="103">H1167/K1167</f>
        <v>10.929292929292929</v>
      </c>
      <c r="J1167" s="122">
        <v>1.206</v>
      </c>
      <c r="K1167">
        <v>99</v>
      </c>
      <c r="L1167" s="94">
        <v>305</v>
      </c>
      <c r="M1167" s="11">
        <f t="shared" si="99"/>
        <v>3.0808080808080809</v>
      </c>
      <c r="N1167" s="125">
        <v>0.46700000000000003</v>
      </c>
      <c r="O1167" s="95">
        <f t="shared" si="102"/>
        <v>99</v>
      </c>
      <c r="P1167" s="12">
        <f t="shared" si="100"/>
        <v>3.5475409836065572</v>
      </c>
      <c r="Q1167" s="104" t="s">
        <v>729</v>
      </c>
      <c r="V1167" s="111">
        <v>0.39513888888888887</v>
      </c>
      <c r="W1167" s="112">
        <v>0.54652777777777783</v>
      </c>
      <c r="X1167" s="115">
        <f t="shared" si="101"/>
        <v>0.15138888888888896</v>
      </c>
    </row>
    <row r="1168" spans="1:24" x14ac:dyDescent="0.3">
      <c r="A1168" s="64" t="s">
        <v>8487</v>
      </c>
      <c r="B1168" s="94" t="s">
        <v>8488</v>
      </c>
      <c r="C1168" s="2" t="s">
        <v>1</v>
      </c>
      <c r="D1168" s="2">
        <v>47</v>
      </c>
      <c r="E1168" s="9">
        <v>26580</v>
      </c>
      <c r="F1168" s="10">
        <v>43861.551851851851</v>
      </c>
      <c r="G1168" s="95" t="s">
        <v>4</v>
      </c>
      <c r="H1168">
        <v>1372</v>
      </c>
      <c r="I1168" s="1">
        <f t="shared" si="103"/>
        <v>13.72</v>
      </c>
      <c r="J1168" s="122">
        <v>1.026</v>
      </c>
      <c r="K1168">
        <v>100</v>
      </c>
      <c r="L1168" s="94">
        <v>308</v>
      </c>
      <c r="M1168" s="11">
        <f t="shared" si="99"/>
        <v>3.08</v>
      </c>
      <c r="N1168" s="125">
        <v>0.48599999999999999</v>
      </c>
      <c r="O1168" s="95">
        <f t="shared" si="102"/>
        <v>100</v>
      </c>
      <c r="P1168" s="12">
        <f t="shared" si="100"/>
        <v>4.454545454545455</v>
      </c>
      <c r="Q1168" s="104" t="s">
        <v>729</v>
      </c>
      <c r="V1168" s="111">
        <v>0.40763888888888888</v>
      </c>
      <c r="W1168" s="112">
        <v>0.56666666666666665</v>
      </c>
      <c r="X1168" s="115">
        <f t="shared" si="101"/>
        <v>0.15902777777777777</v>
      </c>
    </row>
    <row r="1169" spans="1:25" x14ac:dyDescent="0.3">
      <c r="A1169" s="64" t="s">
        <v>8489</v>
      </c>
      <c r="B1169" s="94" t="s">
        <v>64</v>
      </c>
      <c r="C1169" s="2" t="s">
        <v>1</v>
      </c>
      <c r="D1169" s="2">
        <v>44</v>
      </c>
      <c r="E1169" s="9">
        <v>27461</v>
      </c>
      <c r="F1169" s="10">
        <v>43861.571342592593</v>
      </c>
      <c r="G1169" s="95" t="s">
        <v>557</v>
      </c>
      <c r="H1169">
        <v>793</v>
      </c>
      <c r="I1169" s="1">
        <f t="shared" si="103"/>
        <v>8.0101010101010104</v>
      </c>
      <c r="J1169" s="122">
        <v>1.1739999999999999</v>
      </c>
      <c r="K1169">
        <v>99</v>
      </c>
      <c r="L1169" s="94">
        <v>251</v>
      </c>
      <c r="M1169" s="11">
        <f t="shared" si="99"/>
        <v>2.5353535353535355</v>
      </c>
      <c r="N1169" s="125">
        <v>0.55900000000000005</v>
      </c>
      <c r="O1169" s="95">
        <f t="shared" si="102"/>
        <v>99</v>
      </c>
      <c r="P1169" s="12">
        <f t="shared" si="100"/>
        <v>3.1593625498007967</v>
      </c>
      <c r="Q1169" s="104" t="s">
        <v>729</v>
      </c>
      <c r="V1169" s="111">
        <v>0.43263888888888885</v>
      </c>
      <c r="W1169" s="112">
        <v>0.58263888888888882</v>
      </c>
      <c r="X1169" s="115">
        <f t="shared" si="101"/>
        <v>0.14999999999999997</v>
      </c>
    </row>
    <row r="1170" spans="1:25" x14ac:dyDescent="0.3">
      <c r="A1170" s="64" t="s">
        <v>8490</v>
      </c>
      <c r="B1170" s="94" t="s">
        <v>8491</v>
      </c>
      <c r="C1170" s="2" t="s">
        <v>1</v>
      </c>
      <c r="D1170" s="2">
        <v>71</v>
      </c>
      <c r="E1170" s="9">
        <v>17689</v>
      </c>
      <c r="F1170" s="10">
        <v>43861.588506944441</v>
      </c>
      <c r="G1170" s="95" t="s">
        <v>4</v>
      </c>
      <c r="H1170">
        <v>1525</v>
      </c>
      <c r="I1170" s="1">
        <f t="shared" si="103"/>
        <v>15.404040404040405</v>
      </c>
      <c r="J1170" s="122">
        <v>1.4279999999999999</v>
      </c>
      <c r="K1170">
        <v>99</v>
      </c>
      <c r="L1170" s="94">
        <v>379</v>
      </c>
      <c r="M1170" s="11">
        <f t="shared" si="99"/>
        <v>3.8282828282828283</v>
      </c>
      <c r="N1170" s="125">
        <v>0.623</v>
      </c>
      <c r="O1170" s="95">
        <f t="shared" si="102"/>
        <v>99</v>
      </c>
      <c r="P1170" s="12">
        <f t="shared" si="100"/>
        <v>4.0237467018469655</v>
      </c>
      <c r="Q1170" s="104" t="s">
        <v>729</v>
      </c>
      <c r="V1170" s="111">
        <v>0.4458333333333333</v>
      </c>
      <c r="W1170" s="112">
        <v>0.59722222222222221</v>
      </c>
      <c r="X1170" s="115">
        <f t="shared" si="101"/>
        <v>0.15138888888888891</v>
      </c>
    </row>
    <row r="1171" spans="1:25" x14ac:dyDescent="0.3">
      <c r="A1171" s="64" t="s">
        <v>8492</v>
      </c>
      <c r="B1171" s="94" t="s">
        <v>1486</v>
      </c>
      <c r="C1171" s="2" t="s">
        <v>1</v>
      </c>
      <c r="D1171" s="2">
        <v>47</v>
      </c>
      <c r="E1171" s="9">
        <v>26531</v>
      </c>
      <c r="F1171" s="10">
        <v>43861.602453703701</v>
      </c>
      <c r="G1171" s="95" t="s">
        <v>4</v>
      </c>
      <c r="H1171">
        <v>998</v>
      </c>
      <c r="I1171" s="1">
        <f t="shared" si="103"/>
        <v>10.080808080808081</v>
      </c>
      <c r="J1171" s="122">
        <v>1.167</v>
      </c>
      <c r="K1171">
        <v>99</v>
      </c>
      <c r="L1171" s="94">
        <v>314</v>
      </c>
      <c r="M1171" s="11">
        <f t="shared" si="99"/>
        <v>3.1717171717171717</v>
      </c>
      <c r="N1171" s="125">
        <v>0.59</v>
      </c>
      <c r="O1171" s="95">
        <f t="shared" si="102"/>
        <v>99</v>
      </c>
      <c r="P1171" s="12">
        <f t="shared" si="100"/>
        <v>3.1783439490445859</v>
      </c>
      <c r="Q1171" s="104" t="s">
        <v>729</v>
      </c>
      <c r="V1171" s="111">
        <v>0.4597222222222222</v>
      </c>
      <c r="W1171" s="112">
        <v>0.60763888888888895</v>
      </c>
      <c r="X1171" s="115">
        <f t="shared" si="101"/>
        <v>0.14791666666666675</v>
      </c>
    </row>
    <row r="1172" spans="1:25" x14ac:dyDescent="0.3">
      <c r="A1172" s="64" t="s">
        <v>8493</v>
      </c>
      <c r="B1172" s="94" t="s">
        <v>8494</v>
      </c>
      <c r="C1172" s="2" t="s">
        <v>6</v>
      </c>
      <c r="D1172" s="2">
        <v>58</v>
      </c>
      <c r="E1172" s="9">
        <v>22327</v>
      </c>
      <c r="F1172" s="10">
        <v>43861.615706018521</v>
      </c>
      <c r="G1172" s="95" t="s">
        <v>22</v>
      </c>
      <c r="H1172">
        <v>1032</v>
      </c>
      <c r="I1172" s="1">
        <f t="shared" si="103"/>
        <v>10.424242424242424</v>
      </c>
      <c r="J1172" s="122">
        <v>0.87</v>
      </c>
      <c r="K1172">
        <v>99</v>
      </c>
      <c r="L1172" s="94">
        <v>468</v>
      </c>
      <c r="M1172" s="11">
        <f t="shared" si="99"/>
        <v>4.7272727272727275</v>
      </c>
      <c r="N1172" s="125">
        <v>0.72599999999999998</v>
      </c>
      <c r="O1172" s="95">
        <f t="shared" si="102"/>
        <v>99</v>
      </c>
      <c r="P1172" s="12">
        <f t="shared" si="100"/>
        <v>2.2051282051282048</v>
      </c>
      <c r="Q1172" s="104" t="s">
        <v>729</v>
      </c>
      <c r="V1172" s="111">
        <v>0.47500000000000003</v>
      </c>
      <c r="W1172" s="112">
        <v>0.62986111111111109</v>
      </c>
      <c r="X1172" s="115">
        <f t="shared" si="101"/>
        <v>0.15486111111111106</v>
      </c>
    </row>
    <row r="1173" spans="1:25" ht="17.25" thickBot="1" x14ac:dyDescent="0.35">
      <c r="A1173" s="65" t="s">
        <v>8495</v>
      </c>
      <c r="B1173" s="96" t="s">
        <v>8496</v>
      </c>
      <c r="C1173" s="97" t="s">
        <v>6</v>
      </c>
      <c r="D1173" s="97">
        <v>63</v>
      </c>
      <c r="E1173" s="98">
        <v>20689</v>
      </c>
      <c r="F1173" s="99">
        <v>43861.645474537036</v>
      </c>
      <c r="G1173" s="100" t="s">
        <v>22</v>
      </c>
      <c r="H1173" s="3">
        <v>952</v>
      </c>
      <c r="I1173" s="14">
        <f t="shared" si="103"/>
        <v>9.52</v>
      </c>
      <c r="J1173" s="123">
        <v>1.01</v>
      </c>
      <c r="K1173" s="3">
        <v>100</v>
      </c>
      <c r="L1173" s="96">
        <v>314</v>
      </c>
      <c r="M1173" s="103">
        <f t="shared" si="99"/>
        <v>3.14</v>
      </c>
      <c r="N1173" s="124">
        <v>0.56899999999999995</v>
      </c>
      <c r="O1173" s="100">
        <f t="shared" si="102"/>
        <v>100</v>
      </c>
      <c r="P1173" s="12">
        <f t="shared" si="100"/>
        <v>3.0318471337579616</v>
      </c>
      <c r="Q1173" s="106" t="s">
        <v>729</v>
      </c>
      <c r="R1173" s="3"/>
      <c r="S1173" s="3"/>
      <c r="T1173" s="3"/>
      <c r="U1173" s="3"/>
      <c r="V1173" s="113">
        <v>0.49027777777777781</v>
      </c>
      <c r="W1173" s="114">
        <v>0.65138888888888891</v>
      </c>
      <c r="X1173" s="116">
        <f t="shared" si="101"/>
        <v>0.16111111111111109</v>
      </c>
    </row>
    <row r="1174" spans="1:25" x14ac:dyDescent="0.3">
      <c r="A1174" s="16"/>
      <c r="B1174" s="6"/>
      <c r="C1174" s="6"/>
      <c r="D1174" s="6"/>
      <c r="E1174" s="6"/>
      <c r="F1174" s="6"/>
      <c r="G1174" s="7"/>
      <c r="H1174" s="26"/>
      <c r="I1174" s="6" t="s">
        <v>691</v>
      </c>
      <c r="J1174" s="6" t="s">
        <v>693</v>
      </c>
      <c r="K1174" s="7"/>
      <c r="L1174" s="26"/>
      <c r="M1174" s="6" t="s">
        <v>692</v>
      </c>
      <c r="N1174" s="6" t="s">
        <v>694</v>
      </c>
      <c r="O1174" s="7"/>
      <c r="P1174" s="7" t="s">
        <v>5358</v>
      </c>
      <c r="Q1174" s="26"/>
      <c r="R1174" s="6"/>
      <c r="S1174" s="6"/>
      <c r="T1174" s="6"/>
      <c r="U1174" s="6"/>
      <c r="V1174" s="6"/>
      <c r="W1174" s="7"/>
      <c r="X1174" s="44" t="s">
        <v>1393</v>
      </c>
    </row>
    <row r="1175" spans="1:25" x14ac:dyDescent="0.3">
      <c r="A1175" s="27"/>
      <c r="B1175" s="2"/>
      <c r="C1175" s="32" t="s">
        <v>721</v>
      </c>
      <c r="D1175" s="2"/>
      <c r="E1175" s="2"/>
      <c r="F1175" s="2"/>
      <c r="G1175" s="13"/>
      <c r="H1175" s="24"/>
      <c r="I1175" s="12">
        <f>AVERAGE(I$3:I1173)</f>
        <v>12.770950205040249</v>
      </c>
      <c r="J1175" s="12">
        <f>AVERAGE(J$3:J1173)</f>
        <v>1.3278727583262171</v>
      </c>
      <c r="K1175" s="21"/>
      <c r="L1175" s="25"/>
      <c r="M1175" s="12">
        <f>AVERAGE(M$3:M1173)</f>
        <v>3.2642826967632748</v>
      </c>
      <c r="N1175" s="12">
        <f>AVERAGE(N$3:N1173)</f>
        <v>0.62392741246797645</v>
      </c>
      <c r="O1175" s="13"/>
      <c r="P1175" s="21">
        <f>AVERAGE(P$3:P1173)</f>
        <v>4.1576957320944361</v>
      </c>
      <c r="Q1175" s="24"/>
      <c r="R1175" s="2"/>
      <c r="S1175" s="2"/>
      <c r="T1175" s="2"/>
      <c r="U1175" s="2"/>
      <c r="V1175" s="2"/>
      <c r="W1175" s="13"/>
      <c r="X1175" s="42">
        <f>AVERAGE(X$3:X1173)</f>
        <v>0.15790731504571917</v>
      </c>
    </row>
    <row r="1176" spans="1:25" x14ac:dyDescent="0.3">
      <c r="A1176" s="27"/>
      <c r="B1176" s="2"/>
      <c r="C1176" s="2">
        <f>COUNTIF($C$3:C1173,"M")</f>
        <v>272</v>
      </c>
      <c r="D1176" s="2"/>
      <c r="E1176" s="2"/>
      <c r="F1176" s="2"/>
      <c r="G1176" s="13"/>
      <c r="H1176" s="24"/>
      <c r="I1176" s="2" t="s">
        <v>700</v>
      </c>
      <c r="J1176" s="2" t="s">
        <v>711</v>
      </c>
      <c r="K1176" s="13"/>
      <c r="L1176" s="24"/>
      <c r="M1176" s="2" t="s">
        <v>706</v>
      </c>
      <c r="N1176" s="2" t="s">
        <v>716</v>
      </c>
      <c r="O1176" s="13"/>
      <c r="P1176" s="13" t="s">
        <v>5359</v>
      </c>
      <c r="Q1176" s="24"/>
      <c r="R1176" s="12"/>
      <c r="S1176" s="2"/>
      <c r="T1176" s="2"/>
      <c r="U1176" s="2"/>
      <c r="V1176" s="2"/>
      <c r="W1176" s="13"/>
      <c r="X1176" s="42" t="s">
        <v>1394</v>
      </c>
    </row>
    <row r="1177" spans="1:25" x14ac:dyDescent="0.3">
      <c r="A1177" s="27"/>
      <c r="B1177" s="2"/>
      <c r="C1177" s="32" t="s">
        <v>722</v>
      </c>
      <c r="D1177" s="2"/>
      <c r="E1177" s="2"/>
      <c r="F1177" s="2"/>
      <c r="G1177" s="13"/>
      <c r="H1177" s="24"/>
      <c r="I1177" s="12">
        <f>_xlfn.STDEV.S(I$3:I1173)</f>
        <v>4.5349120100893936</v>
      </c>
      <c r="J1177" s="12">
        <f>_xlfn.STDEV.S(J$3:J1173)</f>
        <v>0.84200199465880154</v>
      </c>
      <c r="K1177" s="13"/>
      <c r="L1177" s="24"/>
      <c r="M1177" s="12">
        <f>_xlfn.STDEV.S(M$3:M1173)</f>
        <v>1.4884652057092671</v>
      </c>
      <c r="N1177" s="12">
        <f>_xlfn.STDEV.S(N$3:N1173)</f>
        <v>0.20504312414888407</v>
      </c>
      <c r="O1177" s="13"/>
      <c r="P1177" s="21">
        <f>_xlfn.STDEV.S(P$3:P1173)</f>
        <v>1.2888753506126316</v>
      </c>
      <c r="Q1177" s="24"/>
      <c r="R1177" s="2"/>
      <c r="S1177" s="2"/>
      <c r="T1177" s="2"/>
      <c r="U1177" s="2"/>
      <c r="V1177" s="2"/>
      <c r="W1177" s="13"/>
      <c r="X1177" s="42">
        <f>_xlfn.STDEV.S(X$3:X1173)</f>
        <v>1.5165291298046184E-2</v>
      </c>
    </row>
    <row r="1178" spans="1:25" x14ac:dyDescent="0.3">
      <c r="A1178" s="27"/>
      <c r="B1178" s="2"/>
      <c r="C1178" s="2">
        <f>COUNTIF($C$3:C1173,"F")</f>
        <v>899</v>
      </c>
      <c r="D1178" s="2"/>
      <c r="E1178" s="2"/>
      <c r="F1178" s="2"/>
      <c r="G1178" s="13"/>
      <c r="H1178" s="24"/>
      <c r="I1178" s="2" t="s">
        <v>701</v>
      </c>
      <c r="J1178" s="2" t="s">
        <v>712</v>
      </c>
      <c r="K1178" s="13"/>
      <c r="L1178" s="24"/>
      <c r="M1178" s="2" t="s">
        <v>707</v>
      </c>
      <c r="N1178" s="2" t="s">
        <v>717</v>
      </c>
      <c r="O1178" s="13"/>
      <c r="P1178" s="13" t="s">
        <v>5360</v>
      </c>
      <c r="Q1178" s="24"/>
      <c r="R1178" s="2"/>
      <c r="S1178" s="2"/>
      <c r="T1178" s="2"/>
      <c r="U1178" s="2"/>
      <c r="V1178" s="2"/>
      <c r="W1178" s="13"/>
      <c r="X1178" s="5" t="s">
        <v>1395</v>
      </c>
    </row>
    <row r="1179" spans="1:25" x14ac:dyDescent="0.3">
      <c r="A1179" s="27"/>
      <c r="B1179" s="2"/>
      <c r="C1179" s="2" t="s">
        <v>1384</v>
      </c>
      <c r="D1179" s="2"/>
      <c r="E1179" s="2"/>
      <c r="F1179" s="2"/>
      <c r="G1179" s="13"/>
      <c r="H1179" s="24"/>
      <c r="I1179" s="12">
        <f>MAX(I$3:I1173)</f>
        <v>45.898989898989896</v>
      </c>
      <c r="J1179" s="12">
        <f>MAX(J$3:J1173)</f>
        <v>24.527999999999999</v>
      </c>
      <c r="K1179" s="13"/>
      <c r="L1179" s="24"/>
      <c r="M1179" s="12">
        <f>MAX(M$3:M1173)</f>
        <v>19.88095238095238</v>
      </c>
      <c r="N1179" s="12">
        <f>MAX(N$3:N1173)</f>
        <v>2.6030000000000002</v>
      </c>
      <c r="O1179" s="13"/>
      <c r="P1179" s="21">
        <f>MAX(P$3:P1173)</f>
        <v>9.8761904761904766</v>
      </c>
      <c r="Q1179" s="24"/>
      <c r="R1179" s="2"/>
      <c r="S1179" s="2"/>
      <c r="T1179" s="2"/>
      <c r="U1179" s="2"/>
      <c r="V1179" s="2"/>
      <c r="W1179" s="13"/>
      <c r="X1179" s="42">
        <f>MAX(X$3:X1173)</f>
        <v>0.21736111111111112</v>
      </c>
    </row>
    <row r="1180" spans="1:25" ht="17.25" thickBot="1" x14ac:dyDescent="0.35">
      <c r="A1180" s="27"/>
      <c r="B1180" s="2"/>
      <c r="C1180" s="2">
        <f>IF(COUNTA($C$3:C1173)=C1176+C1178,C1176+C1178,"MISTAKE!")</f>
        <v>1171</v>
      </c>
      <c r="D1180" s="2"/>
      <c r="E1180" s="2"/>
      <c r="F1180" s="2"/>
      <c r="G1180" s="13"/>
      <c r="H1180" s="24"/>
      <c r="I1180" s="2" t="s">
        <v>702</v>
      </c>
      <c r="J1180" s="2" t="s">
        <v>713</v>
      </c>
      <c r="K1180" s="13"/>
      <c r="L1180" s="24"/>
      <c r="M1180" s="2" t="s">
        <v>708</v>
      </c>
      <c r="N1180" s="2" t="s">
        <v>718</v>
      </c>
      <c r="O1180" s="13"/>
      <c r="P1180" s="13" t="s">
        <v>5361</v>
      </c>
      <c r="Q1180" s="24"/>
      <c r="R1180" s="2"/>
      <c r="S1180" s="2"/>
      <c r="T1180" s="2"/>
      <c r="U1180" s="2"/>
      <c r="V1180" s="2"/>
      <c r="W1180" s="13"/>
      <c r="X1180" s="5" t="s">
        <v>1396</v>
      </c>
    </row>
    <row r="1181" spans="1:25" ht="17.25" thickBot="1" x14ac:dyDescent="0.35">
      <c r="A1181" s="27"/>
      <c r="B1181" s="2"/>
      <c r="C1181" s="2"/>
      <c r="D1181" s="2"/>
      <c r="E1181" s="2"/>
      <c r="F1181" s="2"/>
      <c r="G1181" s="13"/>
      <c r="H1181" s="73">
        <f>COUNTIF(I$3:I1173,I1181)/C1180</f>
        <v>2.5619128949615714E-3</v>
      </c>
      <c r="I1181" s="12">
        <f>_xlfn.MODE.SNGL(I$3:I1173)</f>
        <v>12.666666666666666</v>
      </c>
      <c r="J1181" s="12">
        <f>_xlfn.MODE.SNGL(J$3:J1173)</f>
        <v>1.377</v>
      </c>
      <c r="K1181" s="74">
        <f>COUNTIF(J$3:J1173,J1181)/C1180</f>
        <v>4.269854824935952E-3</v>
      </c>
      <c r="L1181" s="73">
        <f>COUNTIF(M$3:M1173,M1181)/C1180</f>
        <v>4.269854824935952E-3</v>
      </c>
      <c r="M1181" s="12">
        <f>_xlfn.MODE.SNGL(M$3:M1173)</f>
        <v>2.3333333333333335</v>
      </c>
      <c r="N1181" s="12">
        <f>_xlfn.MODE.SNGL(N$3:N1173)</f>
        <v>0.57399999999999995</v>
      </c>
      <c r="O1181" s="74">
        <f>COUNTIF(N$3:N1173,N1181)/C1180</f>
        <v>9.3936806148590939E-3</v>
      </c>
      <c r="P1181" s="21">
        <f>_xlfn.MODE.SNGL(P3:P1173)</f>
        <v>3</v>
      </c>
      <c r="R1181" s="2"/>
      <c r="S1181" s="2"/>
      <c r="T1181" s="2"/>
      <c r="U1181" s="2"/>
      <c r="V1181" s="2"/>
      <c r="W1181" s="13"/>
      <c r="X1181" s="42">
        <f>_xlfn.MODE.SNGL(X$3:X1173)</f>
        <v>0.15972222222222227</v>
      </c>
      <c r="Y1181" s="75">
        <f>COUNTIF(X$3:X$1173,X$1181)/C$1180</f>
        <v>1.9641332194705381E-2</v>
      </c>
    </row>
    <row r="1182" spans="1:25" x14ac:dyDescent="0.3">
      <c r="A1182" s="27"/>
      <c r="B1182" s="2"/>
      <c r="C1182" s="2"/>
      <c r="D1182" s="2"/>
      <c r="E1182" s="2"/>
      <c r="F1182" s="2"/>
      <c r="G1182" s="13"/>
      <c r="H1182" s="24"/>
      <c r="I1182" s="2" t="s">
        <v>703</v>
      </c>
      <c r="J1182" s="2" t="s">
        <v>714</v>
      </c>
      <c r="K1182" s="13"/>
      <c r="L1182" s="24"/>
      <c r="M1182" s="2" t="s">
        <v>709</v>
      </c>
      <c r="N1182" s="2" t="s">
        <v>719</v>
      </c>
      <c r="O1182" s="13"/>
      <c r="P1182" s="13" t="s">
        <v>5362</v>
      </c>
      <c r="Q1182" s="24"/>
      <c r="R1182" s="2"/>
      <c r="S1182" s="2"/>
      <c r="T1182" s="2"/>
      <c r="U1182" s="2"/>
      <c r="V1182" s="2"/>
      <c r="W1182" s="13"/>
      <c r="X1182" s="5" t="s">
        <v>1397</v>
      </c>
    </row>
    <row r="1183" spans="1:25" x14ac:dyDescent="0.3">
      <c r="A1183" s="27"/>
      <c r="B1183" s="2"/>
      <c r="C1183" s="2"/>
      <c r="D1183" s="2"/>
      <c r="E1183" s="2"/>
      <c r="F1183" s="2"/>
      <c r="G1183" s="13"/>
      <c r="H1183" s="24"/>
      <c r="I1183" s="12">
        <f>MEDIAN(I$3:I1173)</f>
        <v>12.152173913043478</v>
      </c>
      <c r="J1183" s="12">
        <f>MEDIAN(J$3:J1173)</f>
        <v>1.2170000000000001</v>
      </c>
      <c r="K1183" s="13"/>
      <c r="L1183" s="24"/>
      <c r="M1183" s="12">
        <f>MEDIAN(M$3:M1173)</f>
        <v>2.96</v>
      </c>
      <c r="N1183" s="12">
        <f>MEDIAN(N$3:N1173)</f>
        <v>0.58799999999999997</v>
      </c>
      <c r="O1183" s="13"/>
      <c r="P1183" s="21">
        <f>MEDIAN(P$3:P1173)</f>
        <v>3.9730639730639727</v>
      </c>
      <c r="Q1183" s="24"/>
      <c r="R1183" s="2"/>
      <c r="S1183" s="2"/>
      <c r="T1183" s="2"/>
      <c r="U1183" s="2"/>
      <c r="V1183" s="2"/>
      <c r="W1183" s="13"/>
      <c r="X1183" s="42">
        <f>MEDIAN(X$3:X1173)</f>
        <v>0.15763888888888894</v>
      </c>
    </row>
    <row r="1184" spans="1:25" x14ac:dyDescent="0.3">
      <c r="A1184" s="27"/>
      <c r="B1184" s="2"/>
      <c r="C1184" s="2"/>
      <c r="D1184" s="2"/>
      <c r="E1184" s="2"/>
      <c r="F1184" s="2"/>
      <c r="G1184" s="13"/>
      <c r="H1184" s="24"/>
      <c r="I1184" s="2" t="s">
        <v>705</v>
      </c>
      <c r="J1184" s="2" t="s">
        <v>715</v>
      </c>
      <c r="K1184" s="13"/>
      <c r="L1184" s="24"/>
      <c r="M1184" s="2" t="s">
        <v>710</v>
      </c>
      <c r="N1184" s="2" t="s">
        <v>720</v>
      </c>
      <c r="O1184" s="13"/>
      <c r="P1184" s="13" t="s">
        <v>5363</v>
      </c>
      <c r="Q1184" s="24"/>
      <c r="R1184" s="2"/>
      <c r="S1184" s="2"/>
      <c r="T1184" s="2"/>
      <c r="U1184" s="2"/>
      <c r="V1184" s="2"/>
      <c r="W1184" s="13"/>
      <c r="X1184" s="5" t="s">
        <v>1398</v>
      </c>
    </row>
    <row r="1185" spans="1:24" ht="17.25" thickBot="1" x14ac:dyDescent="0.35">
      <c r="A1185" s="28"/>
      <c r="B1185" s="3"/>
      <c r="C1185" s="3"/>
      <c r="D1185" s="3"/>
      <c r="E1185" s="3"/>
      <c r="F1185" s="3"/>
      <c r="G1185" s="8"/>
      <c r="H1185" s="23"/>
      <c r="I1185" s="15">
        <f>MIN(I$3:I1173)</f>
        <v>3.88</v>
      </c>
      <c r="J1185" s="15">
        <f>MIN(J$3:J1173)</f>
        <v>0.52500000000000002</v>
      </c>
      <c r="K1185" s="8"/>
      <c r="L1185" s="23"/>
      <c r="M1185" s="15">
        <f>MIN(M$3:M1173)</f>
        <v>0.94047619047619047</v>
      </c>
      <c r="N1185" s="15">
        <f>MIN(N$3:N1173)</f>
        <v>0.183</v>
      </c>
      <c r="O1185" s="8"/>
      <c r="P1185" s="22">
        <f>MIN(P$3:P1173)</f>
        <v>1.3389221556886228</v>
      </c>
      <c r="Q1185" s="23"/>
      <c r="R1185" s="3"/>
      <c r="S1185" s="3"/>
      <c r="T1185" s="3"/>
      <c r="U1185" s="3"/>
      <c r="V1185" s="3"/>
      <c r="W1185" s="8"/>
      <c r="X1185" s="43">
        <f>MIN(X$3:X1173)</f>
        <v>0.11874999999999997</v>
      </c>
    </row>
    <row r="1190" spans="1:24" ht="17.25" thickBot="1" x14ac:dyDescent="0.35"/>
    <row r="1191" spans="1:24" x14ac:dyDescent="0.3">
      <c r="A1191" s="2"/>
      <c r="B1191" s="132" t="s">
        <v>724</v>
      </c>
      <c r="C1191" s="133"/>
      <c r="D1191" s="133"/>
      <c r="E1191" s="133"/>
      <c r="F1191" s="133"/>
      <c r="G1191" s="133"/>
      <c r="H1191" s="133"/>
      <c r="I1191" s="133"/>
      <c r="J1191" s="133"/>
      <c r="K1191" s="133"/>
      <c r="L1191" s="133"/>
      <c r="M1191" s="133"/>
      <c r="N1191" s="133"/>
      <c r="O1191" s="133"/>
      <c r="P1191" s="133"/>
      <c r="Q1191" s="133"/>
      <c r="R1191" s="133"/>
      <c r="S1191" s="133"/>
      <c r="T1191" s="133"/>
      <c r="U1191" s="134"/>
    </row>
    <row r="1192" spans="1:24" ht="21" thickBot="1" x14ac:dyDescent="0.35">
      <c r="A1192" s="92"/>
      <c r="B1192" s="135"/>
      <c r="C1192" s="136"/>
      <c r="D1192" s="136"/>
      <c r="E1192" s="136"/>
      <c r="F1192" s="136"/>
      <c r="G1192" s="136"/>
      <c r="H1192" s="136"/>
      <c r="I1192" s="136"/>
      <c r="J1192" s="136"/>
      <c r="K1192" s="136"/>
      <c r="L1192" s="136"/>
      <c r="M1192" s="136"/>
      <c r="N1192" s="136"/>
      <c r="O1192" s="136"/>
      <c r="P1192" s="136"/>
      <c r="Q1192" s="136"/>
      <c r="R1192" s="136"/>
      <c r="S1192" s="136"/>
      <c r="T1192" s="136"/>
      <c r="U1192" s="137"/>
    </row>
    <row r="1193" spans="1:24" ht="17.25" thickBot="1" x14ac:dyDescent="0.35">
      <c r="A1193" s="2"/>
      <c r="B1193" s="93"/>
      <c r="C1193" s="29"/>
      <c r="D1193" s="29" t="s">
        <v>5354</v>
      </c>
      <c r="E1193" s="29" t="s">
        <v>690</v>
      </c>
      <c r="F1193" s="29"/>
      <c r="G1193" s="29"/>
      <c r="H1193" s="29"/>
      <c r="I1193" s="29" t="s">
        <v>691</v>
      </c>
      <c r="J1193" s="29" t="s">
        <v>700</v>
      </c>
      <c r="K1193" s="29"/>
      <c r="L1193" s="29"/>
      <c r="M1193" s="29" t="s">
        <v>692</v>
      </c>
      <c r="N1193" s="29" t="s">
        <v>723</v>
      </c>
      <c r="O1193" s="29"/>
      <c r="P1193" s="29" t="s">
        <v>5358</v>
      </c>
      <c r="Q1193" s="29" t="s">
        <v>5359</v>
      </c>
      <c r="R1193" s="29"/>
      <c r="S1193" s="29"/>
      <c r="T1193" s="29"/>
      <c r="U1193" s="30"/>
    </row>
    <row r="1194" spans="1:24" x14ac:dyDescent="0.3">
      <c r="A1194" s="2"/>
      <c r="B1194" s="24"/>
      <c r="C1194" s="2"/>
      <c r="D1194" s="2" t="s">
        <v>5355</v>
      </c>
      <c r="E1194" s="2">
        <f>COUNTIFS($D$3:$D1173,"&lt;20")</f>
        <v>17</v>
      </c>
      <c r="F1194" s="2"/>
      <c r="G1194" s="2"/>
      <c r="H1194" s="2"/>
      <c r="I1194" s="12">
        <f>AVERAGEIFS($I$3:$I1173,$D$3:$D1173,"&lt;20")</f>
        <v>9.9164691866725629</v>
      </c>
      <c r="J1194" s="12">
        <f t="array" ref="J1194">_xlfn.STDEV.S(IF($D$3:$D1173&lt;20,$I$3:$I1173))</f>
        <v>3.4601822739566064</v>
      </c>
      <c r="K1194" s="12"/>
      <c r="L1194" s="2"/>
      <c r="M1194" s="12">
        <f>AVERAGEIFS($M$3:$M1173,$D$3:$D1173,"&lt;20")</f>
        <v>2.0359006691333175</v>
      </c>
      <c r="N1194" s="12">
        <f t="array" ref="N1194">_xlfn.STDEV.S(IF($D$3:$D1173&lt;20,$M$3:$M1173))</f>
        <v>0.85646086400607957</v>
      </c>
      <c r="O1194" s="2"/>
      <c r="P1194" s="12">
        <f>AVERAGEIFS($P$3:$P1173,$D$3:$D1173,"&lt;20")</f>
        <v>5.5184260812978394</v>
      </c>
      <c r="Q1194" s="12">
        <f t="array" ref="Q1194">_xlfn.STDEV.S(IF($D$3:$D1173&lt;20,$P$3:$P1173))</f>
        <v>2.4072467578959853</v>
      </c>
      <c r="R1194" s="2"/>
      <c r="S1194" s="2"/>
      <c r="T1194" s="2"/>
      <c r="U1194" s="13"/>
    </row>
    <row r="1195" spans="1:24" x14ac:dyDescent="0.3">
      <c r="A1195" s="2"/>
      <c r="B1195" s="24"/>
      <c r="C1195" s="2"/>
      <c r="D1195" s="2" t="s">
        <v>681</v>
      </c>
      <c r="E1195" s="2">
        <f>COUNTIFS($D$3:$D1173,"&gt;=20",$D$3:$D1173,"&lt;30")</f>
        <v>34</v>
      </c>
      <c r="F1195" s="2"/>
      <c r="G1195" s="2"/>
      <c r="H1195" s="2"/>
      <c r="I1195" s="12">
        <f>AVERAGEIFS($I$3:$I1173,$D$3:$D1173,"&gt;=20",$D$3:$D1173,"&lt;30")</f>
        <v>6.6324364491595631</v>
      </c>
      <c r="J1195" s="12">
        <f t="array" ref="J1195">_xlfn.STDEV.S(IF($D$3:$D1173&gt;=20,IF($D$3:$D1173&lt;30,$I$3:$I1173)))</f>
        <v>1.8359211263099711</v>
      </c>
      <c r="K1195" s="12"/>
      <c r="L1195" s="2"/>
      <c r="M1195" s="12">
        <f>AVERAGEIFS($M$3:$M1173,$D$3:$D1173,"&gt;=20",$D$3:$D1173,"&lt;30")</f>
        <v>2.2602509091844949</v>
      </c>
      <c r="N1195" s="12">
        <f t="array" ref="N1195">_xlfn.STDEV.S(IF($D$3:$D1173&gt;=20,IF($D$3:$D1173&lt;30,$M$3:$M1173)))</f>
        <v>0.58690346363342039</v>
      </c>
      <c r="O1195" s="2"/>
      <c r="P1195" s="12">
        <f>AVERAGEIFS($P$3:$P1173,$D$3:$D1173,"&gt;=20",$D$3:$D1173,"&lt;30")</f>
        <v>2.9982867974344489</v>
      </c>
      <c r="Q1195" s="12">
        <f t="array" ref="Q1195">_xlfn.STDEV.S(IF($D$3:$D1173&gt;=20,IF($D$3:$D1173&lt;30,$P$3:$P1173)))</f>
        <v>0.78643736045901824</v>
      </c>
      <c r="R1195" s="2"/>
      <c r="S1195" s="2"/>
      <c r="T1195" s="2"/>
      <c r="U1195" s="13"/>
    </row>
    <row r="1196" spans="1:24" x14ac:dyDescent="0.3">
      <c r="A1196" s="2"/>
      <c r="B1196" s="24"/>
      <c r="C1196" s="2"/>
      <c r="D1196" s="2" t="s">
        <v>682</v>
      </c>
      <c r="E1196" s="2">
        <f>COUNTIFS($D$3:$D1173,"&gt;=30",$D$3:$D1173,"&lt;40")</f>
        <v>85</v>
      </c>
      <c r="F1196" s="2"/>
      <c r="G1196" s="2"/>
      <c r="H1196" s="2"/>
      <c r="I1196" s="12">
        <f>AVERAGEIFS($I$3:$I1173,$D$3:$D1173,"&gt;=30",$D$3:$D1173,"&lt;40")</f>
        <v>8.7036675367685437</v>
      </c>
      <c r="J1196" s="12">
        <f t="array" ref="J1196">_xlfn.STDEV.S(IF($D$3:$D1173&gt;=30,IF($D$3:$D1173&lt;40,$I$3:$I1173)))</f>
        <v>2.4027838528274765</v>
      </c>
      <c r="K1196" s="12"/>
      <c r="L1196" s="2"/>
      <c r="M1196" s="12">
        <f>AVERAGEIFS($M$3:$M1173,$D$3:$D1173,"&gt;=30",$D$3:$D1173,"&lt;40")</f>
        <v>2.5095868044676219</v>
      </c>
      <c r="N1196" s="12">
        <f t="array" ref="N1196">_xlfn.STDEV.S(IF($D$3:$D1173&gt;=30,IF($D$3:$D1173&lt;40,$M$3:$M1173)))</f>
        <v>0.90728407343312756</v>
      </c>
      <c r="O1196" s="2"/>
      <c r="P1196" s="12">
        <f>AVERAGEIFS($P$3:$P1173,$D$3:$D1173,"&gt;=30",$D$3:$D1173,"&lt;40")</f>
        <v>3.6135917789906489</v>
      </c>
      <c r="Q1196" s="12">
        <f t="array" ref="Q1196">_xlfn.STDEV.S(IF($D$3:$D1173&gt;=30,IF($D$3:$D1173&lt;40,$P$3:$P1173)))</f>
        <v>0.85706350779872387</v>
      </c>
      <c r="R1196" s="2"/>
      <c r="S1196" s="2"/>
      <c r="T1196" s="2"/>
      <c r="U1196" s="13"/>
    </row>
    <row r="1197" spans="1:24" x14ac:dyDescent="0.3">
      <c r="A1197" s="2"/>
      <c r="B1197" s="24"/>
      <c r="C1197" s="2"/>
      <c r="D1197" s="2" t="s">
        <v>683</v>
      </c>
      <c r="E1197" s="2">
        <f>COUNTIFS($D$3:$D1173,"&gt;=40",$D$3:$D1173,"&lt;50")</f>
        <v>300</v>
      </c>
      <c r="F1197" s="2"/>
      <c r="G1197" s="2"/>
      <c r="H1197" s="2"/>
      <c r="I1197" s="12">
        <f>AVERAGEIFS($I$3:$I1173,$D$3:$D1173,"&gt;=40",$D$3:$D1173,"&lt;50")</f>
        <v>11.220567507887971</v>
      </c>
      <c r="J1197" s="12">
        <f t="array" ref="J1197">_xlfn.STDEV.S(IF($D$3:$D1173&gt;=40,IF($D$3:$D1173&lt;50,$I$3:$I1173)))</f>
        <v>3.2045566830953547</v>
      </c>
      <c r="K1197" s="12"/>
      <c r="L1197" s="2"/>
      <c r="M1197" s="12">
        <f>AVERAGEIFS($M$3:$M1173,$D$3:$D1173,"&gt;=40",$D$3:$D1173,"&lt;50")</f>
        <v>2.873017008603282</v>
      </c>
      <c r="N1197" s="12">
        <f t="array" ref="N1197">_xlfn.STDEV.S(IF($D$3:$D1173&gt;=40,IF($D$3:$D1173&lt;50,$M$3:$M1173)))</f>
        <v>0.9388215437565588</v>
      </c>
      <c r="O1197" s="2"/>
      <c r="P1197" s="12">
        <f>AVERAGEIFS($P$3:$P1173,$D$3:$D1173,"&gt;=40",$D$3:$D1173,"&lt;50")</f>
        <v>4.0598978083298425</v>
      </c>
      <c r="Q1197" s="12">
        <f t="array" ref="Q1197">_xlfn.STDEV.S(IF($D$3:$D1173&gt;=40,IF($D$3:$D1173&lt;50,$P$3:$P1173)))</f>
        <v>1.0005301210111885</v>
      </c>
      <c r="R1197" s="2"/>
      <c r="S1197" s="2"/>
      <c r="T1197" s="2"/>
      <c r="U1197" s="13"/>
    </row>
    <row r="1198" spans="1:24" x14ac:dyDescent="0.3">
      <c r="A1198" s="2"/>
      <c r="B1198" s="24"/>
      <c r="C1198" s="2"/>
      <c r="D1198" s="2" t="s">
        <v>684</v>
      </c>
      <c r="E1198" s="2">
        <f>COUNTIFS($D$3:$D1173,"&gt;=50",$D$3:$D1173,"&lt;60")</f>
        <v>389</v>
      </c>
      <c r="F1198" s="2"/>
      <c r="G1198" s="2"/>
      <c r="H1198" s="2"/>
      <c r="I1198" s="12">
        <f>AVERAGEIFS($I$3:$I1173,$D$3:$D1173,"&gt;=50",$D$3:$D1173,"&lt;60")</f>
        <v>13.256491076367848</v>
      </c>
      <c r="J1198" s="12">
        <f t="array" ref="J1198">_xlfn.STDEV.S(IF($D$3:$D1173&gt;=50,IF($D$3:$D1173&lt;60,$I$3:$I1173)))</f>
        <v>3.7788182595227782</v>
      </c>
      <c r="K1198" s="12"/>
      <c r="L1198" s="2"/>
      <c r="M1198" s="12">
        <f>AVERAGEIFS($M$3:$M1173,$D$3:$D1173,"&gt;=50",$D$3:$D1173,"&lt;60")</f>
        <v>3.0761186012791764</v>
      </c>
      <c r="N1198" s="12">
        <f t="array" ref="N1198">_xlfn.STDEV.S(IF($D$3:$D1173&gt;=50,IF($D$3:$D1173&lt;60,$M$3:$M1173)))</f>
        <v>0.9631755816679296</v>
      </c>
      <c r="O1198" s="2"/>
      <c r="P1198" s="12">
        <f>AVERAGEIFS($P$3:$P1173,$D$3:$D1173,"&gt;=50",$D$3:$D1173,"&lt;60")</f>
        <v>4.5095768890262917</v>
      </c>
      <c r="Q1198" s="12">
        <f t="array" ref="Q1198">_xlfn.STDEV.S(IF($D$3:$D1173&gt;=50,IF($D$3:$D1173&lt;60,$P$3:$P1173)))</f>
        <v>1.3280042172145574</v>
      </c>
      <c r="R1198" s="2"/>
      <c r="S1198" s="2"/>
      <c r="T1198" s="2"/>
      <c r="U1198" s="13"/>
    </row>
    <row r="1199" spans="1:24" x14ac:dyDescent="0.3">
      <c r="A1199" s="2"/>
      <c r="B1199" s="24"/>
      <c r="C1199" s="2"/>
      <c r="D1199" s="2" t="s">
        <v>685</v>
      </c>
      <c r="E1199" s="2">
        <f>COUNTIFS($D$3:$D1173,"&gt;=60",$D$3:$D1173,"&lt;70")</f>
        <v>207</v>
      </c>
      <c r="F1199" s="2"/>
      <c r="G1199" s="2"/>
      <c r="H1199" s="2"/>
      <c r="I1199" s="12">
        <f>AVERAGEIFS($I$3:$I1173,$D$3:$D1173,"&gt;=60",$D$3:$D1173,"&lt;70")</f>
        <v>14.752387200477955</v>
      </c>
      <c r="J1199" s="12">
        <f t="array" ref="J1199">_xlfn.STDEV.S(IF($D$3:$D1173&gt;=60,IF($D$3:$D1173&lt;70,$I$3:$I1173)))</f>
        <v>4.6869186081928609</v>
      </c>
      <c r="K1199" s="12"/>
      <c r="L1199" s="2"/>
      <c r="M1199" s="12">
        <f>AVERAGEIFS($M$3:$M1173,$D$3:$D1173,"&gt;=60",$D$3:$D1173,"&lt;70")</f>
        <v>3.6356158947229318</v>
      </c>
      <c r="N1199" s="12">
        <f t="array" ref="N1199">_xlfn.STDEV.S(IF($D$3:$D1173&gt;=60,IF($D$3:$D1173&lt;70,$M$3:$M1173)))</f>
        <v>1.5606391614450383</v>
      </c>
      <c r="O1199" s="2"/>
      <c r="P1199" s="12">
        <f>AVERAGEIFS($P$3:$P1173,$D$3:$D1173,"&gt;=60",$D$3:$D1173,"&lt;70")</f>
        <v>4.3424820014088983</v>
      </c>
      <c r="Q1199" s="12">
        <f t="array" ref="Q1199">_xlfn.STDEV.S(IF($D$3:$D1173&gt;=60,IF($D$3:$D1173&lt;70,$P$3:$P1173)))</f>
        <v>1.3655188743303499</v>
      </c>
      <c r="R1199" s="2"/>
      <c r="S1199" s="2"/>
      <c r="T1199" s="2"/>
      <c r="U1199" s="13"/>
    </row>
    <row r="1200" spans="1:24" x14ac:dyDescent="0.3">
      <c r="A1200" s="2"/>
      <c r="B1200" s="24"/>
      <c r="C1200" s="2"/>
      <c r="D1200" s="2" t="s">
        <v>686</v>
      </c>
      <c r="E1200" s="2">
        <f>COUNTIFS($D$3:$D1173,"&gt;=70",$D$3:$D1173,"&lt;80")</f>
        <v>105</v>
      </c>
      <c r="F1200" s="2"/>
      <c r="G1200" s="2"/>
      <c r="H1200" s="2"/>
      <c r="I1200" s="12">
        <f>AVERAGEIFS($I$3:$I1173,$D$3:$D1173,"&gt;=70",$D$3:$D1173,"&lt;80")</f>
        <v>16.109436919682757</v>
      </c>
      <c r="J1200" s="12">
        <f t="array" ref="J1200">_xlfn.STDEV.S(IF($D$3:$D1173&gt;=70,IF($D$3:$D1173&lt;80,$I$3:$I1173)))</f>
        <v>5.6903038183422181</v>
      </c>
      <c r="K1200" s="12"/>
      <c r="L1200" s="2"/>
      <c r="M1200" s="12">
        <f>AVERAGEIFS($M$3:$M1173,$D$3:$D1173,"&gt;=70",$D$3:$D1173,"&lt;80")</f>
        <v>4.5448476951578778</v>
      </c>
      <c r="N1200" s="12">
        <f t="array" ref="N1200">_xlfn.STDEV.S(IF($D$3:$D1173&gt;=70,IF($D$3:$D1173&lt;80,$M$3:$M1173)))</f>
        <v>1.9620982122635431</v>
      </c>
      <c r="O1200" s="2"/>
      <c r="P1200" s="12">
        <f>AVERAGEIFS($P$3:$P1173,$D$3:$D1173,"&gt;=70",$D$3:$D1173,"&lt;80")</f>
        <v>3.7833953859610427</v>
      </c>
      <c r="Q1200" s="12">
        <f t="array" ref="Q1200">_xlfn.STDEV.S(IF($D$3:$D1173&gt;=70,IF($D$3:$D1173&lt;80,$P$3:$P1173)))</f>
        <v>1.1926735399773407</v>
      </c>
      <c r="R1200" s="2"/>
      <c r="S1200" s="2"/>
      <c r="T1200" s="2"/>
      <c r="U1200" s="13"/>
    </row>
    <row r="1201" spans="1:21" ht="17.25" thickBot="1" x14ac:dyDescent="0.35">
      <c r="A1201" s="2"/>
      <c r="B1201" s="24"/>
      <c r="C1201" s="2"/>
      <c r="D1201" s="2" t="s">
        <v>5356</v>
      </c>
      <c r="E1201" s="2">
        <f>COUNTIFS($D$3:$D1173,"&gt;=80")</f>
        <v>34</v>
      </c>
      <c r="F1201" s="2"/>
      <c r="G1201" s="2"/>
      <c r="H1201" s="2"/>
      <c r="I1201" s="12">
        <f>AVERAGEIFS($I$3:$I1173,$D$3:$D1173,"&gt;=80")</f>
        <v>16.256112526260498</v>
      </c>
      <c r="J1201" s="12">
        <f t="array" ref="J1201">_xlfn.STDEV.S(IF($D$3:$D1173&gt;=80,$I$3:$I1173))</f>
        <v>4.7212163890145167</v>
      </c>
      <c r="K1201" s="12"/>
      <c r="L1201" s="2"/>
      <c r="M1201" s="12">
        <f>AVERAGEIFS($M$3:$M1173,$D$3:$D1173,"&gt;=80")</f>
        <v>6.1589582519029946</v>
      </c>
      <c r="N1201" s="12">
        <f t="array" ref="N1201">_xlfn.STDEV.S(IF($D$3:$D1173&gt;=80,$M$3:$M1173))</f>
        <v>3.1172201270896167</v>
      </c>
      <c r="O1201" s="2"/>
      <c r="P1201" s="12">
        <f>AVERAGEIFS($P$3:$P1173,$D$3:$D1173,"&gt;=80")</f>
        <v>2.8648930713474194</v>
      </c>
      <c r="Q1201" s="12">
        <f t="array" ref="Q1201">_xlfn.STDEV.S(IF($D$3:$D1173&gt;=80,$P$3:$P1173))</f>
        <v>0.80044604169526945</v>
      </c>
      <c r="R1201" s="2"/>
      <c r="S1201" s="2"/>
      <c r="T1201" s="2"/>
      <c r="U1201" s="13"/>
    </row>
    <row r="1202" spans="1:21" ht="17.25" thickBot="1" x14ac:dyDescent="0.35">
      <c r="A1202" s="2"/>
      <c r="B1202" s="93"/>
      <c r="C1202" s="29"/>
      <c r="D1202" s="29" t="s">
        <v>680</v>
      </c>
      <c r="E1202" s="29">
        <f>SUM(E1194:E1201)</f>
        <v>1171</v>
      </c>
      <c r="F1202" s="29"/>
      <c r="G1202" s="29"/>
      <c r="H1202" s="29"/>
      <c r="I1202" s="31">
        <f>AVERAGE($I$3:$I1173)</f>
        <v>12.770950205040249</v>
      </c>
      <c r="J1202" s="31">
        <f>_xlfn.STDEV.S($I$3:$I1173)</f>
        <v>4.5349120100893936</v>
      </c>
      <c r="K1202" s="29"/>
      <c r="L1202" s="29"/>
      <c r="M1202" s="31">
        <f>AVERAGE($J$3:$J1173)</f>
        <v>1.3278727583262171</v>
      </c>
      <c r="N1202" s="31">
        <f>_xlfn.STDEV.S($M$3:$M1173)</f>
        <v>1.4884652057092671</v>
      </c>
      <c r="O1202" s="29"/>
      <c r="P1202" s="31">
        <f>AVERAGE($P$3:$P1173)</f>
        <v>4.1576957320944361</v>
      </c>
      <c r="Q1202" s="31">
        <f>_xlfn.STDEV.S($P$3:$P1173)</f>
        <v>1.2888753506126316</v>
      </c>
      <c r="R1202" s="31"/>
      <c r="S1202" s="29"/>
      <c r="T1202" s="29"/>
      <c r="U1202" s="30"/>
    </row>
    <row r="1203" spans="1:21" x14ac:dyDescent="0.3">
      <c r="I1203" s="1"/>
    </row>
  </sheetData>
  <sortState ref="A3:X1174">
    <sortCondition ref="F3:F1174"/>
  </sortState>
  <mergeCells count="16">
    <mergeCell ref="B1191:U1192"/>
    <mergeCell ref="X1:X2"/>
    <mergeCell ref="V1:V2"/>
    <mergeCell ref="W1:W2"/>
    <mergeCell ref="G1:G2"/>
    <mergeCell ref="H1:K1"/>
    <mergeCell ref="L1:O1"/>
    <mergeCell ref="P1:P2"/>
    <mergeCell ref="Q1:Q2"/>
    <mergeCell ref="R1:U2"/>
    <mergeCell ref="F1:F2"/>
    <mergeCell ref="A1:A2"/>
    <mergeCell ref="B1:B2"/>
    <mergeCell ref="C1:C2"/>
    <mergeCell ref="D1:D2"/>
    <mergeCell ref="E1:E2"/>
  </mergeCells>
  <phoneticPr fontId="1" type="noConversion"/>
  <conditionalFormatting sqref="Z3:Z190">
    <cfRule type="duplicateValues" dxfId="1477" priority="525"/>
  </conditionalFormatting>
  <conditionalFormatting sqref="A186:G248 V186:W248 Q186:Q248">
    <cfRule type="containsBlanks" dxfId="1476" priority="521">
      <formula>LEN(TRIM(A186))=0</formula>
    </cfRule>
  </conditionalFormatting>
  <conditionalFormatting sqref="V3:W509 Q3:Q509 V665:W1173 Q665:Q1173">
    <cfRule type="containsBlanks" dxfId="1475" priority="520">
      <formula>LEN(TRIM(Q3))=0</formula>
    </cfRule>
  </conditionalFormatting>
  <conditionalFormatting sqref="Q510:Q664 V510:W664">
    <cfRule type="containsBlanks" dxfId="1474" priority="517">
      <formula>LEN(TRIM(Q510))=0</formula>
    </cfRule>
  </conditionalFormatting>
  <conditionalFormatting sqref="X510:X664">
    <cfRule type="cellIs" dxfId="1473" priority="516" operator="equal">
      <formula>"""No Data"""</formula>
    </cfRule>
  </conditionalFormatting>
  <conditionalFormatting sqref="X665">
    <cfRule type="cellIs" dxfId="1472" priority="514" operator="equal">
      <formula>"""No Data"""</formula>
    </cfRule>
  </conditionalFormatting>
  <conditionalFormatting sqref="X666">
    <cfRule type="cellIs" dxfId="1471" priority="513" operator="equal">
      <formula>"""No Data"""</formula>
    </cfRule>
  </conditionalFormatting>
  <conditionalFormatting sqref="X667">
    <cfRule type="cellIs" dxfId="1470" priority="511" operator="equal">
      <formula>"""No Data"""</formula>
    </cfRule>
  </conditionalFormatting>
  <conditionalFormatting sqref="X668">
    <cfRule type="cellIs" dxfId="1469" priority="510" operator="equal">
      <formula>"""No Data"""</formula>
    </cfRule>
  </conditionalFormatting>
  <conditionalFormatting sqref="X669">
    <cfRule type="cellIs" dxfId="1468" priority="509" operator="equal">
      <formula>"""No Data"""</formula>
    </cfRule>
  </conditionalFormatting>
  <conditionalFormatting sqref="X670">
    <cfRule type="cellIs" dxfId="1467" priority="508" operator="equal">
      <formula>"""No Data"""</formula>
    </cfRule>
  </conditionalFormatting>
  <conditionalFormatting sqref="X671">
    <cfRule type="cellIs" dxfId="1466" priority="507" operator="equal">
      <formula>"""No Data"""</formula>
    </cfRule>
  </conditionalFormatting>
  <conditionalFormatting sqref="X672">
    <cfRule type="cellIs" dxfId="1465" priority="506" operator="equal">
      <formula>"""No Data"""</formula>
    </cfRule>
  </conditionalFormatting>
  <conditionalFormatting sqref="X673">
    <cfRule type="cellIs" dxfId="1464" priority="505" operator="equal">
      <formula>"""No Data"""</formula>
    </cfRule>
  </conditionalFormatting>
  <conditionalFormatting sqref="X674">
    <cfRule type="cellIs" dxfId="1463" priority="504" operator="equal">
      <formula>"""No Data"""</formula>
    </cfRule>
  </conditionalFormatting>
  <conditionalFormatting sqref="X675">
    <cfRule type="cellIs" dxfId="1462" priority="503" operator="equal">
      <formula>"""No Data"""</formula>
    </cfRule>
  </conditionalFormatting>
  <conditionalFormatting sqref="X676">
    <cfRule type="cellIs" dxfId="1461" priority="502" operator="equal">
      <formula>"""No Data"""</formula>
    </cfRule>
  </conditionalFormatting>
  <conditionalFormatting sqref="X677">
    <cfRule type="cellIs" dxfId="1460" priority="501" operator="equal">
      <formula>"""No Data"""</formula>
    </cfRule>
  </conditionalFormatting>
  <conditionalFormatting sqref="X678">
    <cfRule type="cellIs" dxfId="1459" priority="500" operator="equal">
      <formula>"""No Data"""</formula>
    </cfRule>
  </conditionalFormatting>
  <conditionalFormatting sqref="X679">
    <cfRule type="cellIs" dxfId="1458" priority="499" operator="equal">
      <formula>"""No Data"""</formula>
    </cfRule>
  </conditionalFormatting>
  <conditionalFormatting sqref="X680">
    <cfRule type="cellIs" dxfId="1457" priority="498" operator="equal">
      <formula>"""No Data"""</formula>
    </cfRule>
  </conditionalFormatting>
  <conditionalFormatting sqref="X681">
    <cfRule type="cellIs" dxfId="1456" priority="497" operator="equal">
      <formula>"""No Data"""</formula>
    </cfRule>
  </conditionalFormatting>
  <conditionalFormatting sqref="X682">
    <cfRule type="cellIs" dxfId="1455" priority="496" operator="equal">
      <formula>"""No Data"""</formula>
    </cfRule>
  </conditionalFormatting>
  <conditionalFormatting sqref="X683">
    <cfRule type="cellIs" dxfId="1454" priority="495" operator="equal">
      <formula>"""No Data"""</formula>
    </cfRule>
  </conditionalFormatting>
  <conditionalFormatting sqref="X684">
    <cfRule type="cellIs" dxfId="1453" priority="494" operator="equal">
      <formula>"""No Data"""</formula>
    </cfRule>
  </conditionalFormatting>
  <conditionalFormatting sqref="X685">
    <cfRule type="cellIs" dxfId="1452" priority="493" operator="equal">
      <formula>"""No Data"""</formula>
    </cfRule>
  </conditionalFormatting>
  <conditionalFormatting sqref="X686">
    <cfRule type="cellIs" dxfId="1451" priority="492" operator="equal">
      <formula>"""No Data"""</formula>
    </cfRule>
  </conditionalFormatting>
  <conditionalFormatting sqref="X687">
    <cfRule type="cellIs" dxfId="1450" priority="491" operator="equal">
      <formula>"""No Data"""</formula>
    </cfRule>
  </conditionalFormatting>
  <conditionalFormatting sqref="X688">
    <cfRule type="cellIs" dxfId="1449" priority="490" operator="equal">
      <formula>"""No Data"""</formula>
    </cfRule>
  </conditionalFormatting>
  <conditionalFormatting sqref="X689">
    <cfRule type="cellIs" dxfId="1448" priority="489" operator="equal">
      <formula>"""No Data"""</formula>
    </cfRule>
  </conditionalFormatting>
  <conditionalFormatting sqref="X690">
    <cfRule type="cellIs" dxfId="1447" priority="488" operator="equal">
      <formula>"""No Data"""</formula>
    </cfRule>
  </conditionalFormatting>
  <conditionalFormatting sqref="X691">
    <cfRule type="cellIs" dxfId="1446" priority="487" operator="equal">
      <formula>"""No Data"""</formula>
    </cfRule>
  </conditionalFormatting>
  <conditionalFormatting sqref="X692">
    <cfRule type="cellIs" dxfId="1445" priority="486" operator="equal">
      <formula>"""No Data"""</formula>
    </cfRule>
  </conditionalFormatting>
  <conditionalFormatting sqref="X693">
    <cfRule type="cellIs" dxfId="1444" priority="485" operator="equal">
      <formula>"""No Data"""</formula>
    </cfRule>
  </conditionalFormatting>
  <conditionalFormatting sqref="X694">
    <cfRule type="cellIs" dxfId="1443" priority="484" operator="equal">
      <formula>"""No Data"""</formula>
    </cfRule>
  </conditionalFormatting>
  <conditionalFormatting sqref="X695">
    <cfRule type="cellIs" dxfId="1442" priority="483" operator="equal">
      <formula>"""No Data"""</formula>
    </cfRule>
  </conditionalFormatting>
  <conditionalFormatting sqref="X696">
    <cfRule type="cellIs" dxfId="1441" priority="482" operator="equal">
      <formula>"""No Data"""</formula>
    </cfRule>
  </conditionalFormatting>
  <conditionalFormatting sqref="X697">
    <cfRule type="cellIs" dxfId="1440" priority="481" operator="equal">
      <formula>"""No Data"""</formula>
    </cfRule>
  </conditionalFormatting>
  <conditionalFormatting sqref="X698">
    <cfRule type="cellIs" dxfId="1439" priority="480" operator="equal">
      <formula>"""No Data"""</formula>
    </cfRule>
  </conditionalFormatting>
  <conditionalFormatting sqref="X699">
    <cfRule type="cellIs" dxfId="1438" priority="479" operator="equal">
      <formula>"""No Data"""</formula>
    </cfRule>
  </conditionalFormatting>
  <conditionalFormatting sqref="X700">
    <cfRule type="cellIs" dxfId="1437" priority="478" operator="equal">
      <formula>"""No Data"""</formula>
    </cfRule>
  </conditionalFormatting>
  <conditionalFormatting sqref="X701">
    <cfRule type="cellIs" dxfId="1436" priority="477" operator="equal">
      <formula>"""No Data"""</formula>
    </cfRule>
  </conditionalFormatting>
  <conditionalFormatting sqref="X702">
    <cfRule type="cellIs" dxfId="1435" priority="476" operator="equal">
      <formula>"""No Data"""</formula>
    </cfRule>
  </conditionalFormatting>
  <conditionalFormatting sqref="X703">
    <cfRule type="cellIs" dxfId="1434" priority="475" operator="equal">
      <formula>"""No Data"""</formula>
    </cfRule>
  </conditionalFormatting>
  <conditionalFormatting sqref="X704">
    <cfRule type="cellIs" dxfId="1433" priority="474" operator="equal">
      <formula>"""No Data"""</formula>
    </cfRule>
  </conditionalFormatting>
  <conditionalFormatting sqref="X705">
    <cfRule type="cellIs" dxfId="1432" priority="473" operator="equal">
      <formula>"""No Data"""</formula>
    </cfRule>
  </conditionalFormatting>
  <conditionalFormatting sqref="X706">
    <cfRule type="cellIs" dxfId="1431" priority="472" operator="equal">
      <formula>"""No Data"""</formula>
    </cfRule>
  </conditionalFormatting>
  <conditionalFormatting sqref="X707">
    <cfRule type="cellIs" dxfId="1430" priority="471" operator="equal">
      <formula>"""No Data"""</formula>
    </cfRule>
  </conditionalFormatting>
  <conditionalFormatting sqref="X708">
    <cfRule type="cellIs" dxfId="1429" priority="470" operator="equal">
      <formula>"""No Data"""</formula>
    </cfRule>
  </conditionalFormatting>
  <conditionalFormatting sqref="X709">
    <cfRule type="cellIs" dxfId="1428" priority="469" operator="equal">
      <formula>"""No Data"""</formula>
    </cfRule>
  </conditionalFormatting>
  <conditionalFormatting sqref="X710">
    <cfRule type="cellIs" dxfId="1427" priority="468" operator="equal">
      <formula>"""No Data"""</formula>
    </cfRule>
  </conditionalFormatting>
  <conditionalFormatting sqref="X711">
    <cfRule type="cellIs" dxfId="1426" priority="467" operator="equal">
      <formula>"""No Data"""</formula>
    </cfRule>
  </conditionalFormatting>
  <conditionalFormatting sqref="X712">
    <cfRule type="cellIs" dxfId="1425" priority="466" operator="equal">
      <formula>"""No Data"""</formula>
    </cfRule>
  </conditionalFormatting>
  <conditionalFormatting sqref="X713">
    <cfRule type="cellIs" dxfId="1424" priority="465" operator="equal">
      <formula>"""No Data"""</formula>
    </cfRule>
  </conditionalFormatting>
  <conditionalFormatting sqref="X714">
    <cfRule type="cellIs" dxfId="1423" priority="464" operator="equal">
      <formula>"""No Data"""</formula>
    </cfRule>
  </conditionalFormatting>
  <conditionalFormatting sqref="X715">
    <cfRule type="cellIs" dxfId="1422" priority="463" operator="equal">
      <formula>"""No Data"""</formula>
    </cfRule>
  </conditionalFormatting>
  <conditionalFormatting sqref="X716">
    <cfRule type="cellIs" dxfId="1421" priority="462" operator="equal">
      <formula>"""No Data"""</formula>
    </cfRule>
  </conditionalFormatting>
  <conditionalFormatting sqref="X717">
    <cfRule type="cellIs" dxfId="1420" priority="461" operator="equal">
      <formula>"""No Data"""</formula>
    </cfRule>
  </conditionalFormatting>
  <conditionalFormatting sqref="X718">
    <cfRule type="cellIs" dxfId="1419" priority="460" operator="equal">
      <formula>"""No Data"""</formula>
    </cfRule>
  </conditionalFormatting>
  <conditionalFormatting sqref="X719">
    <cfRule type="cellIs" dxfId="1418" priority="459" operator="equal">
      <formula>"""No Data"""</formula>
    </cfRule>
  </conditionalFormatting>
  <conditionalFormatting sqref="X720">
    <cfRule type="cellIs" dxfId="1417" priority="458" operator="equal">
      <formula>"""No Data"""</formula>
    </cfRule>
  </conditionalFormatting>
  <conditionalFormatting sqref="X721">
    <cfRule type="cellIs" dxfId="1416" priority="457" operator="equal">
      <formula>"""No Data"""</formula>
    </cfRule>
  </conditionalFormatting>
  <conditionalFormatting sqref="X722">
    <cfRule type="cellIs" dxfId="1415" priority="456" operator="equal">
      <formula>"""No Data"""</formula>
    </cfRule>
  </conditionalFormatting>
  <conditionalFormatting sqref="X723">
    <cfRule type="cellIs" dxfId="1414" priority="455" operator="equal">
      <formula>"""No Data"""</formula>
    </cfRule>
  </conditionalFormatting>
  <conditionalFormatting sqref="X724">
    <cfRule type="cellIs" dxfId="1413" priority="454" operator="equal">
      <formula>"""No Data"""</formula>
    </cfRule>
  </conditionalFormatting>
  <conditionalFormatting sqref="X725">
    <cfRule type="cellIs" dxfId="1412" priority="453" operator="equal">
      <formula>"""No Data"""</formula>
    </cfRule>
  </conditionalFormatting>
  <conditionalFormatting sqref="X726">
    <cfRule type="cellIs" dxfId="1411" priority="452" operator="equal">
      <formula>"""No Data"""</formula>
    </cfRule>
  </conditionalFormatting>
  <conditionalFormatting sqref="X727">
    <cfRule type="cellIs" dxfId="1410" priority="451" operator="equal">
      <formula>"""No Data"""</formula>
    </cfRule>
  </conditionalFormatting>
  <conditionalFormatting sqref="X728">
    <cfRule type="cellIs" dxfId="1409" priority="450" operator="equal">
      <formula>"""No Data"""</formula>
    </cfRule>
  </conditionalFormatting>
  <conditionalFormatting sqref="X729">
    <cfRule type="cellIs" dxfId="1408" priority="449" operator="equal">
      <formula>"""No Data"""</formula>
    </cfRule>
  </conditionalFormatting>
  <conditionalFormatting sqref="X730">
    <cfRule type="cellIs" dxfId="1407" priority="448" operator="equal">
      <formula>"""No Data"""</formula>
    </cfRule>
  </conditionalFormatting>
  <conditionalFormatting sqref="X731">
    <cfRule type="cellIs" dxfId="1406" priority="447" operator="equal">
      <formula>"""No Data"""</formula>
    </cfRule>
  </conditionalFormatting>
  <conditionalFormatting sqref="X732">
    <cfRule type="cellIs" dxfId="1405" priority="446" operator="equal">
      <formula>"""No Data"""</formula>
    </cfRule>
  </conditionalFormatting>
  <conditionalFormatting sqref="X733">
    <cfRule type="cellIs" dxfId="1404" priority="445" operator="equal">
      <formula>"""No Data"""</formula>
    </cfRule>
  </conditionalFormatting>
  <conditionalFormatting sqref="X734">
    <cfRule type="cellIs" dxfId="1403" priority="444" operator="equal">
      <formula>"""No Data"""</formula>
    </cfRule>
  </conditionalFormatting>
  <conditionalFormatting sqref="X735">
    <cfRule type="cellIs" dxfId="1402" priority="443" operator="equal">
      <formula>"""No Data"""</formula>
    </cfRule>
  </conditionalFormatting>
  <conditionalFormatting sqref="X736">
    <cfRule type="cellIs" dxfId="1401" priority="442" operator="equal">
      <formula>"""No Data"""</formula>
    </cfRule>
  </conditionalFormatting>
  <conditionalFormatting sqref="X737">
    <cfRule type="cellIs" dxfId="1400" priority="441" operator="equal">
      <formula>"""No Data"""</formula>
    </cfRule>
  </conditionalFormatting>
  <conditionalFormatting sqref="X738">
    <cfRule type="cellIs" dxfId="1399" priority="440" operator="equal">
      <formula>"""No Data"""</formula>
    </cfRule>
  </conditionalFormatting>
  <conditionalFormatting sqref="X739">
    <cfRule type="cellIs" dxfId="1398" priority="439" operator="equal">
      <formula>"""No Data"""</formula>
    </cfRule>
  </conditionalFormatting>
  <conditionalFormatting sqref="X740">
    <cfRule type="cellIs" dxfId="1397" priority="438" operator="equal">
      <formula>"""No Data"""</formula>
    </cfRule>
  </conditionalFormatting>
  <conditionalFormatting sqref="X741">
    <cfRule type="cellIs" dxfId="1396" priority="437" operator="equal">
      <formula>"""No Data"""</formula>
    </cfRule>
  </conditionalFormatting>
  <conditionalFormatting sqref="X742">
    <cfRule type="cellIs" dxfId="1395" priority="436" operator="equal">
      <formula>"""No Data"""</formula>
    </cfRule>
  </conditionalFormatting>
  <conditionalFormatting sqref="X743">
    <cfRule type="cellIs" dxfId="1394" priority="435" operator="equal">
      <formula>"""No Data"""</formula>
    </cfRule>
  </conditionalFormatting>
  <conditionalFormatting sqref="X744">
    <cfRule type="cellIs" dxfId="1393" priority="434" operator="equal">
      <formula>"""No Data"""</formula>
    </cfRule>
  </conditionalFormatting>
  <conditionalFormatting sqref="X745">
    <cfRule type="cellIs" dxfId="1392" priority="433" operator="equal">
      <formula>"""No Data"""</formula>
    </cfRule>
  </conditionalFormatting>
  <conditionalFormatting sqref="X746">
    <cfRule type="cellIs" dxfId="1391" priority="432" operator="equal">
      <formula>"""No Data"""</formula>
    </cfRule>
  </conditionalFormatting>
  <conditionalFormatting sqref="X747">
    <cfRule type="cellIs" dxfId="1390" priority="431" operator="equal">
      <formula>"""No Data"""</formula>
    </cfRule>
  </conditionalFormatting>
  <conditionalFormatting sqref="X748">
    <cfRule type="cellIs" dxfId="1389" priority="430" operator="equal">
      <formula>"""No Data"""</formula>
    </cfRule>
  </conditionalFormatting>
  <conditionalFormatting sqref="X749">
    <cfRule type="cellIs" dxfId="1388" priority="429" operator="equal">
      <formula>"""No Data"""</formula>
    </cfRule>
  </conditionalFormatting>
  <conditionalFormatting sqref="X750">
    <cfRule type="cellIs" dxfId="1387" priority="428" operator="equal">
      <formula>"""No Data"""</formula>
    </cfRule>
  </conditionalFormatting>
  <conditionalFormatting sqref="X751">
    <cfRule type="cellIs" dxfId="1386" priority="427" operator="equal">
      <formula>"""No Data"""</formula>
    </cfRule>
  </conditionalFormatting>
  <conditionalFormatting sqref="X752">
    <cfRule type="cellIs" dxfId="1385" priority="426" operator="equal">
      <formula>"""No Data"""</formula>
    </cfRule>
  </conditionalFormatting>
  <conditionalFormatting sqref="X753">
    <cfRule type="cellIs" dxfId="1384" priority="425" operator="equal">
      <formula>"""No Data"""</formula>
    </cfRule>
  </conditionalFormatting>
  <conditionalFormatting sqref="X754">
    <cfRule type="cellIs" dxfId="1383" priority="424" operator="equal">
      <formula>"""No Data"""</formula>
    </cfRule>
  </conditionalFormatting>
  <conditionalFormatting sqref="X755">
    <cfRule type="cellIs" dxfId="1382" priority="423" operator="equal">
      <formula>"""No Data"""</formula>
    </cfRule>
  </conditionalFormatting>
  <conditionalFormatting sqref="X756">
    <cfRule type="cellIs" dxfId="1381" priority="422" operator="equal">
      <formula>"""No Data"""</formula>
    </cfRule>
  </conditionalFormatting>
  <conditionalFormatting sqref="X757">
    <cfRule type="cellIs" dxfId="1380" priority="421" operator="equal">
      <formula>"""No Data"""</formula>
    </cfRule>
  </conditionalFormatting>
  <conditionalFormatting sqref="X758">
    <cfRule type="cellIs" dxfId="1379" priority="420" operator="equal">
      <formula>"""No Data"""</formula>
    </cfRule>
  </conditionalFormatting>
  <conditionalFormatting sqref="X759">
    <cfRule type="cellIs" dxfId="1378" priority="419" operator="equal">
      <formula>"""No Data"""</formula>
    </cfRule>
  </conditionalFormatting>
  <conditionalFormatting sqref="X760">
    <cfRule type="cellIs" dxfId="1377" priority="418" operator="equal">
      <formula>"""No Data"""</formula>
    </cfRule>
  </conditionalFormatting>
  <conditionalFormatting sqref="X761">
    <cfRule type="cellIs" dxfId="1376" priority="417" operator="equal">
      <formula>"""No Data"""</formula>
    </cfRule>
  </conditionalFormatting>
  <conditionalFormatting sqref="X762">
    <cfRule type="cellIs" dxfId="1375" priority="416" operator="equal">
      <formula>"""No Data"""</formula>
    </cfRule>
  </conditionalFormatting>
  <conditionalFormatting sqref="X763">
    <cfRule type="cellIs" dxfId="1374" priority="415" operator="equal">
      <formula>"""No Data"""</formula>
    </cfRule>
  </conditionalFormatting>
  <conditionalFormatting sqref="X764">
    <cfRule type="cellIs" dxfId="1373" priority="414" operator="equal">
      <formula>"""No Data"""</formula>
    </cfRule>
  </conditionalFormatting>
  <conditionalFormatting sqref="X765">
    <cfRule type="cellIs" dxfId="1372" priority="413" operator="equal">
      <formula>"""No Data"""</formula>
    </cfRule>
  </conditionalFormatting>
  <conditionalFormatting sqref="X766">
    <cfRule type="cellIs" dxfId="1371" priority="412" operator="equal">
      <formula>"""No Data"""</formula>
    </cfRule>
  </conditionalFormatting>
  <conditionalFormatting sqref="X767">
    <cfRule type="cellIs" dxfId="1370" priority="411" operator="equal">
      <formula>"""No Data"""</formula>
    </cfRule>
  </conditionalFormatting>
  <conditionalFormatting sqref="X768">
    <cfRule type="cellIs" dxfId="1369" priority="410" operator="equal">
      <formula>"""No Data"""</formula>
    </cfRule>
  </conditionalFormatting>
  <conditionalFormatting sqref="X769">
    <cfRule type="cellIs" dxfId="1368" priority="409" operator="equal">
      <formula>"""No Data"""</formula>
    </cfRule>
  </conditionalFormatting>
  <conditionalFormatting sqref="X770">
    <cfRule type="cellIs" dxfId="1367" priority="408" operator="equal">
      <formula>"""No Data"""</formula>
    </cfRule>
  </conditionalFormatting>
  <conditionalFormatting sqref="X771">
    <cfRule type="cellIs" dxfId="1366" priority="407" operator="equal">
      <formula>"""No Data"""</formula>
    </cfRule>
  </conditionalFormatting>
  <conditionalFormatting sqref="X772">
    <cfRule type="cellIs" dxfId="1365" priority="406" operator="equal">
      <formula>"""No Data"""</formula>
    </cfRule>
  </conditionalFormatting>
  <conditionalFormatting sqref="X773">
    <cfRule type="cellIs" dxfId="1364" priority="405" operator="equal">
      <formula>"""No Data"""</formula>
    </cfRule>
  </conditionalFormatting>
  <conditionalFormatting sqref="X774">
    <cfRule type="cellIs" dxfId="1363" priority="404" operator="equal">
      <formula>"""No Data"""</formula>
    </cfRule>
  </conditionalFormatting>
  <conditionalFormatting sqref="X775">
    <cfRule type="cellIs" dxfId="1362" priority="403" operator="equal">
      <formula>"""No Data"""</formula>
    </cfRule>
  </conditionalFormatting>
  <conditionalFormatting sqref="X776">
    <cfRule type="cellIs" dxfId="1361" priority="402" operator="equal">
      <formula>"""No Data"""</formula>
    </cfRule>
  </conditionalFormatting>
  <conditionalFormatting sqref="X777">
    <cfRule type="cellIs" dxfId="1360" priority="401" operator="equal">
      <formula>"""No Data"""</formula>
    </cfRule>
  </conditionalFormatting>
  <conditionalFormatting sqref="X778">
    <cfRule type="cellIs" dxfId="1359" priority="400" operator="equal">
      <formula>"""No Data"""</formula>
    </cfRule>
  </conditionalFormatting>
  <conditionalFormatting sqref="X779">
    <cfRule type="cellIs" dxfId="1358" priority="399" operator="equal">
      <formula>"""No Data"""</formula>
    </cfRule>
  </conditionalFormatting>
  <conditionalFormatting sqref="X780">
    <cfRule type="cellIs" dxfId="1357" priority="398" operator="equal">
      <formula>"""No Data"""</formula>
    </cfRule>
  </conditionalFormatting>
  <conditionalFormatting sqref="X781">
    <cfRule type="cellIs" dxfId="1356" priority="397" operator="equal">
      <formula>"""No Data"""</formula>
    </cfRule>
  </conditionalFormatting>
  <conditionalFormatting sqref="X782">
    <cfRule type="cellIs" dxfId="1355" priority="396" operator="equal">
      <formula>"""No Data"""</formula>
    </cfRule>
  </conditionalFormatting>
  <conditionalFormatting sqref="X783">
    <cfRule type="cellIs" dxfId="1354" priority="395" operator="equal">
      <formula>"""No Data"""</formula>
    </cfRule>
  </conditionalFormatting>
  <conditionalFormatting sqref="X784">
    <cfRule type="cellIs" dxfId="1353" priority="394" operator="equal">
      <formula>"""No Data"""</formula>
    </cfRule>
  </conditionalFormatting>
  <conditionalFormatting sqref="X785">
    <cfRule type="cellIs" dxfId="1352" priority="393" operator="equal">
      <formula>"""No Data"""</formula>
    </cfRule>
  </conditionalFormatting>
  <conditionalFormatting sqref="X786">
    <cfRule type="cellIs" dxfId="1351" priority="392" operator="equal">
      <formula>"""No Data"""</formula>
    </cfRule>
  </conditionalFormatting>
  <conditionalFormatting sqref="X787">
    <cfRule type="cellIs" dxfId="1350" priority="391" operator="equal">
      <formula>"""No Data"""</formula>
    </cfRule>
  </conditionalFormatting>
  <conditionalFormatting sqref="X788">
    <cfRule type="cellIs" dxfId="1349" priority="390" operator="equal">
      <formula>"""No Data"""</formula>
    </cfRule>
  </conditionalFormatting>
  <conditionalFormatting sqref="X789">
    <cfRule type="cellIs" dxfId="1348" priority="389" operator="equal">
      <formula>"""No Data"""</formula>
    </cfRule>
  </conditionalFormatting>
  <conditionalFormatting sqref="X790">
    <cfRule type="cellIs" dxfId="1347" priority="388" operator="equal">
      <formula>"""No Data"""</formula>
    </cfRule>
  </conditionalFormatting>
  <conditionalFormatting sqref="X791">
    <cfRule type="cellIs" dxfId="1346" priority="387" operator="equal">
      <formula>"""No Data"""</formula>
    </cfRule>
  </conditionalFormatting>
  <conditionalFormatting sqref="X792">
    <cfRule type="cellIs" dxfId="1345" priority="386" operator="equal">
      <formula>"""No Data"""</formula>
    </cfRule>
  </conditionalFormatting>
  <conditionalFormatting sqref="X793">
    <cfRule type="cellIs" dxfId="1344" priority="385" operator="equal">
      <formula>"""No Data"""</formula>
    </cfRule>
  </conditionalFormatting>
  <conditionalFormatting sqref="X794">
    <cfRule type="cellIs" dxfId="1343" priority="384" operator="equal">
      <formula>"""No Data"""</formula>
    </cfRule>
  </conditionalFormatting>
  <conditionalFormatting sqref="X795">
    <cfRule type="cellIs" dxfId="1342" priority="383" operator="equal">
      <formula>"""No Data"""</formula>
    </cfRule>
  </conditionalFormatting>
  <conditionalFormatting sqref="X796">
    <cfRule type="cellIs" dxfId="1341" priority="382" operator="equal">
      <formula>"""No Data"""</formula>
    </cfRule>
  </conditionalFormatting>
  <conditionalFormatting sqref="X797">
    <cfRule type="cellIs" dxfId="1340" priority="381" operator="equal">
      <formula>"""No Data"""</formula>
    </cfRule>
  </conditionalFormatting>
  <conditionalFormatting sqref="X798">
    <cfRule type="cellIs" dxfId="1339" priority="380" operator="equal">
      <formula>"""No Data"""</formula>
    </cfRule>
  </conditionalFormatting>
  <conditionalFormatting sqref="X799">
    <cfRule type="cellIs" dxfId="1338" priority="379" operator="equal">
      <formula>"""No Data"""</formula>
    </cfRule>
  </conditionalFormatting>
  <conditionalFormatting sqref="X800">
    <cfRule type="cellIs" dxfId="1337" priority="378" operator="equal">
      <formula>"""No Data"""</formula>
    </cfRule>
  </conditionalFormatting>
  <conditionalFormatting sqref="X801">
    <cfRule type="cellIs" dxfId="1336" priority="377" operator="equal">
      <formula>"""No Data"""</formula>
    </cfRule>
  </conditionalFormatting>
  <conditionalFormatting sqref="X802">
    <cfRule type="cellIs" dxfId="1335" priority="376" operator="equal">
      <formula>"""No Data"""</formula>
    </cfRule>
  </conditionalFormatting>
  <conditionalFormatting sqref="X803">
    <cfRule type="cellIs" dxfId="1334" priority="375" operator="equal">
      <formula>"""No Data"""</formula>
    </cfRule>
  </conditionalFormatting>
  <conditionalFormatting sqref="X804">
    <cfRule type="cellIs" dxfId="1333" priority="374" operator="equal">
      <formula>"""No Data"""</formula>
    </cfRule>
  </conditionalFormatting>
  <conditionalFormatting sqref="X805">
    <cfRule type="cellIs" dxfId="1332" priority="373" operator="equal">
      <formula>"""No Data"""</formula>
    </cfRule>
  </conditionalFormatting>
  <conditionalFormatting sqref="X806">
    <cfRule type="cellIs" dxfId="1331" priority="372" operator="equal">
      <formula>"""No Data"""</formula>
    </cfRule>
  </conditionalFormatting>
  <conditionalFormatting sqref="X807">
    <cfRule type="cellIs" dxfId="1330" priority="371" operator="equal">
      <formula>"""No Data"""</formula>
    </cfRule>
  </conditionalFormatting>
  <conditionalFormatting sqref="X808">
    <cfRule type="cellIs" dxfId="1329" priority="370" operator="equal">
      <formula>"""No Data"""</formula>
    </cfRule>
  </conditionalFormatting>
  <conditionalFormatting sqref="X809">
    <cfRule type="cellIs" dxfId="1328" priority="369" operator="equal">
      <formula>"""No Data"""</formula>
    </cfRule>
  </conditionalFormatting>
  <conditionalFormatting sqref="X810">
    <cfRule type="cellIs" dxfId="1327" priority="367" operator="equal">
      <formula>"""No Data"""</formula>
    </cfRule>
  </conditionalFormatting>
  <conditionalFormatting sqref="X811">
    <cfRule type="cellIs" dxfId="1326" priority="366" operator="equal">
      <formula>"""No Data"""</formula>
    </cfRule>
  </conditionalFormatting>
  <conditionalFormatting sqref="X812">
    <cfRule type="cellIs" dxfId="1325" priority="365" operator="equal">
      <formula>"""No Data"""</formula>
    </cfRule>
  </conditionalFormatting>
  <conditionalFormatting sqref="X813">
    <cfRule type="cellIs" dxfId="1324" priority="364" operator="equal">
      <formula>"""No Data"""</formula>
    </cfRule>
  </conditionalFormatting>
  <conditionalFormatting sqref="X814">
    <cfRule type="cellIs" dxfId="1323" priority="363" operator="equal">
      <formula>"""No Data"""</formula>
    </cfRule>
  </conditionalFormatting>
  <conditionalFormatting sqref="X815">
    <cfRule type="cellIs" dxfId="1322" priority="361" operator="equal">
      <formula>"""No Data"""</formula>
    </cfRule>
  </conditionalFormatting>
  <conditionalFormatting sqref="X816">
    <cfRule type="cellIs" dxfId="1321" priority="360" operator="equal">
      <formula>"""No Data"""</formula>
    </cfRule>
  </conditionalFormatting>
  <conditionalFormatting sqref="X817">
    <cfRule type="cellIs" dxfId="1320" priority="359" operator="equal">
      <formula>"""No Data"""</formula>
    </cfRule>
  </conditionalFormatting>
  <conditionalFormatting sqref="X818">
    <cfRule type="cellIs" dxfId="1319" priority="358" operator="equal">
      <formula>"""No Data"""</formula>
    </cfRule>
  </conditionalFormatting>
  <conditionalFormatting sqref="X819">
    <cfRule type="cellIs" dxfId="1318" priority="357" operator="equal">
      <formula>"""No Data"""</formula>
    </cfRule>
  </conditionalFormatting>
  <conditionalFormatting sqref="X820">
    <cfRule type="cellIs" dxfId="1317" priority="356" operator="equal">
      <formula>"""No Data"""</formula>
    </cfRule>
  </conditionalFormatting>
  <conditionalFormatting sqref="X821">
    <cfRule type="cellIs" dxfId="1316" priority="355" operator="equal">
      <formula>"""No Data"""</formula>
    </cfRule>
  </conditionalFormatting>
  <conditionalFormatting sqref="X822">
    <cfRule type="cellIs" dxfId="1315" priority="354" operator="equal">
      <formula>"""No Data"""</formula>
    </cfRule>
  </conditionalFormatting>
  <conditionalFormatting sqref="X823">
    <cfRule type="cellIs" dxfId="1314" priority="353" operator="equal">
      <formula>"""No Data"""</formula>
    </cfRule>
  </conditionalFormatting>
  <conditionalFormatting sqref="X824">
    <cfRule type="cellIs" dxfId="1313" priority="352" operator="equal">
      <formula>"""No Data"""</formula>
    </cfRule>
  </conditionalFormatting>
  <conditionalFormatting sqref="X825">
    <cfRule type="cellIs" dxfId="1312" priority="350" operator="equal">
      <formula>"""No Data"""</formula>
    </cfRule>
  </conditionalFormatting>
  <conditionalFormatting sqref="X826">
    <cfRule type="cellIs" dxfId="1311" priority="349" operator="equal">
      <formula>"""No Data"""</formula>
    </cfRule>
  </conditionalFormatting>
  <conditionalFormatting sqref="X827">
    <cfRule type="cellIs" dxfId="1310" priority="348" operator="equal">
      <formula>"""No Data"""</formula>
    </cfRule>
  </conditionalFormatting>
  <conditionalFormatting sqref="X828">
    <cfRule type="cellIs" dxfId="1309" priority="347" operator="equal">
      <formula>"""No Data"""</formula>
    </cfRule>
  </conditionalFormatting>
  <conditionalFormatting sqref="X829">
    <cfRule type="cellIs" dxfId="1308" priority="346" operator="equal">
      <formula>"""No Data"""</formula>
    </cfRule>
  </conditionalFormatting>
  <conditionalFormatting sqref="X830">
    <cfRule type="cellIs" dxfId="1307" priority="345" operator="equal">
      <formula>"""No Data"""</formula>
    </cfRule>
  </conditionalFormatting>
  <conditionalFormatting sqref="X831">
    <cfRule type="cellIs" dxfId="1306" priority="344" operator="equal">
      <formula>"""No Data"""</formula>
    </cfRule>
  </conditionalFormatting>
  <conditionalFormatting sqref="X832">
    <cfRule type="cellIs" dxfId="1305" priority="343" operator="equal">
      <formula>"""No Data"""</formula>
    </cfRule>
  </conditionalFormatting>
  <conditionalFormatting sqref="X833">
    <cfRule type="cellIs" dxfId="1304" priority="342" operator="equal">
      <formula>"""No Data"""</formula>
    </cfRule>
  </conditionalFormatting>
  <conditionalFormatting sqref="X834">
    <cfRule type="cellIs" dxfId="1303" priority="341" operator="equal">
      <formula>"""No Data"""</formula>
    </cfRule>
  </conditionalFormatting>
  <conditionalFormatting sqref="X835">
    <cfRule type="cellIs" dxfId="1302" priority="340" operator="equal">
      <formula>"""No Data"""</formula>
    </cfRule>
  </conditionalFormatting>
  <conditionalFormatting sqref="X836">
    <cfRule type="cellIs" dxfId="1301" priority="339" operator="equal">
      <formula>"""No Data"""</formula>
    </cfRule>
  </conditionalFormatting>
  <conditionalFormatting sqref="X837">
    <cfRule type="cellIs" dxfId="1300" priority="338" operator="equal">
      <formula>"""No Data"""</formula>
    </cfRule>
  </conditionalFormatting>
  <conditionalFormatting sqref="X838">
    <cfRule type="cellIs" dxfId="1299" priority="337" operator="equal">
      <formula>"""No Data"""</formula>
    </cfRule>
  </conditionalFormatting>
  <conditionalFormatting sqref="X839">
    <cfRule type="cellIs" dxfId="1298" priority="336" operator="equal">
      <formula>"""No Data"""</formula>
    </cfRule>
  </conditionalFormatting>
  <conditionalFormatting sqref="X840">
    <cfRule type="cellIs" dxfId="1297" priority="335" operator="equal">
      <formula>"""No Data"""</formula>
    </cfRule>
  </conditionalFormatting>
  <conditionalFormatting sqref="X841">
    <cfRule type="cellIs" dxfId="1296" priority="334" operator="equal">
      <formula>"""No Data"""</formula>
    </cfRule>
  </conditionalFormatting>
  <conditionalFormatting sqref="X842">
    <cfRule type="cellIs" dxfId="1295" priority="333" operator="equal">
      <formula>"""No Data"""</formula>
    </cfRule>
  </conditionalFormatting>
  <conditionalFormatting sqref="X843">
    <cfRule type="cellIs" dxfId="1294" priority="332" operator="equal">
      <formula>"""No Data"""</formula>
    </cfRule>
  </conditionalFormatting>
  <conditionalFormatting sqref="X844">
    <cfRule type="cellIs" dxfId="1293" priority="331" operator="equal">
      <formula>"""No Data"""</formula>
    </cfRule>
  </conditionalFormatting>
  <conditionalFormatting sqref="X845">
    <cfRule type="cellIs" dxfId="1292" priority="330" operator="equal">
      <formula>"""No Data"""</formula>
    </cfRule>
  </conditionalFormatting>
  <conditionalFormatting sqref="X846">
    <cfRule type="cellIs" dxfId="1291" priority="329" operator="equal">
      <formula>"""No Data"""</formula>
    </cfRule>
  </conditionalFormatting>
  <conditionalFormatting sqref="X847">
    <cfRule type="cellIs" dxfId="1290" priority="328" operator="equal">
      <formula>"""No Data"""</formula>
    </cfRule>
  </conditionalFormatting>
  <conditionalFormatting sqref="X848">
    <cfRule type="cellIs" dxfId="1289" priority="327" operator="equal">
      <formula>"""No Data"""</formula>
    </cfRule>
  </conditionalFormatting>
  <conditionalFormatting sqref="X849">
    <cfRule type="cellIs" dxfId="1288" priority="326" operator="equal">
      <formula>"""No Data"""</formula>
    </cfRule>
  </conditionalFormatting>
  <conditionalFormatting sqref="X850">
    <cfRule type="cellIs" dxfId="1287" priority="325" operator="equal">
      <formula>"""No Data"""</formula>
    </cfRule>
  </conditionalFormatting>
  <conditionalFormatting sqref="X851">
    <cfRule type="cellIs" dxfId="1286" priority="324" operator="equal">
      <formula>"""No Data"""</formula>
    </cfRule>
  </conditionalFormatting>
  <conditionalFormatting sqref="X852">
    <cfRule type="cellIs" dxfId="1285" priority="323" operator="equal">
      <formula>"""No Data"""</formula>
    </cfRule>
  </conditionalFormatting>
  <conditionalFormatting sqref="X853">
    <cfRule type="cellIs" dxfId="1284" priority="322" operator="equal">
      <formula>"""No Data"""</formula>
    </cfRule>
  </conditionalFormatting>
  <conditionalFormatting sqref="X854">
    <cfRule type="cellIs" dxfId="1283" priority="321" operator="equal">
      <formula>"""No Data"""</formula>
    </cfRule>
  </conditionalFormatting>
  <conditionalFormatting sqref="X855">
    <cfRule type="cellIs" dxfId="1282" priority="320" operator="equal">
      <formula>"""No Data"""</formula>
    </cfRule>
  </conditionalFormatting>
  <conditionalFormatting sqref="X856">
    <cfRule type="cellIs" dxfId="1281" priority="319" operator="equal">
      <formula>"""No Data"""</formula>
    </cfRule>
  </conditionalFormatting>
  <conditionalFormatting sqref="X857">
    <cfRule type="cellIs" dxfId="1280" priority="318" operator="equal">
      <formula>"""No Data"""</formula>
    </cfRule>
  </conditionalFormatting>
  <conditionalFormatting sqref="X858">
    <cfRule type="cellIs" dxfId="1279" priority="317" operator="equal">
      <formula>"""No Data"""</formula>
    </cfRule>
  </conditionalFormatting>
  <conditionalFormatting sqref="X859">
    <cfRule type="cellIs" dxfId="1278" priority="316" operator="equal">
      <formula>"""No Data"""</formula>
    </cfRule>
  </conditionalFormatting>
  <conditionalFormatting sqref="X860">
    <cfRule type="cellIs" dxfId="1277" priority="315" operator="equal">
      <formula>"""No Data"""</formula>
    </cfRule>
  </conditionalFormatting>
  <conditionalFormatting sqref="X861">
    <cfRule type="cellIs" dxfId="1276" priority="314" operator="equal">
      <formula>"""No Data"""</formula>
    </cfRule>
  </conditionalFormatting>
  <conditionalFormatting sqref="X862">
    <cfRule type="cellIs" dxfId="1275" priority="313" operator="equal">
      <formula>"""No Data"""</formula>
    </cfRule>
  </conditionalFormatting>
  <conditionalFormatting sqref="X863">
    <cfRule type="cellIs" dxfId="1274" priority="312" operator="equal">
      <formula>"""No Data"""</formula>
    </cfRule>
  </conditionalFormatting>
  <conditionalFormatting sqref="X864">
    <cfRule type="cellIs" dxfId="1273" priority="311" operator="equal">
      <formula>"""No Data"""</formula>
    </cfRule>
  </conditionalFormatting>
  <conditionalFormatting sqref="X865">
    <cfRule type="cellIs" dxfId="1272" priority="310" operator="equal">
      <formula>"""No Data"""</formula>
    </cfRule>
  </conditionalFormatting>
  <conditionalFormatting sqref="X866">
    <cfRule type="cellIs" dxfId="1271" priority="309" operator="equal">
      <formula>"""No Data"""</formula>
    </cfRule>
  </conditionalFormatting>
  <conditionalFormatting sqref="X867">
    <cfRule type="cellIs" dxfId="1270" priority="308" operator="equal">
      <formula>"""No Data"""</formula>
    </cfRule>
  </conditionalFormatting>
  <conditionalFormatting sqref="X868">
    <cfRule type="cellIs" dxfId="1269" priority="307" operator="equal">
      <formula>"""No Data"""</formula>
    </cfRule>
  </conditionalFormatting>
  <conditionalFormatting sqref="X869">
    <cfRule type="cellIs" dxfId="1268" priority="306" operator="equal">
      <formula>"""No Data"""</formula>
    </cfRule>
  </conditionalFormatting>
  <conditionalFormatting sqref="X870">
    <cfRule type="cellIs" dxfId="1267" priority="305" operator="equal">
      <formula>"""No Data"""</formula>
    </cfRule>
  </conditionalFormatting>
  <conditionalFormatting sqref="X871">
    <cfRule type="cellIs" dxfId="1266" priority="304" operator="equal">
      <formula>"""No Data"""</formula>
    </cfRule>
  </conditionalFormatting>
  <conditionalFormatting sqref="X872">
    <cfRule type="cellIs" dxfId="1265" priority="303" operator="equal">
      <formula>"""No Data"""</formula>
    </cfRule>
  </conditionalFormatting>
  <conditionalFormatting sqref="X873">
    <cfRule type="cellIs" dxfId="1264" priority="302" operator="equal">
      <formula>"""No Data"""</formula>
    </cfRule>
  </conditionalFormatting>
  <conditionalFormatting sqref="X874">
    <cfRule type="cellIs" dxfId="1263" priority="301" operator="equal">
      <formula>"""No Data"""</formula>
    </cfRule>
  </conditionalFormatting>
  <conditionalFormatting sqref="X875">
    <cfRule type="cellIs" dxfId="1262" priority="300" operator="equal">
      <formula>"""No Data"""</formula>
    </cfRule>
  </conditionalFormatting>
  <conditionalFormatting sqref="X876">
    <cfRule type="cellIs" dxfId="1261" priority="299" operator="equal">
      <formula>"""No Data"""</formula>
    </cfRule>
  </conditionalFormatting>
  <conditionalFormatting sqref="X877">
    <cfRule type="cellIs" dxfId="1260" priority="298" operator="equal">
      <formula>"""No Data"""</formula>
    </cfRule>
  </conditionalFormatting>
  <conditionalFormatting sqref="X878">
    <cfRule type="cellIs" dxfId="1259" priority="297" operator="equal">
      <formula>"""No Data"""</formula>
    </cfRule>
  </conditionalFormatting>
  <conditionalFormatting sqref="X879">
    <cfRule type="cellIs" dxfId="1258" priority="296" operator="equal">
      <formula>"""No Data"""</formula>
    </cfRule>
  </conditionalFormatting>
  <conditionalFormatting sqref="X880">
    <cfRule type="cellIs" dxfId="1257" priority="295" operator="equal">
      <formula>"""No Data"""</formula>
    </cfRule>
  </conditionalFormatting>
  <conditionalFormatting sqref="X881">
    <cfRule type="cellIs" dxfId="1256" priority="294" operator="equal">
      <formula>"""No Data"""</formula>
    </cfRule>
  </conditionalFormatting>
  <conditionalFormatting sqref="X882">
    <cfRule type="cellIs" dxfId="1255" priority="293" operator="equal">
      <formula>"""No Data"""</formula>
    </cfRule>
  </conditionalFormatting>
  <conditionalFormatting sqref="X883">
    <cfRule type="cellIs" dxfId="1254" priority="292" operator="equal">
      <formula>"""No Data"""</formula>
    </cfRule>
  </conditionalFormatting>
  <conditionalFormatting sqref="X884">
    <cfRule type="cellIs" dxfId="1253" priority="291" operator="equal">
      <formula>"""No Data"""</formula>
    </cfRule>
  </conditionalFormatting>
  <conditionalFormatting sqref="X885">
    <cfRule type="cellIs" dxfId="1252" priority="290" operator="equal">
      <formula>"""No Data"""</formula>
    </cfRule>
  </conditionalFormatting>
  <conditionalFormatting sqref="X886">
    <cfRule type="cellIs" dxfId="1251" priority="289" operator="equal">
      <formula>"""No Data"""</formula>
    </cfRule>
  </conditionalFormatting>
  <conditionalFormatting sqref="X887">
    <cfRule type="cellIs" dxfId="1250" priority="288" operator="equal">
      <formula>"""No Data"""</formula>
    </cfRule>
  </conditionalFormatting>
  <conditionalFormatting sqref="X888">
    <cfRule type="cellIs" dxfId="1249" priority="287" operator="equal">
      <formula>"""No Data"""</formula>
    </cfRule>
  </conditionalFormatting>
  <conditionalFormatting sqref="X889">
    <cfRule type="cellIs" dxfId="1248" priority="286" operator="equal">
      <formula>"""No Data"""</formula>
    </cfRule>
  </conditionalFormatting>
  <conditionalFormatting sqref="X890">
    <cfRule type="cellIs" dxfId="1247" priority="285" operator="equal">
      <formula>"""No Data"""</formula>
    </cfRule>
  </conditionalFormatting>
  <conditionalFormatting sqref="X891">
    <cfRule type="cellIs" dxfId="1246" priority="284" operator="equal">
      <formula>"""No Data"""</formula>
    </cfRule>
  </conditionalFormatting>
  <conditionalFormatting sqref="X892">
    <cfRule type="cellIs" dxfId="1245" priority="283" operator="equal">
      <formula>"""No Data"""</formula>
    </cfRule>
  </conditionalFormatting>
  <conditionalFormatting sqref="X893">
    <cfRule type="cellIs" dxfId="1244" priority="282" operator="equal">
      <formula>"""No Data"""</formula>
    </cfRule>
  </conditionalFormatting>
  <conditionalFormatting sqref="X894">
    <cfRule type="cellIs" dxfId="1243" priority="281" operator="equal">
      <formula>"""No Data"""</formula>
    </cfRule>
  </conditionalFormatting>
  <conditionalFormatting sqref="X895">
    <cfRule type="cellIs" dxfId="1242" priority="280" operator="equal">
      <formula>"""No Data"""</formula>
    </cfRule>
  </conditionalFormatting>
  <conditionalFormatting sqref="X896">
    <cfRule type="cellIs" dxfId="1241" priority="279" operator="equal">
      <formula>"""No Data"""</formula>
    </cfRule>
  </conditionalFormatting>
  <conditionalFormatting sqref="X897">
    <cfRule type="cellIs" dxfId="1240" priority="278" operator="equal">
      <formula>"""No Data"""</formula>
    </cfRule>
  </conditionalFormatting>
  <conditionalFormatting sqref="X898">
    <cfRule type="cellIs" dxfId="1239" priority="277" operator="equal">
      <formula>"""No Data"""</formula>
    </cfRule>
  </conditionalFormatting>
  <conditionalFormatting sqref="X899">
    <cfRule type="cellIs" dxfId="1238" priority="276" operator="equal">
      <formula>"""No Data"""</formula>
    </cfRule>
  </conditionalFormatting>
  <conditionalFormatting sqref="X900">
    <cfRule type="cellIs" dxfId="1237" priority="275" operator="equal">
      <formula>"""No Data"""</formula>
    </cfRule>
  </conditionalFormatting>
  <conditionalFormatting sqref="X901">
    <cfRule type="cellIs" dxfId="1236" priority="274" operator="equal">
      <formula>"""No Data"""</formula>
    </cfRule>
  </conditionalFormatting>
  <conditionalFormatting sqref="X902">
    <cfRule type="cellIs" dxfId="1235" priority="273" operator="equal">
      <formula>"""No Data"""</formula>
    </cfRule>
  </conditionalFormatting>
  <conditionalFormatting sqref="X903">
    <cfRule type="cellIs" dxfId="1234" priority="272" operator="equal">
      <formula>"""No Data"""</formula>
    </cfRule>
  </conditionalFormatting>
  <conditionalFormatting sqref="X904">
    <cfRule type="cellIs" dxfId="1233" priority="271" operator="equal">
      <formula>"""No Data"""</formula>
    </cfRule>
  </conditionalFormatting>
  <conditionalFormatting sqref="X905">
    <cfRule type="cellIs" dxfId="1232" priority="270" operator="equal">
      <formula>"""No Data"""</formula>
    </cfRule>
  </conditionalFormatting>
  <conditionalFormatting sqref="X906">
    <cfRule type="cellIs" dxfId="1231" priority="269" operator="equal">
      <formula>"""No Data"""</formula>
    </cfRule>
  </conditionalFormatting>
  <conditionalFormatting sqref="X907">
    <cfRule type="cellIs" dxfId="1230" priority="268" operator="equal">
      <formula>"""No Data"""</formula>
    </cfRule>
  </conditionalFormatting>
  <conditionalFormatting sqref="X908">
    <cfRule type="cellIs" dxfId="1229" priority="267" operator="equal">
      <formula>"""No Data"""</formula>
    </cfRule>
  </conditionalFormatting>
  <conditionalFormatting sqref="X909">
    <cfRule type="cellIs" dxfId="1228" priority="266" operator="equal">
      <formula>"""No Data"""</formula>
    </cfRule>
  </conditionalFormatting>
  <conditionalFormatting sqref="X910">
    <cfRule type="cellIs" dxfId="1227" priority="265" operator="equal">
      <formula>"""No Data"""</formula>
    </cfRule>
  </conditionalFormatting>
  <conditionalFormatting sqref="X911">
    <cfRule type="cellIs" dxfId="1226" priority="264" operator="equal">
      <formula>"""No Data"""</formula>
    </cfRule>
  </conditionalFormatting>
  <conditionalFormatting sqref="X912">
    <cfRule type="cellIs" dxfId="1225" priority="263" operator="equal">
      <formula>"""No Data"""</formula>
    </cfRule>
  </conditionalFormatting>
  <conditionalFormatting sqref="X913">
    <cfRule type="cellIs" dxfId="1224" priority="262" operator="equal">
      <formula>"""No Data"""</formula>
    </cfRule>
  </conditionalFormatting>
  <conditionalFormatting sqref="X914">
    <cfRule type="cellIs" dxfId="1223" priority="261" operator="equal">
      <formula>"""No Data"""</formula>
    </cfRule>
  </conditionalFormatting>
  <conditionalFormatting sqref="X915">
    <cfRule type="cellIs" dxfId="1222" priority="260" operator="equal">
      <formula>"""No Data"""</formula>
    </cfRule>
  </conditionalFormatting>
  <conditionalFormatting sqref="X916">
    <cfRule type="cellIs" dxfId="1221" priority="259" operator="equal">
      <formula>"""No Data"""</formula>
    </cfRule>
  </conditionalFormatting>
  <conditionalFormatting sqref="X917">
    <cfRule type="cellIs" dxfId="1220" priority="258" operator="equal">
      <formula>"""No Data"""</formula>
    </cfRule>
  </conditionalFormatting>
  <conditionalFormatting sqref="X918">
    <cfRule type="cellIs" dxfId="1219" priority="257" operator="equal">
      <formula>"""No Data"""</formula>
    </cfRule>
  </conditionalFormatting>
  <conditionalFormatting sqref="X919">
    <cfRule type="cellIs" dxfId="1218" priority="256" operator="equal">
      <formula>"""No Data"""</formula>
    </cfRule>
  </conditionalFormatting>
  <conditionalFormatting sqref="X920">
    <cfRule type="cellIs" dxfId="1217" priority="255" operator="equal">
      <formula>"""No Data"""</formula>
    </cfRule>
  </conditionalFormatting>
  <conditionalFormatting sqref="X921">
    <cfRule type="cellIs" dxfId="1216" priority="254" operator="equal">
      <formula>"""No Data"""</formula>
    </cfRule>
  </conditionalFormatting>
  <conditionalFormatting sqref="X922">
    <cfRule type="cellIs" dxfId="1215" priority="253" operator="equal">
      <formula>"""No Data"""</formula>
    </cfRule>
  </conditionalFormatting>
  <conditionalFormatting sqref="X923">
    <cfRule type="cellIs" dxfId="1214" priority="252" operator="equal">
      <formula>"""No Data"""</formula>
    </cfRule>
  </conditionalFormatting>
  <conditionalFormatting sqref="X924">
    <cfRule type="cellIs" dxfId="1213" priority="251" operator="equal">
      <formula>"""No Data"""</formula>
    </cfRule>
  </conditionalFormatting>
  <conditionalFormatting sqref="X925">
    <cfRule type="cellIs" dxfId="1212" priority="250" operator="equal">
      <formula>"""No Data"""</formula>
    </cfRule>
  </conditionalFormatting>
  <conditionalFormatting sqref="X926">
    <cfRule type="cellIs" dxfId="1211" priority="249" operator="equal">
      <formula>"""No Data"""</formula>
    </cfRule>
  </conditionalFormatting>
  <conditionalFormatting sqref="X927">
    <cfRule type="cellIs" dxfId="1210" priority="248" operator="equal">
      <formula>"""No Data"""</formula>
    </cfRule>
  </conditionalFormatting>
  <conditionalFormatting sqref="X928">
    <cfRule type="cellIs" dxfId="1209" priority="247" operator="equal">
      <formula>"""No Data"""</formula>
    </cfRule>
  </conditionalFormatting>
  <conditionalFormatting sqref="X929">
    <cfRule type="cellIs" dxfId="1208" priority="246" operator="equal">
      <formula>"""No Data"""</formula>
    </cfRule>
  </conditionalFormatting>
  <conditionalFormatting sqref="X930">
    <cfRule type="cellIs" dxfId="1207" priority="245" operator="equal">
      <formula>"""No Data"""</formula>
    </cfRule>
  </conditionalFormatting>
  <conditionalFormatting sqref="X931">
    <cfRule type="cellIs" dxfId="1206" priority="244" operator="equal">
      <formula>"""No Data"""</formula>
    </cfRule>
  </conditionalFormatting>
  <conditionalFormatting sqref="X932">
    <cfRule type="cellIs" dxfId="1205" priority="243" operator="equal">
      <formula>"""No Data"""</formula>
    </cfRule>
  </conditionalFormatting>
  <conditionalFormatting sqref="X933">
    <cfRule type="cellIs" dxfId="1204" priority="242" operator="equal">
      <formula>"""No Data"""</formula>
    </cfRule>
  </conditionalFormatting>
  <conditionalFormatting sqref="X934">
    <cfRule type="cellIs" dxfId="1203" priority="241" operator="equal">
      <formula>"""No Data"""</formula>
    </cfRule>
  </conditionalFormatting>
  <conditionalFormatting sqref="X935">
    <cfRule type="cellIs" dxfId="1202" priority="240" operator="equal">
      <formula>"""No Data"""</formula>
    </cfRule>
  </conditionalFormatting>
  <conditionalFormatting sqref="X936">
    <cfRule type="cellIs" dxfId="1201" priority="239" operator="equal">
      <formula>"""No Data"""</formula>
    </cfRule>
  </conditionalFormatting>
  <conditionalFormatting sqref="X937">
    <cfRule type="cellIs" dxfId="1200" priority="238" operator="equal">
      <formula>"""No Data"""</formula>
    </cfRule>
  </conditionalFormatting>
  <conditionalFormatting sqref="X938">
    <cfRule type="cellIs" dxfId="1199" priority="237" operator="equal">
      <formula>"""No Data"""</formula>
    </cfRule>
  </conditionalFormatting>
  <conditionalFormatting sqref="X939">
    <cfRule type="cellIs" dxfId="1198" priority="236" operator="equal">
      <formula>"""No Data"""</formula>
    </cfRule>
  </conditionalFormatting>
  <conditionalFormatting sqref="X940">
    <cfRule type="cellIs" dxfId="1197" priority="235" operator="equal">
      <formula>"""No Data"""</formula>
    </cfRule>
  </conditionalFormatting>
  <conditionalFormatting sqref="X941">
    <cfRule type="cellIs" dxfId="1196" priority="234" operator="equal">
      <formula>"""No Data"""</formula>
    </cfRule>
  </conditionalFormatting>
  <conditionalFormatting sqref="X942">
    <cfRule type="cellIs" dxfId="1195" priority="233" operator="equal">
      <formula>"""No Data"""</formula>
    </cfRule>
  </conditionalFormatting>
  <conditionalFormatting sqref="X943">
    <cfRule type="cellIs" dxfId="1194" priority="232" operator="equal">
      <formula>"""No Data"""</formula>
    </cfRule>
  </conditionalFormatting>
  <conditionalFormatting sqref="X944">
    <cfRule type="cellIs" dxfId="1193" priority="231" operator="equal">
      <formula>"""No Data"""</formula>
    </cfRule>
  </conditionalFormatting>
  <conditionalFormatting sqref="X945">
    <cfRule type="cellIs" dxfId="1192" priority="230" operator="equal">
      <formula>"""No Data"""</formula>
    </cfRule>
  </conditionalFormatting>
  <conditionalFormatting sqref="X946">
    <cfRule type="cellIs" dxfId="1191" priority="229" operator="equal">
      <formula>"""No Data"""</formula>
    </cfRule>
  </conditionalFormatting>
  <conditionalFormatting sqref="X947">
    <cfRule type="cellIs" dxfId="1190" priority="228" operator="equal">
      <formula>"""No Data"""</formula>
    </cfRule>
  </conditionalFormatting>
  <conditionalFormatting sqref="X948">
    <cfRule type="cellIs" dxfId="1189" priority="227" operator="equal">
      <formula>"""No Data"""</formula>
    </cfRule>
  </conditionalFormatting>
  <conditionalFormatting sqref="X949">
    <cfRule type="cellIs" dxfId="1188" priority="226" operator="equal">
      <formula>"""No Data"""</formula>
    </cfRule>
  </conditionalFormatting>
  <conditionalFormatting sqref="X950">
    <cfRule type="cellIs" dxfId="1187" priority="225" operator="equal">
      <formula>"""No Data"""</formula>
    </cfRule>
  </conditionalFormatting>
  <conditionalFormatting sqref="X951">
    <cfRule type="cellIs" dxfId="1186" priority="224" operator="equal">
      <formula>"""No Data"""</formula>
    </cfRule>
  </conditionalFormatting>
  <conditionalFormatting sqref="X952">
    <cfRule type="cellIs" dxfId="1185" priority="223" operator="equal">
      <formula>"""No Data"""</formula>
    </cfRule>
  </conditionalFormatting>
  <conditionalFormatting sqref="X953">
    <cfRule type="cellIs" dxfId="1184" priority="222" operator="equal">
      <formula>"""No Data"""</formula>
    </cfRule>
  </conditionalFormatting>
  <conditionalFormatting sqref="X954">
    <cfRule type="cellIs" dxfId="1183" priority="221" operator="equal">
      <formula>"""No Data"""</formula>
    </cfRule>
  </conditionalFormatting>
  <conditionalFormatting sqref="X955">
    <cfRule type="cellIs" dxfId="1182" priority="220" operator="equal">
      <formula>"""No Data"""</formula>
    </cfRule>
  </conditionalFormatting>
  <conditionalFormatting sqref="X956">
    <cfRule type="cellIs" dxfId="1181" priority="219" operator="equal">
      <formula>"""No Data"""</formula>
    </cfRule>
  </conditionalFormatting>
  <conditionalFormatting sqref="X957">
    <cfRule type="cellIs" dxfId="1180" priority="218" operator="equal">
      <formula>"""No Data"""</formula>
    </cfRule>
  </conditionalFormatting>
  <conditionalFormatting sqref="X958">
    <cfRule type="cellIs" dxfId="1179" priority="217" operator="equal">
      <formula>"""No Data"""</formula>
    </cfRule>
  </conditionalFormatting>
  <conditionalFormatting sqref="X959">
    <cfRule type="cellIs" dxfId="1178" priority="216" operator="equal">
      <formula>"""No Data"""</formula>
    </cfRule>
  </conditionalFormatting>
  <conditionalFormatting sqref="X960">
    <cfRule type="cellIs" dxfId="1177" priority="215" operator="equal">
      <formula>"""No Data"""</formula>
    </cfRule>
  </conditionalFormatting>
  <conditionalFormatting sqref="X961">
    <cfRule type="cellIs" dxfId="1176" priority="214" operator="equal">
      <formula>"""No Data"""</formula>
    </cfRule>
  </conditionalFormatting>
  <conditionalFormatting sqref="X962">
    <cfRule type="cellIs" dxfId="1175" priority="213" operator="equal">
      <formula>"""No Data"""</formula>
    </cfRule>
  </conditionalFormatting>
  <conditionalFormatting sqref="X963">
    <cfRule type="cellIs" dxfId="1174" priority="212" operator="equal">
      <formula>"""No Data"""</formula>
    </cfRule>
  </conditionalFormatting>
  <conditionalFormatting sqref="X964">
    <cfRule type="cellIs" dxfId="1173" priority="211" operator="equal">
      <formula>"""No Data"""</formula>
    </cfRule>
  </conditionalFormatting>
  <conditionalFormatting sqref="X965">
    <cfRule type="cellIs" dxfId="1172" priority="210" operator="equal">
      <formula>"""No Data"""</formula>
    </cfRule>
  </conditionalFormatting>
  <conditionalFormatting sqref="X966">
    <cfRule type="cellIs" dxfId="1171" priority="208" operator="equal">
      <formula>"""No Data"""</formula>
    </cfRule>
  </conditionalFormatting>
  <conditionalFormatting sqref="X967">
    <cfRule type="cellIs" dxfId="1170" priority="207" operator="equal">
      <formula>"""No Data"""</formula>
    </cfRule>
  </conditionalFormatting>
  <conditionalFormatting sqref="X968">
    <cfRule type="cellIs" dxfId="1169" priority="206" operator="equal">
      <formula>"""No Data"""</formula>
    </cfRule>
  </conditionalFormatting>
  <conditionalFormatting sqref="X969">
    <cfRule type="cellIs" dxfId="1168" priority="205" operator="equal">
      <formula>"""No Data"""</formula>
    </cfRule>
  </conditionalFormatting>
  <conditionalFormatting sqref="X970">
    <cfRule type="cellIs" dxfId="1167" priority="204" operator="equal">
      <formula>"""No Data"""</formula>
    </cfRule>
  </conditionalFormatting>
  <conditionalFormatting sqref="X971">
    <cfRule type="cellIs" dxfId="1166" priority="203" operator="equal">
      <formula>"""No Data"""</formula>
    </cfRule>
  </conditionalFormatting>
  <conditionalFormatting sqref="X972">
    <cfRule type="cellIs" dxfId="1165" priority="202" operator="equal">
      <formula>"""No Data"""</formula>
    </cfRule>
  </conditionalFormatting>
  <conditionalFormatting sqref="X973">
    <cfRule type="cellIs" dxfId="1164" priority="201" operator="equal">
      <formula>"""No Data"""</formula>
    </cfRule>
  </conditionalFormatting>
  <conditionalFormatting sqref="X974">
    <cfRule type="cellIs" dxfId="1163" priority="200" operator="equal">
      <formula>"""No Data"""</formula>
    </cfRule>
  </conditionalFormatting>
  <conditionalFormatting sqref="X975">
    <cfRule type="cellIs" dxfId="1162" priority="199" operator="equal">
      <formula>"""No Data"""</formula>
    </cfRule>
  </conditionalFormatting>
  <conditionalFormatting sqref="X976">
    <cfRule type="cellIs" dxfId="1161" priority="198" operator="equal">
      <formula>"""No Data"""</formula>
    </cfRule>
  </conditionalFormatting>
  <conditionalFormatting sqref="X977">
    <cfRule type="cellIs" dxfId="1160" priority="197" operator="equal">
      <formula>"""No Data"""</formula>
    </cfRule>
  </conditionalFormatting>
  <conditionalFormatting sqref="X978">
    <cfRule type="cellIs" dxfId="1159" priority="196" operator="equal">
      <formula>"""No Data"""</formula>
    </cfRule>
  </conditionalFormatting>
  <conditionalFormatting sqref="X979">
    <cfRule type="cellIs" dxfId="1158" priority="195" operator="equal">
      <formula>"""No Data"""</formula>
    </cfRule>
  </conditionalFormatting>
  <conditionalFormatting sqref="X980">
    <cfRule type="cellIs" dxfId="1157" priority="194" operator="equal">
      <formula>"""No Data"""</formula>
    </cfRule>
  </conditionalFormatting>
  <conditionalFormatting sqref="X981">
    <cfRule type="cellIs" dxfId="1156" priority="193" operator="equal">
      <formula>"""No Data"""</formula>
    </cfRule>
  </conditionalFormatting>
  <conditionalFormatting sqref="X982">
    <cfRule type="cellIs" dxfId="1155" priority="192" operator="equal">
      <formula>"""No Data"""</formula>
    </cfRule>
  </conditionalFormatting>
  <conditionalFormatting sqref="X983">
    <cfRule type="cellIs" dxfId="1154" priority="191" operator="equal">
      <formula>"""No Data"""</formula>
    </cfRule>
  </conditionalFormatting>
  <conditionalFormatting sqref="X984">
    <cfRule type="cellIs" dxfId="1153" priority="190" operator="equal">
      <formula>"""No Data"""</formula>
    </cfRule>
  </conditionalFormatting>
  <conditionalFormatting sqref="X985">
    <cfRule type="cellIs" dxfId="1152" priority="189" operator="equal">
      <formula>"""No Data"""</formula>
    </cfRule>
  </conditionalFormatting>
  <conditionalFormatting sqref="X986">
    <cfRule type="cellIs" dxfId="1151" priority="188" operator="equal">
      <formula>"""No Data"""</formula>
    </cfRule>
  </conditionalFormatting>
  <conditionalFormatting sqref="X987">
    <cfRule type="cellIs" dxfId="1150" priority="187" operator="equal">
      <formula>"""No Data"""</formula>
    </cfRule>
  </conditionalFormatting>
  <conditionalFormatting sqref="X988">
    <cfRule type="cellIs" dxfId="1149" priority="186" operator="equal">
      <formula>"""No Data"""</formula>
    </cfRule>
  </conditionalFormatting>
  <conditionalFormatting sqref="X989">
    <cfRule type="cellIs" dxfId="1148" priority="185" operator="equal">
      <formula>"""No Data"""</formula>
    </cfRule>
  </conditionalFormatting>
  <conditionalFormatting sqref="X990">
    <cfRule type="cellIs" dxfId="1147" priority="184" operator="equal">
      <formula>"""No Data"""</formula>
    </cfRule>
  </conditionalFormatting>
  <conditionalFormatting sqref="X991">
    <cfRule type="cellIs" dxfId="1146" priority="183" operator="equal">
      <formula>"""No Data"""</formula>
    </cfRule>
  </conditionalFormatting>
  <conditionalFormatting sqref="X992">
    <cfRule type="cellIs" dxfId="1145" priority="181" operator="equal">
      <formula>"""No Data"""</formula>
    </cfRule>
  </conditionalFormatting>
  <conditionalFormatting sqref="X993">
    <cfRule type="cellIs" dxfId="1144" priority="180" operator="equal">
      <formula>"""No Data"""</formula>
    </cfRule>
  </conditionalFormatting>
  <conditionalFormatting sqref="X994">
    <cfRule type="cellIs" dxfId="1143" priority="179" operator="equal">
      <formula>"""No Data"""</formula>
    </cfRule>
  </conditionalFormatting>
  <conditionalFormatting sqref="X995">
    <cfRule type="cellIs" dxfId="1142" priority="178" operator="equal">
      <formula>"""No Data"""</formula>
    </cfRule>
  </conditionalFormatting>
  <conditionalFormatting sqref="X996">
    <cfRule type="cellIs" dxfId="1141" priority="177" operator="equal">
      <formula>"""No Data"""</formula>
    </cfRule>
  </conditionalFormatting>
  <conditionalFormatting sqref="X997">
    <cfRule type="cellIs" dxfId="1140" priority="176" operator="equal">
      <formula>"""No Data"""</formula>
    </cfRule>
  </conditionalFormatting>
  <conditionalFormatting sqref="X998">
    <cfRule type="cellIs" dxfId="1139" priority="175" operator="equal">
      <formula>"""No Data"""</formula>
    </cfRule>
  </conditionalFormatting>
  <conditionalFormatting sqref="X999">
    <cfRule type="cellIs" dxfId="1138" priority="174" operator="equal">
      <formula>"""No Data"""</formula>
    </cfRule>
  </conditionalFormatting>
  <conditionalFormatting sqref="X1000">
    <cfRule type="cellIs" dxfId="1137" priority="173" operator="equal">
      <formula>"""No Data"""</formula>
    </cfRule>
  </conditionalFormatting>
  <conditionalFormatting sqref="X1001">
    <cfRule type="cellIs" dxfId="1136" priority="172" operator="equal">
      <formula>"""No Data"""</formula>
    </cfRule>
  </conditionalFormatting>
  <conditionalFormatting sqref="X1002">
    <cfRule type="cellIs" dxfId="1135" priority="171" operator="equal">
      <formula>"""No Data"""</formula>
    </cfRule>
  </conditionalFormatting>
  <conditionalFormatting sqref="X1003">
    <cfRule type="cellIs" dxfId="1134" priority="170" operator="equal">
      <formula>"""No Data"""</formula>
    </cfRule>
  </conditionalFormatting>
  <conditionalFormatting sqref="X1004">
    <cfRule type="cellIs" dxfId="1133" priority="169" operator="equal">
      <formula>"""No Data"""</formula>
    </cfRule>
  </conditionalFormatting>
  <conditionalFormatting sqref="X1005">
    <cfRule type="cellIs" dxfId="1132" priority="168" operator="equal">
      <formula>"""No Data"""</formula>
    </cfRule>
  </conditionalFormatting>
  <conditionalFormatting sqref="X1006">
    <cfRule type="cellIs" dxfId="1131" priority="167" operator="equal">
      <formula>"""No Data"""</formula>
    </cfRule>
  </conditionalFormatting>
  <conditionalFormatting sqref="X1007">
    <cfRule type="cellIs" dxfId="1130" priority="166" operator="equal">
      <formula>"""No Data"""</formula>
    </cfRule>
  </conditionalFormatting>
  <conditionalFormatting sqref="X1008">
    <cfRule type="cellIs" dxfId="1129" priority="165" operator="equal">
      <formula>"""No Data"""</formula>
    </cfRule>
  </conditionalFormatting>
  <conditionalFormatting sqref="X1009">
    <cfRule type="cellIs" dxfId="1128" priority="164" operator="equal">
      <formula>"""No Data"""</formula>
    </cfRule>
  </conditionalFormatting>
  <conditionalFormatting sqref="X1010">
    <cfRule type="cellIs" dxfId="1127" priority="163" operator="equal">
      <formula>"""No Data"""</formula>
    </cfRule>
  </conditionalFormatting>
  <conditionalFormatting sqref="X1011">
    <cfRule type="cellIs" dxfId="1126" priority="162" operator="equal">
      <formula>"""No Data"""</formula>
    </cfRule>
  </conditionalFormatting>
  <conditionalFormatting sqref="X1012">
    <cfRule type="cellIs" dxfId="1125" priority="161" operator="equal">
      <formula>"""No Data"""</formula>
    </cfRule>
  </conditionalFormatting>
  <conditionalFormatting sqref="X1013">
    <cfRule type="cellIs" dxfId="1124" priority="160" operator="equal">
      <formula>"""No Data"""</formula>
    </cfRule>
  </conditionalFormatting>
  <conditionalFormatting sqref="X1014">
    <cfRule type="cellIs" dxfId="1123" priority="159" operator="equal">
      <formula>"""No Data"""</formula>
    </cfRule>
  </conditionalFormatting>
  <conditionalFormatting sqref="X1015">
    <cfRule type="cellIs" dxfId="1122" priority="158" operator="equal">
      <formula>"""No Data"""</formula>
    </cfRule>
  </conditionalFormatting>
  <conditionalFormatting sqref="X1016">
    <cfRule type="cellIs" dxfId="1121" priority="157" operator="equal">
      <formula>"""No Data"""</formula>
    </cfRule>
  </conditionalFormatting>
  <conditionalFormatting sqref="X1017">
    <cfRule type="cellIs" dxfId="1120" priority="156" operator="equal">
      <formula>"""No Data"""</formula>
    </cfRule>
  </conditionalFormatting>
  <conditionalFormatting sqref="X1018">
    <cfRule type="cellIs" dxfId="1119" priority="155" operator="equal">
      <formula>"""No Data"""</formula>
    </cfRule>
  </conditionalFormatting>
  <conditionalFormatting sqref="X1019">
    <cfRule type="cellIs" dxfId="1118" priority="154" operator="equal">
      <formula>"""No Data"""</formula>
    </cfRule>
  </conditionalFormatting>
  <conditionalFormatting sqref="X1020">
    <cfRule type="cellIs" dxfId="1117" priority="153" operator="equal">
      <formula>"""No Data"""</formula>
    </cfRule>
  </conditionalFormatting>
  <conditionalFormatting sqref="X1021">
    <cfRule type="cellIs" dxfId="1116" priority="152" operator="equal">
      <formula>"""No Data"""</formula>
    </cfRule>
  </conditionalFormatting>
  <conditionalFormatting sqref="X1022">
    <cfRule type="cellIs" dxfId="1115" priority="151" operator="equal">
      <formula>"""No Data"""</formula>
    </cfRule>
  </conditionalFormatting>
  <conditionalFormatting sqref="X1023">
    <cfRule type="cellIs" dxfId="1114" priority="150" operator="equal">
      <formula>"""No Data"""</formula>
    </cfRule>
  </conditionalFormatting>
  <conditionalFormatting sqref="X1024">
    <cfRule type="cellIs" dxfId="1113" priority="149" operator="equal">
      <formula>"""No Data"""</formula>
    </cfRule>
  </conditionalFormatting>
  <conditionalFormatting sqref="X1025">
    <cfRule type="cellIs" dxfId="1112" priority="148" operator="equal">
      <formula>"""No Data"""</formula>
    </cfRule>
  </conditionalFormatting>
  <conditionalFormatting sqref="X1026">
    <cfRule type="cellIs" dxfId="1111" priority="147" operator="equal">
      <formula>"""No Data"""</formula>
    </cfRule>
  </conditionalFormatting>
  <conditionalFormatting sqref="X1027">
    <cfRule type="cellIs" dxfId="1110" priority="146" operator="equal">
      <formula>"""No Data"""</formula>
    </cfRule>
  </conditionalFormatting>
  <conditionalFormatting sqref="X1028">
    <cfRule type="cellIs" dxfId="1109" priority="145" operator="equal">
      <formula>"""No Data"""</formula>
    </cfRule>
  </conditionalFormatting>
  <conditionalFormatting sqref="X1029">
    <cfRule type="cellIs" dxfId="1108" priority="144" operator="equal">
      <formula>"""No Data"""</formula>
    </cfRule>
  </conditionalFormatting>
  <conditionalFormatting sqref="X1030">
    <cfRule type="cellIs" dxfId="1107" priority="143" operator="equal">
      <formula>"""No Data"""</formula>
    </cfRule>
  </conditionalFormatting>
  <conditionalFormatting sqref="X1031">
    <cfRule type="cellIs" dxfId="1106" priority="142" operator="equal">
      <formula>"""No Data"""</formula>
    </cfRule>
  </conditionalFormatting>
  <conditionalFormatting sqref="X1032">
    <cfRule type="cellIs" dxfId="1105" priority="141" operator="equal">
      <formula>"""No Data"""</formula>
    </cfRule>
  </conditionalFormatting>
  <conditionalFormatting sqref="X1033">
    <cfRule type="cellIs" dxfId="1104" priority="140" operator="equal">
      <formula>"""No Data"""</formula>
    </cfRule>
  </conditionalFormatting>
  <conditionalFormatting sqref="X1034">
    <cfRule type="cellIs" dxfId="1103" priority="139" operator="equal">
      <formula>"""No Data"""</formula>
    </cfRule>
  </conditionalFormatting>
  <conditionalFormatting sqref="X1035">
    <cfRule type="cellIs" dxfId="1102" priority="138" operator="equal">
      <formula>"""No Data"""</formula>
    </cfRule>
  </conditionalFormatting>
  <conditionalFormatting sqref="X1036">
    <cfRule type="cellIs" dxfId="1101" priority="137" operator="equal">
      <formula>"""No Data"""</formula>
    </cfRule>
  </conditionalFormatting>
  <conditionalFormatting sqref="X1037">
    <cfRule type="cellIs" dxfId="1100" priority="136" operator="equal">
      <formula>"""No Data"""</formula>
    </cfRule>
  </conditionalFormatting>
  <conditionalFormatting sqref="X1038">
    <cfRule type="cellIs" dxfId="1099" priority="135" operator="equal">
      <formula>"""No Data"""</formula>
    </cfRule>
  </conditionalFormatting>
  <conditionalFormatting sqref="X1039">
    <cfRule type="cellIs" dxfId="1098" priority="134" operator="equal">
      <formula>"""No Data"""</formula>
    </cfRule>
  </conditionalFormatting>
  <conditionalFormatting sqref="X1040">
    <cfRule type="cellIs" dxfId="1097" priority="133" operator="equal">
      <formula>"""No Data"""</formula>
    </cfRule>
  </conditionalFormatting>
  <conditionalFormatting sqref="X1041">
    <cfRule type="cellIs" dxfId="1096" priority="132" operator="equal">
      <formula>"""No Data"""</formula>
    </cfRule>
  </conditionalFormatting>
  <conditionalFormatting sqref="X1042">
    <cfRule type="cellIs" dxfId="1095" priority="131" operator="equal">
      <formula>"""No Data"""</formula>
    </cfRule>
  </conditionalFormatting>
  <conditionalFormatting sqref="X1043">
    <cfRule type="cellIs" dxfId="1094" priority="130" operator="equal">
      <formula>"""No Data"""</formula>
    </cfRule>
  </conditionalFormatting>
  <conditionalFormatting sqref="X1044">
    <cfRule type="cellIs" dxfId="1093" priority="129" operator="equal">
      <formula>"""No Data"""</formula>
    </cfRule>
  </conditionalFormatting>
  <conditionalFormatting sqref="X1045">
    <cfRule type="cellIs" dxfId="1092" priority="128" operator="equal">
      <formula>"""No Data"""</formula>
    </cfRule>
  </conditionalFormatting>
  <conditionalFormatting sqref="X1046">
    <cfRule type="cellIs" dxfId="1091" priority="127" operator="equal">
      <formula>"""No Data"""</formula>
    </cfRule>
  </conditionalFormatting>
  <conditionalFormatting sqref="X1047">
    <cfRule type="cellIs" dxfId="1090" priority="126" operator="equal">
      <formula>"""No Data"""</formula>
    </cfRule>
  </conditionalFormatting>
  <conditionalFormatting sqref="X1048">
    <cfRule type="cellIs" dxfId="1089" priority="125" operator="equal">
      <formula>"""No Data"""</formula>
    </cfRule>
  </conditionalFormatting>
  <conditionalFormatting sqref="X1049">
    <cfRule type="cellIs" dxfId="1088" priority="124" operator="equal">
      <formula>"""No Data"""</formula>
    </cfRule>
  </conditionalFormatting>
  <conditionalFormatting sqref="X1050">
    <cfRule type="cellIs" dxfId="1087" priority="123" operator="equal">
      <formula>"""No Data"""</formula>
    </cfRule>
  </conditionalFormatting>
  <conditionalFormatting sqref="X1051">
    <cfRule type="cellIs" dxfId="1086" priority="122" operator="equal">
      <formula>"""No Data"""</formula>
    </cfRule>
  </conditionalFormatting>
  <conditionalFormatting sqref="X1052">
    <cfRule type="cellIs" dxfId="1085" priority="121" operator="equal">
      <formula>"""No Data"""</formula>
    </cfRule>
  </conditionalFormatting>
  <conditionalFormatting sqref="X1053">
    <cfRule type="cellIs" dxfId="1084" priority="120" operator="equal">
      <formula>"""No Data"""</formula>
    </cfRule>
  </conditionalFormatting>
  <conditionalFormatting sqref="X1054">
    <cfRule type="cellIs" dxfId="1083" priority="119" operator="equal">
      <formula>"""No Data"""</formula>
    </cfRule>
  </conditionalFormatting>
  <conditionalFormatting sqref="X1055">
    <cfRule type="cellIs" dxfId="1082" priority="118" operator="equal">
      <formula>"""No Data"""</formula>
    </cfRule>
  </conditionalFormatting>
  <conditionalFormatting sqref="X1056">
    <cfRule type="cellIs" dxfId="1081" priority="117" operator="equal">
      <formula>"""No Data"""</formula>
    </cfRule>
  </conditionalFormatting>
  <conditionalFormatting sqref="X1057">
    <cfRule type="cellIs" dxfId="1080" priority="116" operator="equal">
      <formula>"""No Data"""</formula>
    </cfRule>
  </conditionalFormatting>
  <conditionalFormatting sqref="X1058">
    <cfRule type="cellIs" dxfId="1079" priority="115" operator="equal">
      <formula>"""No Data"""</formula>
    </cfRule>
  </conditionalFormatting>
  <conditionalFormatting sqref="X1059">
    <cfRule type="cellIs" dxfId="1078" priority="114" operator="equal">
      <formula>"""No Data"""</formula>
    </cfRule>
  </conditionalFormatting>
  <conditionalFormatting sqref="X1060">
    <cfRule type="cellIs" dxfId="1077" priority="113" operator="equal">
      <formula>"""No Data"""</formula>
    </cfRule>
  </conditionalFormatting>
  <conditionalFormatting sqref="X1061">
    <cfRule type="cellIs" dxfId="1076" priority="112" operator="equal">
      <formula>"""No Data"""</formula>
    </cfRule>
  </conditionalFormatting>
  <conditionalFormatting sqref="X1062">
    <cfRule type="cellIs" dxfId="1075" priority="111" operator="equal">
      <formula>"""No Data"""</formula>
    </cfRule>
  </conditionalFormatting>
  <conditionalFormatting sqref="X1063">
    <cfRule type="cellIs" dxfId="1074" priority="110" operator="equal">
      <formula>"""No Data"""</formula>
    </cfRule>
  </conditionalFormatting>
  <conditionalFormatting sqref="X1064">
    <cfRule type="cellIs" dxfId="1073" priority="109" operator="equal">
      <formula>"""No Data"""</formula>
    </cfRule>
  </conditionalFormatting>
  <conditionalFormatting sqref="X1065">
    <cfRule type="cellIs" dxfId="1072" priority="108" operator="equal">
      <formula>"""No Data"""</formula>
    </cfRule>
  </conditionalFormatting>
  <conditionalFormatting sqref="X1066">
    <cfRule type="cellIs" dxfId="1071" priority="107" operator="equal">
      <formula>"""No Data"""</formula>
    </cfRule>
  </conditionalFormatting>
  <conditionalFormatting sqref="X1067">
    <cfRule type="cellIs" dxfId="1070" priority="106" operator="equal">
      <formula>"""No Data"""</formula>
    </cfRule>
  </conditionalFormatting>
  <conditionalFormatting sqref="X1068">
    <cfRule type="cellIs" dxfId="1069" priority="105" operator="equal">
      <formula>"""No Data"""</formula>
    </cfRule>
  </conditionalFormatting>
  <conditionalFormatting sqref="X1069">
    <cfRule type="cellIs" dxfId="1068" priority="104" operator="equal">
      <formula>"""No Data"""</formula>
    </cfRule>
  </conditionalFormatting>
  <conditionalFormatting sqref="X1070">
    <cfRule type="cellIs" dxfId="1067" priority="103" operator="equal">
      <formula>"""No Data"""</formula>
    </cfRule>
  </conditionalFormatting>
  <conditionalFormatting sqref="X1071">
    <cfRule type="cellIs" dxfId="1066" priority="102" operator="equal">
      <formula>"""No Data"""</formula>
    </cfRule>
  </conditionalFormatting>
  <conditionalFormatting sqref="X1072">
    <cfRule type="cellIs" dxfId="1065" priority="101" operator="equal">
      <formula>"""No Data"""</formula>
    </cfRule>
  </conditionalFormatting>
  <conditionalFormatting sqref="X1073">
    <cfRule type="cellIs" dxfId="1064" priority="100" operator="equal">
      <formula>"""No Data"""</formula>
    </cfRule>
  </conditionalFormatting>
  <conditionalFormatting sqref="X1074">
    <cfRule type="cellIs" dxfId="1063" priority="99" operator="equal">
      <formula>"""No Data"""</formula>
    </cfRule>
  </conditionalFormatting>
  <conditionalFormatting sqref="X1075">
    <cfRule type="cellIs" dxfId="1062" priority="98" operator="equal">
      <formula>"""No Data"""</formula>
    </cfRule>
  </conditionalFormatting>
  <conditionalFormatting sqref="X1076">
    <cfRule type="cellIs" dxfId="1061" priority="97" operator="equal">
      <formula>"""No Data"""</formula>
    </cfRule>
  </conditionalFormatting>
  <conditionalFormatting sqref="X1077">
    <cfRule type="cellIs" dxfId="1060" priority="96" operator="equal">
      <formula>"""No Data"""</formula>
    </cfRule>
  </conditionalFormatting>
  <conditionalFormatting sqref="X1078">
    <cfRule type="cellIs" dxfId="1059" priority="95" operator="equal">
      <formula>"""No Data"""</formula>
    </cfRule>
  </conditionalFormatting>
  <conditionalFormatting sqref="X1079">
    <cfRule type="cellIs" dxfId="1058" priority="94" operator="equal">
      <formula>"""No Data"""</formula>
    </cfRule>
  </conditionalFormatting>
  <conditionalFormatting sqref="X1080">
    <cfRule type="cellIs" dxfId="1057" priority="93" operator="equal">
      <formula>"""No Data"""</formula>
    </cfRule>
  </conditionalFormatting>
  <conditionalFormatting sqref="X1081">
    <cfRule type="cellIs" dxfId="1056" priority="92" operator="equal">
      <formula>"""No Data"""</formula>
    </cfRule>
  </conditionalFormatting>
  <conditionalFormatting sqref="X1082">
    <cfRule type="cellIs" dxfId="1055" priority="91" operator="equal">
      <formula>"""No Data"""</formula>
    </cfRule>
  </conditionalFormatting>
  <conditionalFormatting sqref="X1083">
    <cfRule type="cellIs" dxfId="1054" priority="90" operator="equal">
      <formula>"""No Data"""</formula>
    </cfRule>
  </conditionalFormatting>
  <conditionalFormatting sqref="X1084">
    <cfRule type="cellIs" dxfId="1053" priority="89" operator="equal">
      <formula>"""No Data"""</formula>
    </cfRule>
  </conditionalFormatting>
  <conditionalFormatting sqref="X1085">
    <cfRule type="cellIs" dxfId="1052" priority="88" operator="equal">
      <formula>"""No Data"""</formula>
    </cfRule>
  </conditionalFormatting>
  <conditionalFormatting sqref="X1086">
    <cfRule type="cellIs" dxfId="1051" priority="87" operator="equal">
      <formula>"""No Data"""</formula>
    </cfRule>
  </conditionalFormatting>
  <conditionalFormatting sqref="X1087">
    <cfRule type="cellIs" dxfId="1050" priority="86" operator="equal">
      <formula>"""No Data"""</formula>
    </cfRule>
  </conditionalFormatting>
  <conditionalFormatting sqref="X1088">
    <cfRule type="cellIs" dxfId="1049" priority="85" operator="equal">
      <formula>"""No Data"""</formula>
    </cfRule>
  </conditionalFormatting>
  <conditionalFormatting sqref="X1089">
    <cfRule type="cellIs" dxfId="1048" priority="84" operator="equal">
      <formula>"""No Data"""</formula>
    </cfRule>
  </conditionalFormatting>
  <conditionalFormatting sqref="X1090">
    <cfRule type="cellIs" dxfId="1047" priority="83" operator="equal">
      <formula>"""No Data"""</formula>
    </cfRule>
  </conditionalFormatting>
  <conditionalFormatting sqref="X1091">
    <cfRule type="cellIs" dxfId="1046" priority="82" operator="equal">
      <formula>"""No Data"""</formula>
    </cfRule>
  </conditionalFormatting>
  <conditionalFormatting sqref="X1092">
    <cfRule type="cellIs" dxfId="1045" priority="81" operator="equal">
      <formula>"""No Data"""</formula>
    </cfRule>
  </conditionalFormatting>
  <conditionalFormatting sqref="X1093">
    <cfRule type="cellIs" dxfId="1044" priority="80" operator="equal">
      <formula>"""No Data"""</formula>
    </cfRule>
  </conditionalFormatting>
  <conditionalFormatting sqref="X1094">
    <cfRule type="cellIs" dxfId="1043" priority="79" operator="equal">
      <formula>"""No Data"""</formula>
    </cfRule>
  </conditionalFormatting>
  <conditionalFormatting sqref="X1095">
    <cfRule type="cellIs" dxfId="1042" priority="78" operator="equal">
      <formula>"""No Data"""</formula>
    </cfRule>
  </conditionalFormatting>
  <conditionalFormatting sqref="X1096">
    <cfRule type="cellIs" dxfId="1041" priority="77" operator="equal">
      <formula>"""No Data"""</formula>
    </cfRule>
  </conditionalFormatting>
  <conditionalFormatting sqref="X1097">
    <cfRule type="cellIs" dxfId="1040" priority="76" operator="equal">
      <formula>"""No Data"""</formula>
    </cfRule>
  </conditionalFormatting>
  <conditionalFormatting sqref="X1098">
    <cfRule type="cellIs" dxfId="1039" priority="75" operator="equal">
      <formula>"""No Data"""</formula>
    </cfRule>
  </conditionalFormatting>
  <conditionalFormatting sqref="X1099">
    <cfRule type="cellIs" dxfId="1038" priority="74" operator="equal">
      <formula>"""No Data"""</formula>
    </cfRule>
  </conditionalFormatting>
  <conditionalFormatting sqref="X1100">
    <cfRule type="cellIs" dxfId="1037" priority="73" operator="equal">
      <formula>"""No Data"""</formula>
    </cfRule>
  </conditionalFormatting>
  <conditionalFormatting sqref="X1101">
    <cfRule type="cellIs" dxfId="1036" priority="72" operator="equal">
      <formula>"""No Data"""</formula>
    </cfRule>
  </conditionalFormatting>
  <conditionalFormatting sqref="X1102">
    <cfRule type="cellIs" dxfId="1035" priority="71" operator="equal">
      <formula>"""No Data"""</formula>
    </cfRule>
  </conditionalFormatting>
  <conditionalFormatting sqref="X1103">
    <cfRule type="cellIs" dxfId="1034" priority="70" operator="equal">
      <formula>"""No Data"""</formula>
    </cfRule>
  </conditionalFormatting>
  <conditionalFormatting sqref="X1104">
    <cfRule type="cellIs" dxfId="1033" priority="69" operator="equal">
      <formula>"""No Data"""</formula>
    </cfRule>
  </conditionalFormatting>
  <conditionalFormatting sqref="X1105">
    <cfRule type="cellIs" dxfId="1032" priority="68" operator="equal">
      <formula>"""No Data"""</formula>
    </cfRule>
  </conditionalFormatting>
  <conditionalFormatting sqref="X1106">
    <cfRule type="cellIs" dxfId="1031" priority="67" operator="equal">
      <formula>"""No Data"""</formula>
    </cfRule>
  </conditionalFormatting>
  <conditionalFormatting sqref="X1107">
    <cfRule type="cellIs" dxfId="1030" priority="66" operator="equal">
      <formula>"""No Data"""</formula>
    </cfRule>
  </conditionalFormatting>
  <conditionalFormatting sqref="X1108">
    <cfRule type="cellIs" dxfId="1029" priority="65" operator="equal">
      <formula>"""No Data"""</formula>
    </cfRule>
  </conditionalFormatting>
  <conditionalFormatting sqref="X1109">
    <cfRule type="cellIs" dxfId="1028" priority="64" operator="equal">
      <formula>"""No Data"""</formula>
    </cfRule>
  </conditionalFormatting>
  <conditionalFormatting sqref="X1110">
    <cfRule type="cellIs" dxfId="1027" priority="63" operator="equal">
      <formula>"""No Data"""</formula>
    </cfRule>
  </conditionalFormatting>
  <conditionalFormatting sqref="X1111">
    <cfRule type="cellIs" dxfId="1026" priority="62" operator="equal">
      <formula>"""No Data"""</formula>
    </cfRule>
  </conditionalFormatting>
  <conditionalFormatting sqref="X1112">
    <cfRule type="cellIs" dxfId="1025" priority="61" operator="equal">
      <formula>"""No Data"""</formula>
    </cfRule>
  </conditionalFormatting>
  <conditionalFormatting sqref="X1113">
    <cfRule type="cellIs" dxfId="1024" priority="60" operator="equal">
      <formula>"""No Data"""</formula>
    </cfRule>
  </conditionalFormatting>
  <conditionalFormatting sqref="X1114">
    <cfRule type="cellIs" dxfId="1023" priority="59" operator="equal">
      <formula>"""No Data"""</formula>
    </cfRule>
  </conditionalFormatting>
  <conditionalFormatting sqref="X1115">
    <cfRule type="cellIs" dxfId="1022" priority="58" operator="equal">
      <formula>"""No Data"""</formula>
    </cfRule>
  </conditionalFormatting>
  <conditionalFormatting sqref="X1116">
    <cfRule type="cellIs" dxfId="1021" priority="57" operator="equal">
      <formula>"""No Data"""</formula>
    </cfRule>
  </conditionalFormatting>
  <conditionalFormatting sqref="X1117">
    <cfRule type="cellIs" dxfId="1020" priority="56" operator="equal">
      <formula>"""No Data"""</formula>
    </cfRule>
  </conditionalFormatting>
  <conditionalFormatting sqref="X1118">
    <cfRule type="cellIs" dxfId="1019" priority="55" operator="equal">
      <formula>"""No Data"""</formula>
    </cfRule>
  </conditionalFormatting>
  <conditionalFormatting sqref="X1119">
    <cfRule type="cellIs" dxfId="1018" priority="54" operator="equal">
      <formula>"""No Data"""</formula>
    </cfRule>
  </conditionalFormatting>
  <conditionalFormatting sqref="X1120">
    <cfRule type="cellIs" dxfId="1017" priority="53" operator="equal">
      <formula>"""No Data"""</formula>
    </cfRule>
  </conditionalFormatting>
  <conditionalFormatting sqref="X1121">
    <cfRule type="cellIs" dxfId="1016" priority="52" operator="equal">
      <formula>"""No Data"""</formula>
    </cfRule>
  </conditionalFormatting>
  <conditionalFormatting sqref="X1122">
    <cfRule type="cellIs" dxfId="1015" priority="51" operator="equal">
      <formula>"""No Data"""</formula>
    </cfRule>
  </conditionalFormatting>
  <conditionalFormatting sqref="X1123">
    <cfRule type="cellIs" dxfId="1014" priority="50" operator="equal">
      <formula>"""No Data"""</formula>
    </cfRule>
  </conditionalFormatting>
  <conditionalFormatting sqref="X1124">
    <cfRule type="cellIs" dxfId="1013" priority="49" operator="equal">
      <formula>"""No Data"""</formula>
    </cfRule>
  </conditionalFormatting>
  <conditionalFormatting sqref="X1125">
    <cfRule type="cellIs" dxfId="1012" priority="48" operator="equal">
      <formula>"""No Data"""</formula>
    </cfRule>
  </conditionalFormatting>
  <conditionalFormatting sqref="X1126">
    <cfRule type="cellIs" dxfId="1011" priority="47" operator="equal">
      <formula>"""No Data"""</formula>
    </cfRule>
  </conditionalFormatting>
  <conditionalFormatting sqref="X1127">
    <cfRule type="cellIs" dxfId="1010" priority="46" operator="equal">
      <formula>"""No Data"""</formula>
    </cfRule>
  </conditionalFormatting>
  <conditionalFormatting sqref="X1128">
    <cfRule type="cellIs" dxfId="1009" priority="45" operator="equal">
      <formula>"""No Data"""</formula>
    </cfRule>
  </conditionalFormatting>
  <conditionalFormatting sqref="X1129">
    <cfRule type="cellIs" dxfId="1008" priority="44" operator="equal">
      <formula>"""No Data"""</formula>
    </cfRule>
  </conditionalFormatting>
  <conditionalFormatting sqref="X1130">
    <cfRule type="cellIs" dxfId="1007" priority="43" operator="equal">
      <formula>"""No Data"""</formula>
    </cfRule>
  </conditionalFormatting>
  <conditionalFormatting sqref="X1131">
    <cfRule type="cellIs" dxfId="1006" priority="42" operator="equal">
      <formula>"""No Data"""</formula>
    </cfRule>
  </conditionalFormatting>
  <conditionalFormatting sqref="X1132">
    <cfRule type="cellIs" dxfId="1005" priority="41" operator="equal">
      <formula>"""No Data"""</formula>
    </cfRule>
  </conditionalFormatting>
  <conditionalFormatting sqref="X1133">
    <cfRule type="cellIs" dxfId="1004" priority="40" operator="equal">
      <formula>"""No Data"""</formula>
    </cfRule>
  </conditionalFormatting>
  <conditionalFormatting sqref="X1134">
    <cfRule type="cellIs" dxfId="1003" priority="39" operator="equal">
      <formula>"""No Data"""</formula>
    </cfRule>
  </conditionalFormatting>
  <conditionalFormatting sqref="X1135">
    <cfRule type="cellIs" dxfId="1002" priority="38" operator="equal">
      <formula>"""No Data"""</formula>
    </cfRule>
  </conditionalFormatting>
  <conditionalFormatting sqref="X1136">
    <cfRule type="cellIs" dxfId="1001" priority="37" operator="equal">
      <formula>"""No Data"""</formula>
    </cfRule>
  </conditionalFormatting>
  <conditionalFormatting sqref="X1137">
    <cfRule type="cellIs" dxfId="1000" priority="36" operator="equal">
      <formula>"""No Data"""</formula>
    </cfRule>
  </conditionalFormatting>
  <conditionalFormatting sqref="X1138">
    <cfRule type="cellIs" dxfId="999" priority="35" operator="equal">
      <formula>"""No Data"""</formula>
    </cfRule>
  </conditionalFormatting>
  <conditionalFormatting sqref="X1139">
    <cfRule type="cellIs" dxfId="998" priority="34" operator="equal">
      <formula>"""No Data"""</formula>
    </cfRule>
  </conditionalFormatting>
  <conditionalFormatting sqref="X1140">
    <cfRule type="cellIs" dxfId="997" priority="33" operator="equal">
      <formula>"""No Data"""</formula>
    </cfRule>
  </conditionalFormatting>
  <conditionalFormatting sqref="X1141">
    <cfRule type="cellIs" dxfId="996" priority="32" operator="equal">
      <formula>"""No Data"""</formula>
    </cfRule>
  </conditionalFormatting>
  <conditionalFormatting sqref="X1142">
    <cfRule type="cellIs" dxfId="995" priority="31" operator="equal">
      <formula>"""No Data"""</formula>
    </cfRule>
  </conditionalFormatting>
  <conditionalFormatting sqref="X1143">
    <cfRule type="cellIs" dxfId="994" priority="30" operator="equal">
      <formula>"""No Data"""</formula>
    </cfRule>
  </conditionalFormatting>
  <conditionalFormatting sqref="X1144">
    <cfRule type="cellIs" dxfId="993" priority="29" operator="equal">
      <formula>"""No Data"""</formula>
    </cfRule>
  </conditionalFormatting>
  <conditionalFormatting sqref="X1145">
    <cfRule type="cellIs" dxfId="992" priority="28" operator="equal">
      <formula>"""No Data"""</formula>
    </cfRule>
  </conditionalFormatting>
  <conditionalFormatting sqref="X1146">
    <cfRule type="cellIs" dxfId="991" priority="27" operator="equal">
      <formula>"""No Data"""</formula>
    </cfRule>
  </conditionalFormatting>
  <conditionalFormatting sqref="X1147">
    <cfRule type="cellIs" dxfId="990" priority="26" operator="equal">
      <formula>"""No Data"""</formula>
    </cfRule>
  </conditionalFormatting>
  <conditionalFormatting sqref="X1148">
    <cfRule type="cellIs" dxfId="989" priority="25" operator="equal">
      <formula>"""No Data"""</formula>
    </cfRule>
  </conditionalFormatting>
  <conditionalFormatting sqref="X1149">
    <cfRule type="cellIs" dxfId="988" priority="24" operator="equal">
      <formula>"""No Data"""</formula>
    </cfRule>
  </conditionalFormatting>
  <conditionalFormatting sqref="X1150">
    <cfRule type="cellIs" dxfId="987" priority="23" operator="equal">
      <formula>"""No Data"""</formula>
    </cfRule>
  </conditionalFormatting>
  <conditionalFormatting sqref="X1151">
    <cfRule type="cellIs" dxfId="986" priority="22" operator="equal">
      <formula>"""No Data"""</formula>
    </cfRule>
  </conditionalFormatting>
  <conditionalFormatting sqref="X1152">
    <cfRule type="cellIs" dxfId="985" priority="21" operator="equal">
      <formula>"""No Data"""</formula>
    </cfRule>
  </conditionalFormatting>
  <conditionalFormatting sqref="X1153">
    <cfRule type="cellIs" dxfId="984" priority="20" operator="equal">
      <formula>"""No Data"""</formula>
    </cfRule>
  </conditionalFormatting>
  <conditionalFormatting sqref="X1154">
    <cfRule type="cellIs" dxfId="983" priority="19" operator="equal">
      <formula>"""No Data"""</formula>
    </cfRule>
  </conditionalFormatting>
  <conditionalFormatting sqref="X1155">
    <cfRule type="cellIs" dxfId="982" priority="18" operator="equal">
      <formula>"""No Data"""</formula>
    </cfRule>
  </conditionalFormatting>
  <conditionalFormatting sqref="X1156">
    <cfRule type="cellIs" dxfId="981" priority="17" operator="equal">
      <formula>"""No Data"""</formula>
    </cfRule>
  </conditionalFormatting>
  <conditionalFormatting sqref="X1157">
    <cfRule type="cellIs" dxfId="980" priority="16" operator="equal">
      <formula>"""No Data"""</formula>
    </cfRule>
  </conditionalFormatting>
  <conditionalFormatting sqref="X1158">
    <cfRule type="cellIs" dxfId="979" priority="15" operator="equal">
      <formula>"""No Data"""</formula>
    </cfRule>
  </conditionalFormatting>
  <conditionalFormatting sqref="X1159">
    <cfRule type="cellIs" dxfId="978" priority="14" operator="equal">
      <formula>"""No Data"""</formula>
    </cfRule>
  </conditionalFormatting>
  <conditionalFormatting sqref="X1160">
    <cfRule type="cellIs" dxfId="977" priority="13" operator="equal">
      <formula>"""No Data"""</formula>
    </cfRule>
  </conditionalFormatting>
  <conditionalFormatting sqref="X1161">
    <cfRule type="cellIs" dxfId="976" priority="12" operator="equal">
      <formula>"""No Data"""</formula>
    </cfRule>
  </conditionalFormatting>
  <conditionalFormatting sqref="X1162">
    <cfRule type="cellIs" dxfId="975" priority="10" operator="equal">
      <formula>"""No Data"""</formula>
    </cfRule>
  </conditionalFormatting>
  <conditionalFormatting sqref="X1163">
    <cfRule type="cellIs" dxfId="974" priority="9" operator="equal">
      <formula>"""No Data"""</formula>
    </cfRule>
  </conditionalFormatting>
  <conditionalFormatting sqref="X1164">
    <cfRule type="cellIs" dxfId="973" priority="8" operator="equal">
      <formula>"""No Data"""</formula>
    </cfRule>
  </conditionalFormatting>
  <conditionalFormatting sqref="X1165">
    <cfRule type="cellIs" dxfId="972" priority="7" operator="equal">
      <formula>"""No Data"""</formula>
    </cfRule>
  </conditionalFormatting>
  <conditionalFormatting sqref="X1166">
    <cfRule type="cellIs" dxfId="971" priority="6" operator="equal">
      <formula>"""No Data"""</formula>
    </cfRule>
  </conditionalFormatting>
  <conditionalFormatting sqref="X1167">
    <cfRule type="cellIs" dxfId="970" priority="5" operator="equal">
      <formula>"""No Data"""</formula>
    </cfRule>
  </conditionalFormatting>
  <conditionalFormatting sqref="X1168">
    <cfRule type="cellIs" dxfId="969" priority="4" operator="equal">
      <formula>"""No Data"""</formula>
    </cfRule>
  </conditionalFormatting>
  <conditionalFormatting sqref="X1169">
    <cfRule type="cellIs" dxfId="968" priority="3" operator="equal">
      <formula>"""No Data"""</formula>
    </cfRule>
  </conditionalFormatting>
  <conditionalFormatting sqref="X1170">
    <cfRule type="cellIs" dxfId="967" priority="2" operator="equal">
      <formula>"""No Data"""</formula>
    </cfRule>
  </conditionalFormatting>
  <conditionalFormatting sqref="X1171">
    <cfRule type="cellIs" dxfId="966" priority="1" operator="equal">
      <formula>"""No Data"""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653"/>
  <sheetViews>
    <sheetView zoomScale="85" zoomScaleNormal="85" workbookViewId="0">
      <pane xSplit="1" ySplit="2" topLeftCell="C1575" activePane="bottomRight" state="frozen"/>
      <selection pane="topRight" activeCell="B1" sqref="B1"/>
      <selection pane="bottomLeft" activeCell="A3" sqref="A3"/>
      <selection pane="bottomRight" activeCell="Q1651" sqref="Q1651"/>
    </sheetView>
  </sheetViews>
  <sheetFormatPr defaultRowHeight="16.5" x14ac:dyDescent="0.3"/>
  <cols>
    <col min="1" max="1" width="9.625" style="4" bestFit="1" customWidth="1"/>
    <col min="2" max="2" width="23.125" bestFit="1" customWidth="1"/>
    <col min="3" max="3" width="5.25" bestFit="1" customWidth="1"/>
    <col min="4" max="4" width="7.375" bestFit="1" customWidth="1"/>
    <col min="5" max="5" width="12.25" bestFit="1" customWidth="1"/>
    <col min="6" max="6" width="18.375" bestFit="1" customWidth="1"/>
    <col min="7" max="7" width="23.625" bestFit="1" customWidth="1"/>
    <col min="8" max="8" width="11.125" bestFit="1" customWidth="1"/>
    <col min="9" max="9" width="17.625" bestFit="1" customWidth="1"/>
    <col min="10" max="10" width="19.875" bestFit="1" customWidth="1"/>
    <col min="11" max="11" width="9.25" bestFit="1" customWidth="1"/>
    <col min="12" max="12" width="11.125" bestFit="1" customWidth="1"/>
    <col min="13" max="13" width="17.125" bestFit="1" customWidth="1"/>
    <col min="14" max="14" width="17.25" bestFit="1" customWidth="1"/>
    <col min="15" max="15" width="9.25" bestFit="1" customWidth="1"/>
    <col min="16" max="16" width="12.5" bestFit="1" customWidth="1"/>
    <col min="17" max="17" width="13.5" bestFit="1" customWidth="1"/>
    <col min="18" max="18" width="8.75" bestFit="1" customWidth="1"/>
    <col min="19" max="20" width="9.375" bestFit="1" customWidth="1"/>
    <col min="23" max="23" width="8.625" customWidth="1"/>
    <col min="24" max="24" width="14.375" bestFit="1" customWidth="1"/>
    <col min="29" max="29" width="12.25" style="59" bestFit="1" customWidth="1"/>
    <col min="30" max="30" width="18.375" style="59" bestFit="1" customWidth="1"/>
    <col min="31" max="31" width="18.25" style="59" bestFit="1" customWidth="1"/>
    <col min="32" max="35" width="8.625" style="59"/>
  </cols>
  <sheetData>
    <row r="1" spans="1:35" s="2" customFormat="1" x14ac:dyDescent="0.3">
      <c r="A1" s="144" t="s">
        <v>667</v>
      </c>
      <c r="B1" s="128" t="s">
        <v>668</v>
      </c>
      <c r="C1" s="130" t="s">
        <v>669</v>
      </c>
      <c r="D1" s="130" t="s">
        <v>670</v>
      </c>
      <c r="E1" s="130" t="s">
        <v>671</v>
      </c>
      <c r="F1" s="130" t="s">
        <v>672</v>
      </c>
      <c r="G1" s="140" t="s">
        <v>673</v>
      </c>
      <c r="H1" s="144" t="s">
        <v>677</v>
      </c>
      <c r="I1" s="142"/>
      <c r="J1" s="142"/>
      <c r="K1" s="146"/>
      <c r="L1" s="128" t="s">
        <v>678</v>
      </c>
      <c r="M1" s="130"/>
      <c r="N1" s="130"/>
      <c r="O1" s="140"/>
      <c r="P1" s="126" t="s">
        <v>688</v>
      </c>
      <c r="Q1" s="138" t="s">
        <v>725</v>
      </c>
      <c r="R1" s="144" t="s">
        <v>679</v>
      </c>
      <c r="S1" s="142"/>
      <c r="T1" s="142"/>
      <c r="U1" s="146"/>
      <c r="V1" s="128" t="s">
        <v>950</v>
      </c>
      <c r="W1" s="140" t="s">
        <v>951</v>
      </c>
      <c r="X1" s="138" t="s">
        <v>1392</v>
      </c>
      <c r="AC1" s="58"/>
      <c r="AD1" s="58"/>
      <c r="AE1" s="58"/>
      <c r="AF1" s="58"/>
      <c r="AG1" s="58"/>
      <c r="AH1" s="58"/>
      <c r="AI1" s="58"/>
    </row>
    <row r="2" spans="1:35" s="2" customFormat="1" ht="17.25" thickBot="1" x14ac:dyDescent="0.35">
      <c r="A2" s="145"/>
      <c r="B2" s="129"/>
      <c r="C2" s="131"/>
      <c r="D2" s="131"/>
      <c r="E2" s="131"/>
      <c r="F2" s="131"/>
      <c r="G2" s="141"/>
      <c r="H2" s="23" t="s">
        <v>674</v>
      </c>
      <c r="I2" s="3" t="s">
        <v>675</v>
      </c>
      <c r="J2" s="3" t="s">
        <v>699</v>
      </c>
      <c r="K2" s="8" t="s">
        <v>676</v>
      </c>
      <c r="L2" s="101" t="s">
        <v>674</v>
      </c>
      <c r="M2" s="3" t="s">
        <v>675</v>
      </c>
      <c r="N2" s="3" t="s">
        <v>699</v>
      </c>
      <c r="O2" s="102" t="s">
        <v>676</v>
      </c>
      <c r="P2" s="127"/>
      <c r="Q2" s="143"/>
      <c r="R2" s="145"/>
      <c r="S2" s="131"/>
      <c r="T2" s="131"/>
      <c r="U2" s="147"/>
      <c r="V2" s="129"/>
      <c r="W2" s="141"/>
      <c r="X2" s="139"/>
      <c r="Z2" s="32"/>
      <c r="AC2" s="58"/>
      <c r="AD2" s="58"/>
      <c r="AE2" s="58"/>
      <c r="AF2" s="58"/>
      <c r="AG2" s="58"/>
      <c r="AH2" s="58"/>
      <c r="AI2" s="58"/>
    </row>
    <row r="3" spans="1:35" x14ac:dyDescent="0.3">
      <c r="A3" s="62" t="s">
        <v>3290</v>
      </c>
      <c r="B3" s="94" t="s">
        <v>1805</v>
      </c>
      <c r="C3" s="2" t="s">
        <v>1</v>
      </c>
      <c r="D3" s="2">
        <v>47</v>
      </c>
      <c r="E3" s="9">
        <v>26232</v>
      </c>
      <c r="F3" s="10">
        <v>43647.519456018519</v>
      </c>
      <c r="G3" s="95" t="s">
        <v>4</v>
      </c>
      <c r="H3" s="24">
        <v>1228</v>
      </c>
      <c r="I3" s="11">
        <f t="shared" ref="I3:I66" si="0">H3/K3</f>
        <v>12.926315789473684</v>
      </c>
      <c r="J3" s="11">
        <v>3.762</v>
      </c>
      <c r="K3" s="13">
        <v>95</v>
      </c>
      <c r="L3" s="94">
        <v>346</v>
      </c>
      <c r="M3" s="11">
        <f t="shared" ref="M3:M66" si="1">L3/O3</f>
        <v>3.642105263157895</v>
      </c>
      <c r="N3" s="11">
        <v>1.94</v>
      </c>
      <c r="O3" s="95">
        <f t="shared" ref="O3:O66" si="2">K3</f>
        <v>95</v>
      </c>
      <c r="P3" s="66">
        <f t="shared" ref="P3:P66" si="3">I3/M3</f>
        <v>3.5491329479768781</v>
      </c>
      <c r="Q3" s="104" t="s">
        <v>728</v>
      </c>
      <c r="R3" s="24"/>
      <c r="S3" s="2"/>
      <c r="T3" s="2"/>
      <c r="U3" s="13"/>
      <c r="V3" s="107"/>
      <c r="W3" s="108"/>
      <c r="X3" s="115" t="str">
        <f t="shared" ref="X3:X66" si="4">IF(AND(W3&lt;&gt;0,V3&lt;&gt;0),W3-V3,"No Data")</f>
        <v>No Data</v>
      </c>
    </row>
    <row r="4" spans="1:35" x14ac:dyDescent="0.3">
      <c r="A4" s="62" t="s">
        <v>3291</v>
      </c>
      <c r="B4" s="94" t="s">
        <v>1806</v>
      </c>
      <c r="C4" s="2" t="s">
        <v>1</v>
      </c>
      <c r="D4" s="2">
        <v>58</v>
      </c>
      <c r="E4" s="9">
        <v>22345</v>
      </c>
      <c r="F4" s="10">
        <v>43647.524317129632</v>
      </c>
      <c r="G4" s="95" t="s">
        <v>4</v>
      </c>
      <c r="H4" s="24">
        <v>4017</v>
      </c>
      <c r="I4" s="11">
        <f t="shared" si="0"/>
        <v>25.106249999999999</v>
      </c>
      <c r="J4" s="11">
        <v>5.75</v>
      </c>
      <c r="K4" s="13">
        <v>160</v>
      </c>
      <c r="L4" s="94">
        <v>831</v>
      </c>
      <c r="M4" s="11">
        <f t="shared" si="1"/>
        <v>5.1937499999999996</v>
      </c>
      <c r="N4" s="11">
        <v>2.2559999999999998</v>
      </c>
      <c r="O4" s="95">
        <f t="shared" si="2"/>
        <v>160</v>
      </c>
      <c r="P4" s="66">
        <f t="shared" si="3"/>
        <v>4.8339350180505418</v>
      </c>
      <c r="Q4" s="104" t="s">
        <v>728</v>
      </c>
      <c r="R4" s="24"/>
      <c r="S4" s="2"/>
      <c r="T4" s="2"/>
      <c r="U4" s="13"/>
      <c r="V4" s="107"/>
      <c r="W4" s="108"/>
      <c r="X4" s="115" t="str">
        <f t="shared" si="4"/>
        <v>No Data</v>
      </c>
    </row>
    <row r="5" spans="1:35" x14ac:dyDescent="0.3">
      <c r="A5" s="62" t="s">
        <v>3292</v>
      </c>
      <c r="B5" s="94" t="s">
        <v>1807</v>
      </c>
      <c r="C5" s="2" t="s">
        <v>6</v>
      </c>
      <c r="D5" s="2">
        <v>72</v>
      </c>
      <c r="E5" s="9">
        <v>17126</v>
      </c>
      <c r="F5" s="10">
        <v>43647.533472222225</v>
      </c>
      <c r="G5" s="95" t="s">
        <v>4</v>
      </c>
      <c r="H5" s="24">
        <v>2143</v>
      </c>
      <c r="I5" s="11">
        <f t="shared" si="0"/>
        <v>17.858333333333334</v>
      </c>
      <c r="J5" s="11">
        <v>4.3220000000000001</v>
      </c>
      <c r="K5" s="13">
        <v>120</v>
      </c>
      <c r="L5" s="94">
        <v>631</v>
      </c>
      <c r="M5" s="11">
        <f t="shared" si="1"/>
        <v>5.2583333333333337</v>
      </c>
      <c r="N5" s="11">
        <v>2.0720000000000001</v>
      </c>
      <c r="O5" s="95">
        <f t="shared" si="2"/>
        <v>120</v>
      </c>
      <c r="P5" s="66">
        <f t="shared" si="3"/>
        <v>3.3961965134706813</v>
      </c>
      <c r="Q5" s="104" t="s">
        <v>728</v>
      </c>
      <c r="R5" s="24"/>
      <c r="S5" s="2"/>
      <c r="T5" s="2"/>
      <c r="U5" s="13"/>
      <c r="V5" s="107"/>
      <c r="W5" s="108"/>
      <c r="X5" s="115" t="str">
        <f t="shared" si="4"/>
        <v>No Data</v>
      </c>
    </row>
    <row r="6" spans="1:35" x14ac:dyDescent="0.3">
      <c r="A6" s="62" t="s">
        <v>3293</v>
      </c>
      <c r="B6" s="94" t="s">
        <v>7</v>
      </c>
      <c r="C6" s="2" t="s">
        <v>1</v>
      </c>
      <c r="D6" s="2">
        <v>48</v>
      </c>
      <c r="E6" s="9">
        <v>25960</v>
      </c>
      <c r="F6" s="10">
        <v>43647.544710648152</v>
      </c>
      <c r="G6" s="95" t="s">
        <v>4</v>
      </c>
      <c r="H6" s="24">
        <v>2279</v>
      </c>
      <c r="I6" s="11">
        <f t="shared" si="0"/>
        <v>15.717241379310344</v>
      </c>
      <c r="J6" s="11">
        <v>3.62</v>
      </c>
      <c r="K6" s="13">
        <v>145</v>
      </c>
      <c r="L6" s="94">
        <v>555</v>
      </c>
      <c r="M6" s="11">
        <f t="shared" si="1"/>
        <v>3.8275862068965516</v>
      </c>
      <c r="N6" s="11">
        <v>2.0419999999999998</v>
      </c>
      <c r="O6" s="95">
        <f t="shared" si="2"/>
        <v>145</v>
      </c>
      <c r="P6" s="66">
        <f t="shared" si="3"/>
        <v>4.1063063063063066</v>
      </c>
      <c r="Q6" s="104" t="s">
        <v>728</v>
      </c>
      <c r="R6" s="24"/>
      <c r="S6" s="2"/>
      <c r="T6" s="2"/>
      <c r="U6" s="13"/>
      <c r="V6" s="107"/>
      <c r="W6" s="108"/>
      <c r="X6" s="115" t="str">
        <f t="shared" si="4"/>
        <v>No Data</v>
      </c>
    </row>
    <row r="7" spans="1:35" x14ac:dyDescent="0.3">
      <c r="A7" s="62" t="s">
        <v>3294</v>
      </c>
      <c r="B7" s="94" t="s">
        <v>1808</v>
      </c>
      <c r="C7" s="2" t="s">
        <v>1</v>
      </c>
      <c r="D7" s="2">
        <v>54</v>
      </c>
      <c r="E7" s="9">
        <v>23853</v>
      </c>
      <c r="F7" s="10">
        <v>43647.562881944446</v>
      </c>
      <c r="G7" s="95" t="s">
        <v>4</v>
      </c>
      <c r="H7" s="24">
        <v>2566</v>
      </c>
      <c r="I7" s="11">
        <f t="shared" si="0"/>
        <v>19.007407407407406</v>
      </c>
      <c r="J7" s="11">
        <v>4.5519999999999996</v>
      </c>
      <c r="K7" s="13">
        <v>135</v>
      </c>
      <c r="L7" s="94">
        <v>499</v>
      </c>
      <c r="M7" s="11">
        <f t="shared" si="1"/>
        <v>3.6962962962962962</v>
      </c>
      <c r="N7" s="11">
        <v>1.9750000000000001</v>
      </c>
      <c r="O7" s="95">
        <f t="shared" si="2"/>
        <v>135</v>
      </c>
      <c r="P7" s="66">
        <f t="shared" si="3"/>
        <v>5.1422845691382761</v>
      </c>
      <c r="Q7" s="104" t="s">
        <v>728</v>
      </c>
      <c r="R7" s="24"/>
      <c r="S7" s="2"/>
      <c r="T7" s="2"/>
      <c r="U7" s="13"/>
      <c r="V7" s="107"/>
      <c r="W7" s="108"/>
      <c r="X7" s="115" t="str">
        <f t="shared" si="4"/>
        <v>No Data</v>
      </c>
    </row>
    <row r="8" spans="1:35" x14ac:dyDescent="0.3">
      <c r="A8" s="62" t="s">
        <v>3295</v>
      </c>
      <c r="B8" s="94" t="s">
        <v>1809</v>
      </c>
      <c r="C8" s="2" t="s">
        <v>1</v>
      </c>
      <c r="D8" s="2">
        <v>65</v>
      </c>
      <c r="E8" s="9">
        <v>19594</v>
      </c>
      <c r="F8" s="10">
        <v>43647.577164351853</v>
      </c>
      <c r="G8" s="95" t="s">
        <v>4</v>
      </c>
      <c r="H8" s="24">
        <v>1822</v>
      </c>
      <c r="I8" s="11">
        <f t="shared" si="0"/>
        <v>16.563636363636363</v>
      </c>
      <c r="J8" s="11">
        <v>3.7669999999999999</v>
      </c>
      <c r="K8" s="13">
        <v>110</v>
      </c>
      <c r="L8" s="94">
        <v>467</v>
      </c>
      <c r="M8" s="11">
        <f t="shared" si="1"/>
        <v>4.2454545454545451</v>
      </c>
      <c r="N8" s="11">
        <v>2.2269999999999999</v>
      </c>
      <c r="O8" s="95">
        <f t="shared" si="2"/>
        <v>110</v>
      </c>
      <c r="P8" s="66">
        <f t="shared" si="3"/>
        <v>3.9014989293361886</v>
      </c>
      <c r="Q8" s="104" t="s">
        <v>728</v>
      </c>
      <c r="R8" s="24"/>
      <c r="S8" s="2"/>
      <c r="T8" s="2"/>
      <c r="U8" s="13"/>
      <c r="V8" s="107"/>
      <c r="W8" s="108"/>
      <c r="X8" s="115" t="str">
        <f t="shared" si="4"/>
        <v>No Data</v>
      </c>
    </row>
    <row r="9" spans="1:35" x14ac:dyDescent="0.3">
      <c r="A9" s="62" t="s">
        <v>3296</v>
      </c>
      <c r="B9" s="94" t="s">
        <v>1810</v>
      </c>
      <c r="C9" s="2" t="s">
        <v>1</v>
      </c>
      <c r="D9" s="2">
        <v>55</v>
      </c>
      <c r="E9" s="9">
        <v>23202</v>
      </c>
      <c r="F9" s="10">
        <v>43647.588437500002</v>
      </c>
      <c r="G9" s="95" t="s">
        <v>4</v>
      </c>
      <c r="H9" s="24">
        <v>2562</v>
      </c>
      <c r="I9" s="11">
        <f t="shared" si="0"/>
        <v>17.079999999999998</v>
      </c>
      <c r="J9" s="11">
        <v>4.3470000000000004</v>
      </c>
      <c r="K9" s="13">
        <v>150</v>
      </c>
      <c r="L9" s="94">
        <v>730</v>
      </c>
      <c r="M9" s="11">
        <f t="shared" si="1"/>
        <v>4.8666666666666663</v>
      </c>
      <c r="N9" s="11">
        <v>2.2749999999999999</v>
      </c>
      <c r="O9" s="95">
        <f t="shared" si="2"/>
        <v>150</v>
      </c>
      <c r="P9" s="66">
        <f t="shared" si="3"/>
        <v>3.5095890410958903</v>
      </c>
      <c r="Q9" s="104" t="s">
        <v>728</v>
      </c>
      <c r="R9" s="24"/>
      <c r="S9" s="2"/>
      <c r="T9" s="2"/>
      <c r="U9" s="13"/>
      <c r="V9" s="107"/>
      <c r="W9" s="108"/>
      <c r="X9" s="115" t="str">
        <f t="shared" si="4"/>
        <v>No Data</v>
      </c>
    </row>
    <row r="10" spans="1:35" x14ac:dyDescent="0.3">
      <c r="A10" s="62" t="s">
        <v>3297</v>
      </c>
      <c r="B10" s="94" t="s">
        <v>1811</v>
      </c>
      <c r="C10" s="2" t="s">
        <v>1</v>
      </c>
      <c r="D10" s="2">
        <v>53</v>
      </c>
      <c r="E10" s="9">
        <v>24126</v>
      </c>
      <c r="F10" s="10">
        <v>43647.624976851854</v>
      </c>
      <c r="G10" s="95" t="s">
        <v>4</v>
      </c>
      <c r="H10" s="24">
        <v>3150</v>
      </c>
      <c r="I10" s="11">
        <f t="shared" si="0"/>
        <v>27.631578947368421</v>
      </c>
      <c r="J10" s="11">
        <v>5.6479999999999997</v>
      </c>
      <c r="K10" s="13">
        <v>114</v>
      </c>
      <c r="L10" s="94">
        <v>354</v>
      </c>
      <c r="M10" s="11">
        <f t="shared" si="1"/>
        <v>3.1052631578947367</v>
      </c>
      <c r="N10" s="11">
        <v>1.9750000000000001</v>
      </c>
      <c r="O10" s="95">
        <f t="shared" si="2"/>
        <v>114</v>
      </c>
      <c r="P10" s="66">
        <f t="shared" si="3"/>
        <v>8.898305084745763</v>
      </c>
      <c r="Q10" s="104" t="s">
        <v>728</v>
      </c>
      <c r="R10" s="24"/>
      <c r="S10" s="2"/>
      <c r="T10" s="2"/>
      <c r="U10" s="13"/>
      <c r="V10" s="107"/>
      <c r="W10" s="108"/>
      <c r="X10" s="115" t="str">
        <f t="shared" si="4"/>
        <v>No Data</v>
      </c>
    </row>
    <row r="11" spans="1:35" x14ac:dyDescent="0.3">
      <c r="A11" s="62" t="s">
        <v>3298</v>
      </c>
      <c r="B11" s="94" t="s">
        <v>1812</v>
      </c>
      <c r="C11" s="2" t="s">
        <v>6</v>
      </c>
      <c r="D11" s="2">
        <v>71</v>
      </c>
      <c r="E11" s="9">
        <v>17396</v>
      </c>
      <c r="F11" s="10">
        <v>43647.636712962965</v>
      </c>
      <c r="G11" s="95" t="s">
        <v>4</v>
      </c>
      <c r="H11" s="24">
        <v>1670</v>
      </c>
      <c r="I11" s="11">
        <f t="shared" si="0"/>
        <v>14.910714285714286</v>
      </c>
      <c r="J11" s="11">
        <v>4.2590000000000003</v>
      </c>
      <c r="K11" s="13">
        <v>112</v>
      </c>
      <c r="L11" s="94">
        <v>437</v>
      </c>
      <c r="M11" s="11">
        <f t="shared" si="1"/>
        <v>3.9017857142857144</v>
      </c>
      <c r="N11" s="11">
        <v>2.04</v>
      </c>
      <c r="O11" s="95">
        <f t="shared" si="2"/>
        <v>112</v>
      </c>
      <c r="P11" s="66">
        <f t="shared" si="3"/>
        <v>3.8215102974828374</v>
      </c>
      <c r="Q11" s="104" t="s">
        <v>728</v>
      </c>
      <c r="R11" s="24" t="s">
        <v>1218</v>
      </c>
      <c r="S11" s="2"/>
      <c r="T11" s="2"/>
      <c r="U11" s="13"/>
      <c r="V11" s="107"/>
      <c r="W11" s="108"/>
      <c r="X11" s="115" t="str">
        <f t="shared" si="4"/>
        <v>No Data</v>
      </c>
    </row>
    <row r="12" spans="1:35" x14ac:dyDescent="0.3">
      <c r="A12" s="62" t="s">
        <v>3299</v>
      </c>
      <c r="B12" s="94" t="s">
        <v>1813</v>
      </c>
      <c r="C12" s="2" t="s">
        <v>6</v>
      </c>
      <c r="D12" s="2">
        <v>16</v>
      </c>
      <c r="E12" s="9">
        <v>37535</v>
      </c>
      <c r="F12" s="10">
        <v>43647.639085648145</v>
      </c>
      <c r="G12" s="95" t="s">
        <v>4</v>
      </c>
      <c r="H12" s="24">
        <v>973</v>
      </c>
      <c r="I12" s="11">
        <f t="shared" si="0"/>
        <v>10.576086956521738</v>
      </c>
      <c r="J12" s="11">
        <v>3.3780000000000001</v>
      </c>
      <c r="K12" s="13">
        <v>92</v>
      </c>
      <c r="L12" s="94">
        <v>255</v>
      </c>
      <c r="M12" s="11">
        <f t="shared" si="1"/>
        <v>2.7717391304347827</v>
      </c>
      <c r="N12" s="11">
        <v>1.786</v>
      </c>
      <c r="O12" s="95">
        <f t="shared" si="2"/>
        <v>92</v>
      </c>
      <c r="P12" s="66">
        <f t="shared" si="3"/>
        <v>3.8156862745098037</v>
      </c>
      <c r="Q12" s="104" t="s">
        <v>728</v>
      </c>
      <c r="R12" s="24"/>
      <c r="S12" s="2"/>
      <c r="T12" s="2"/>
      <c r="U12" s="13"/>
      <c r="V12" s="107"/>
      <c r="W12" s="108"/>
      <c r="X12" s="115" t="str">
        <f t="shared" si="4"/>
        <v>No Data</v>
      </c>
    </row>
    <row r="13" spans="1:35" x14ac:dyDescent="0.3">
      <c r="A13" s="62" t="s">
        <v>3300</v>
      </c>
      <c r="B13" s="94" t="s">
        <v>1814</v>
      </c>
      <c r="C13" s="2" t="s">
        <v>6</v>
      </c>
      <c r="D13" s="2">
        <v>41</v>
      </c>
      <c r="E13" s="9">
        <v>28491</v>
      </c>
      <c r="F13" s="10">
        <v>43647.651377314818</v>
      </c>
      <c r="G13" s="95" t="s">
        <v>4</v>
      </c>
      <c r="H13" s="24">
        <v>1924</v>
      </c>
      <c r="I13" s="11">
        <f t="shared" si="0"/>
        <v>11.452380952380953</v>
      </c>
      <c r="J13" s="11">
        <v>3.589</v>
      </c>
      <c r="K13" s="13">
        <v>168</v>
      </c>
      <c r="L13" s="94">
        <v>407</v>
      </c>
      <c r="M13" s="11">
        <f t="shared" si="1"/>
        <v>2.4226190476190474</v>
      </c>
      <c r="N13" s="11">
        <v>1.665</v>
      </c>
      <c r="O13" s="95">
        <f t="shared" si="2"/>
        <v>168</v>
      </c>
      <c r="P13" s="66">
        <f t="shared" si="3"/>
        <v>4.7272727272727275</v>
      </c>
      <c r="Q13" s="104" t="s">
        <v>728</v>
      </c>
      <c r="R13" s="24"/>
      <c r="S13" s="2"/>
      <c r="T13" s="2"/>
      <c r="U13" s="13"/>
      <c r="V13" s="107"/>
      <c r="W13" s="108"/>
      <c r="X13" s="115" t="str">
        <f t="shared" si="4"/>
        <v>No Data</v>
      </c>
    </row>
    <row r="14" spans="1:35" x14ac:dyDescent="0.3">
      <c r="A14" s="62" t="s">
        <v>3301</v>
      </c>
      <c r="B14" s="94" t="s">
        <v>1815</v>
      </c>
      <c r="C14" s="2" t="s">
        <v>6</v>
      </c>
      <c r="D14" s="2">
        <v>21</v>
      </c>
      <c r="E14" s="9">
        <v>35625</v>
      </c>
      <c r="F14" s="10">
        <v>43648.446400462963</v>
      </c>
      <c r="G14" s="95" t="s">
        <v>71</v>
      </c>
      <c r="H14" s="24">
        <v>1150</v>
      </c>
      <c r="I14" s="11">
        <f t="shared" si="0"/>
        <v>7.0987654320987659</v>
      </c>
      <c r="J14" s="11">
        <v>2.7240000000000002</v>
      </c>
      <c r="K14" s="13">
        <v>162</v>
      </c>
      <c r="L14" s="94">
        <v>427</v>
      </c>
      <c r="M14" s="11">
        <f t="shared" si="1"/>
        <v>2.6358024691358026</v>
      </c>
      <c r="N14" s="11">
        <v>1.5069999999999999</v>
      </c>
      <c r="O14" s="95">
        <f t="shared" si="2"/>
        <v>162</v>
      </c>
      <c r="P14" s="66">
        <f t="shared" si="3"/>
        <v>2.6932084309133488</v>
      </c>
      <c r="Q14" s="104" t="s">
        <v>728</v>
      </c>
      <c r="R14" s="24"/>
      <c r="S14" s="2"/>
      <c r="T14" s="2"/>
      <c r="U14" s="13"/>
      <c r="V14" s="107"/>
      <c r="W14" s="108"/>
      <c r="X14" s="115" t="str">
        <f t="shared" si="4"/>
        <v>No Data</v>
      </c>
    </row>
    <row r="15" spans="1:35" x14ac:dyDescent="0.3">
      <c r="A15" s="62" t="s">
        <v>3302</v>
      </c>
      <c r="B15" s="94" t="s">
        <v>1816</v>
      </c>
      <c r="C15" s="2" t="s">
        <v>1</v>
      </c>
      <c r="D15" s="2">
        <v>51</v>
      </c>
      <c r="E15" s="9">
        <v>24710</v>
      </c>
      <c r="F15" s="10">
        <v>43648.516759259262</v>
      </c>
      <c r="G15" s="95" t="s">
        <v>4</v>
      </c>
      <c r="H15" s="24">
        <v>2143</v>
      </c>
      <c r="I15" s="11">
        <f t="shared" si="0"/>
        <v>24.632183908045977</v>
      </c>
      <c r="J15" s="11">
        <v>4.9749999999999996</v>
      </c>
      <c r="K15" s="13">
        <v>87</v>
      </c>
      <c r="L15" s="94">
        <v>548</v>
      </c>
      <c r="M15" s="11">
        <f t="shared" si="1"/>
        <v>6.2988505747126435</v>
      </c>
      <c r="N15" s="11">
        <v>2.57</v>
      </c>
      <c r="O15" s="95">
        <f t="shared" si="2"/>
        <v>87</v>
      </c>
      <c r="P15" s="66">
        <f t="shared" si="3"/>
        <v>3.9105839416058394</v>
      </c>
      <c r="Q15" s="104" t="s">
        <v>728</v>
      </c>
      <c r="R15" s="24"/>
      <c r="S15" s="2"/>
      <c r="T15" s="2"/>
      <c r="U15" s="13"/>
      <c r="V15" s="107"/>
      <c r="W15" s="108"/>
      <c r="X15" s="115" t="str">
        <f t="shared" si="4"/>
        <v>No Data</v>
      </c>
    </row>
    <row r="16" spans="1:35" x14ac:dyDescent="0.3">
      <c r="A16" s="62" t="s">
        <v>3303</v>
      </c>
      <c r="B16" s="94" t="s">
        <v>1817</v>
      </c>
      <c r="C16" s="2" t="s">
        <v>1</v>
      </c>
      <c r="D16" s="2">
        <v>51</v>
      </c>
      <c r="E16" s="9">
        <v>24786</v>
      </c>
      <c r="F16" s="10">
        <v>43648.52138888889</v>
      </c>
      <c r="G16" s="95" t="s">
        <v>4</v>
      </c>
      <c r="H16" s="24">
        <v>2626</v>
      </c>
      <c r="I16" s="11">
        <f t="shared" si="0"/>
        <v>19.451851851851853</v>
      </c>
      <c r="J16" s="11">
        <v>4.8259999999999996</v>
      </c>
      <c r="K16" s="13">
        <v>135</v>
      </c>
      <c r="L16" s="94">
        <v>710</v>
      </c>
      <c r="M16" s="11">
        <f t="shared" si="1"/>
        <v>5.2592592592592595</v>
      </c>
      <c r="N16" s="11">
        <v>2.4460000000000002</v>
      </c>
      <c r="O16" s="95">
        <f t="shared" si="2"/>
        <v>135</v>
      </c>
      <c r="P16" s="66">
        <f t="shared" si="3"/>
        <v>3.6985915492957746</v>
      </c>
      <c r="Q16" s="104" t="s">
        <v>728</v>
      </c>
      <c r="R16" s="24"/>
      <c r="S16" s="2"/>
      <c r="T16" s="2"/>
      <c r="U16" s="13"/>
      <c r="V16" s="107"/>
      <c r="W16" s="108"/>
      <c r="X16" s="115" t="str">
        <f t="shared" si="4"/>
        <v>No Data</v>
      </c>
    </row>
    <row r="17" spans="1:24" x14ac:dyDescent="0.3">
      <c r="A17" s="62" t="s">
        <v>3304</v>
      </c>
      <c r="B17" s="94" t="s">
        <v>1070</v>
      </c>
      <c r="C17" s="2" t="s">
        <v>1</v>
      </c>
      <c r="D17" s="2">
        <v>59</v>
      </c>
      <c r="E17" s="9">
        <v>21828</v>
      </c>
      <c r="F17" s="10">
        <v>43648.530219907407</v>
      </c>
      <c r="G17" s="95" t="s">
        <v>4</v>
      </c>
      <c r="H17" s="24">
        <v>3123</v>
      </c>
      <c r="I17" s="11">
        <f t="shared" si="0"/>
        <v>26.922413793103448</v>
      </c>
      <c r="J17" s="11">
        <v>5.8490000000000002</v>
      </c>
      <c r="K17" s="13">
        <v>116</v>
      </c>
      <c r="L17" s="94">
        <v>474</v>
      </c>
      <c r="M17" s="11">
        <f t="shared" si="1"/>
        <v>4.0862068965517242</v>
      </c>
      <c r="N17" s="11">
        <v>1.877</v>
      </c>
      <c r="O17" s="95">
        <f t="shared" si="2"/>
        <v>116</v>
      </c>
      <c r="P17" s="66">
        <f t="shared" si="3"/>
        <v>6.5886075949367084</v>
      </c>
      <c r="Q17" s="104" t="s">
        <v>728</v>
      </c>
      <c r="R17" s="24"/>
      <c r="S17" s="2"/>
      <c r="T17" s="2"/>
      <c r="U17" s="13"/>
      <c r="V17" s="107"/>
      <c r="W17" s="108"/>
      <c r="X17" s="115" t="str">
        <f t="shared" si="4"/>
        <v>No Data</v>
      </c>
    </row>
    <row r="18" spans="1:24" x14ac:dyDescent="0.3">
      <c r="A18" s="62" t="s">
        <v>3305</v>
      </c>
      <c r="B18" s="94" t="s">
        <v>1818</v>
      </c>
      <c r="C18" s="2" t="s">
        <v>1</v>
      </c>
      <c r="D18" s="2">
        <v>80</v>
      </c>
      <c r="E18" s="9">
        <v>14319</v>
      </c>
      <c r="F18" s="10">
        <v>43648.540833333333</v>
      </c>
      <c r="G18" s="95" t="s">
        <v>4</v>
      </c>
      <c r="H18" s="24">
        <v>3124</v>
      </c>
      <c r="I18" s="11">
        <f t="shared" si="0"/>
        <v>24.030769230769231</v>
      </c>
      <c r="J18" s="11">
        <v>4.5490000000000004</v>
      </c>
      <c r="K18" s="13">
        <v>130</v>
      </c>
      <c r="L18" s="94">
        <v>1117</v>
      </c>
      <c r="M18" s="11">
        <f t="shared" si="1"/>
        <v>8.592307692307692</v>
      </c>
      <c r="N18" s="11">
        <v>2.903</v>
      </c>
      <c r="O18" s="95">
        <f t="shared" si="2"/>
        <v>130</v>
      </c>
      <c r="P18" s="66">
        <f t="shared" si="3"/>
        <v>2.7967770814682185</v>
      </c>
      <c r="Q18" s="104" t="s">
        <v>728</v>
      </c>
      <c r="R18" s="24"/>
      <c r="S18" s="2"/>
      <c r="T18" s="2"/>
      <c r="U18" s="13"/>
      <c r="V18" s="107"/>
      <c r="W18" s="108"/>
      <c r="X18" s="115" t="str">
        <f t="shared" si="4"/>
        <v>No Data</v>
      </c>
    </row>
    <row r="19" spans="1:24" x14ac:dyDescent="0.3">
      <c r="A19" s="62" t="s">
        <v>3306</v>
      </c>
      <c r="B19" s="94" t="s">
        <v>1819</v>
      </c>
      <c r="C19" s="2" t="s">
        <v>1</v>
      </c>
      <c r="D19" s="2">
        <v>43</v>
      </c>
      <c r="E19" s="9">
        <v>27863</v>
      </c>
      <c r="F19" s="10">
        <v>43648.571643518517</v>
      </c>
      <c r="G19" s="95" t="s">
        <v>4</v>
      </c>
      <c r="H19" s="24">
        <v>2125</v>
      </c>
      <c r="I19" s="11">
        <f t="shared" si="0"/>
        <v>14.166666666666666</v>
      </c>
      <c r="J19" s="11">
        <v>4.1970000000000001</v>
      </c>
      <c r="K19" s="13">
        <v>150</v>
      </c>
      <c r="L19" s="94">
        <v>611</v>
      </c>
      <c r="M19" s="11">
        <f t="shared" si="1"/>
        <v>4.0733333333333333</v>
      </c>
      <c r="N19" s="11">
        <v>1.8859999999999999</v>
      </c>
      <c r="O19" s="95">
        <f t="shared" si="2"/>
        <v>150</v>
      </c>
      <c r="P19" s="66">
        <f t="shared" si="3"/>
        <v>3.4779050736497545</v>
      </c>
      <c r="Q19" s="104" t="s">
        <v>728</v>
      </c>
      <c r="R19" s="24"/>
      <c r="S19" s="2"/>
      <c r="T19" s="2"/>
      <c r="U19" s="13"/>
      <c r="V19" s="107"/>
      <c r="W19" s="108"/>
      <c r="X19" s="115" t="str">
        <f t="shared" si="4"/>
        <v>No Data</v>
      </c>
    </row>
    <row r="20" spans="1:24" x14ac:dyDescent="0.3">
      <c r="A20" s="62" t="s">
        <v>3307</v>
      </c>
      <c r="B20" s="94" t="s">
        <v>1820</v>
      </c>
      <c r="C20" s="2" t="s">
        <v>1</v>
      </c>
      <c r="D20" s="2">
        <v>53</v>
      </c>
      <c r="E20" s="9">
        <v>23955</v>
      </c>
      <c r="F20" s="10">
        <v>43648.5858912037</v>
      </c>
      <c r="G20" s="95" t="s">
        <v>4</v>
      </c>
      <c r="H20" s="24">
        <v>2549</v>
      </c>
      <c r="I20" s="11">
        <f t="shared" si="0"/>
        <v>25.49</v>
      </c>
      <c r="J20" s="11">
        <v>4.6740000000000004</v>
      </c>
      <c r="K20" s="13">
        <v>100</v>
      </c>
      <c r="L20" s="94">
        <v>576</v>
      </c>
      <c r="M20" s="11">
        <f t="shared" si="1"/>
        <v>5.76</v>
      </c>
      <c r="N20" s="11">
        <v>2.5390000000000001</v>
      </c>
      <c r="O20" s="95">
        <f t="shared" si="2"/>
        <v>100</v>
      </c>
      <c r="P20" s="66">
        <f t="shared" si="3"/>
        <v>4.4253472222222223</v>
      </c>
      <c r="Q20" s="104" t="s">
        <v>728</v>
      </c>
      <c r="R20" s="24"/>
      <c r="S20" s="2"/>
      <c r="T20" s="2"/>
      <c r="U20" s="13"/>
      <c r="V20" s="107"/>
      <c r="W20" s="108"/>
      <c r="X20" s="115" t="str">
        <f t="shared" si="4"/>
        <v>No Data</v>
      </c>
    </row>
    <row r="21" spans="1:24" x14ac:dyDescent="0.3">
      <c r="A21" s="62" t="s">
        <v>3308</v>
      </c>
      <c r="B21" s="94" t="s">
        <v>1821</v>
      </c>
      <c r="C21" s="2" t="s">
        <v>1</v>
      </c>
      <c r="D21" s="2">
        <v>41</v>
      </c>
      <c r="E21" s="9">
        <v>28446</v>
      </c>
      <c r="F21" s="10">
        <v>43648.600208333337</v>
      </c>
      <c r="G21" s="95" t="s">
        <v>4</v>
      </c>
      <c r="H21" s="24">
        <v>2910</v>
      </c>
      <c r="I21" s="11">
        <f t="shared" si="0"/>
        <v>20.785714285714285</v>
      </c>
      <c r="J21" s="11">
        <v>4.9340000000000002</v>
      </c>
      <c r="K21" s="13">
        <v>140</v>
      </c>
      <c r="L21" s="94">
        <v>612</v>
      </c>
      <c r="M21" s="11">
        <f t="shared" si="1"/>
        <v>4.371428571428571</v>
      </c>
      <c r="N21" s="11">
        <v>2.1539999999999999</v>
      </c>
      <c r="O21" s="95">
        <f t="shared" si="2"/>
        <v>140</v>
      </c>
      <c r="P21" s="66">
        <f t="shared" si="3"/>
        <v>4.7549019607843137</v>
      </c>
      <c r="Q21" s="104" t="s">
        <v>728</v>
      </c>
      <c r="R21" s="24"/>
      <c r="S21" s="2"/>
      <c r="T21" s="2"/>
      <c r="U21" s="13"/>
      <c r="V21" s="107"/>
      <c r="W21" s="108"/>
      <c r="X21" s="115" t="str">
        <f t="shared" si="4"/>
        <v>No Data</v>
      </c>
    </row>
    <row r="22" spans="1:24" x14ac:dyDescent="0.3">
      <c r="A22" s="62" t="s">
        <v>3309</v>
      </c>
      <c r="B22" s="94" t="s">
        <v>1822</v>
      </c>
      <c r="C22" s="2" t="s">
        <v>1</v>
      </c>
      <c r="D22" s="2">
        <v>50</v>
      </c>
      <c r="E22" s="9">
        <v>25171</v>
      </c>
      <c r="F22" s="10">
        <v>43648.620983796296</v>
      </c>
      <c r="G22" s="95" t="s">
        <v>4</v>
      </c>
      <c r="H22" s="24">
        <v>2743</v>
      </c>
      <c r="I22" s="11">
        <f t="shared" si="0"/>
        <v>28.572916666666668</v>
      </c>
      <c r="J22" s="11">
        <v>5.7709999999999999</v>
      </c>
      <c r="K22" s="13">
        <v>96</v>
      </c>
      <c r="L22" s="94">
        <v>520</v>
      </c>
      <c r="M22" s="11">
        <f t="shared" si="1"/>
        <v>5.416666666666667</v>
      </c>
      <c r="N22" s="11">
        <v>2.3109999999999999</v>
      </c>
      <c r="O22" s="95">
        <f t="shared" si="2"/>
        <v>96</v>
      </c>
      <c r="P22" s="66">
        <f t="shared" si="3"/>
        <v>5.2750000000000004</v>
      </c>
      <c r="Q22" s="104" t="s">
        <v>728</v>
      </c>
      <c r="R22" s="24"/>
      <c r="S22" s="2"/>
      <c r="T22" s="2"/>
      <c r="U22" s="13"/>
      <c r="V22" s="107"/>
      <c r="W22" s="108"/>
      <c r="X22" s="115" t="str">
        <f t="shared" si="4"/>
        <v>No Data</v>
      </c>
    </row>
    <row r="23" spans="1:24" x14ac:dyDescent="0.3">
      <c r="A23" s="62" t="s">
        <v>3310</v>
      </c>
      <c r="B23" s="94" t="s">
        <v>1823</v>
      </c>
      <c r="C23" s="2" t="s">
        <v>1</v>
      </c>
      <c r="D23" s="2">
        <v>68</v>
      </c>
      <c r="E23" s="9">
        <v>18590</v>
      </c>
      <c r="F23" s="10">
        <v>43648.634780092594</v>
      </c>
      <c r="G23" s="95" t="s">
        <v>4</v>
      </c>
      <c r="H23" s="24">
        <v>2283</v>
      </c>
      <c r="I23" s="11">
        <f t="shared" si="0"/>
        <v>18.263999999999999</v>
      </c>
      <c r="J23" s="11">
        <v>4.3920000000000003</v>
      </c>
      <c r="K23" s="13">
        <v>125</v>
      </c>
      <c r="L23" s="94">
        <v>702</v>
      </c>
      <c r="M23" s="11">
        <f t="shared" si="1"/>
        <v>5.6159999999999997</v>
      </c>
      <c r="N23" s="11">
        <v>2.3479999999999999</v>
      </c>
      <c r="O23" s="95">
        <f t="shared" si="2"/>
        <v>125</v>
      </c>
      <c r="P23" s="66">
        <f t="shared" si="3"/>
        <v>3.2521367521367521</v>
      </c>
      <c r="Q23" s="104" t="s">
        <v>728</v>
      </c>
      <c r="R23" s="24"/>
      <c r="S23" s="2"/>
      <c r="T23" s="2"/>
      <c r="U23" s="13"/>
      <c r="V23" s="107"/>
      <c r="W23" s="108"/>
      <c r="X23" s="115" t="str">
        <f t="shared" si="4"/>
        <v>No Data</v>
      </c>
    </row>
    <row r="24" spans="1:24" x14ac:dyDescent="0.3">
      <c r="A24" s="62" t="s">
        <v>3311</v>
      </c>
      <c r="B24" s="94" t="s">
        <v>1824</v>
      </c>
      <c r="C24" s="2" t="s">
        <v>6</v>
      </c>
      <c r="D24" s="2">
        <v>71</v>
      </c>
      <c r="E24" s="9">
        <v>17663</v>
      </c>
      <c r="F24" s="10">
        <v>43648.66578703704</v>
      </c>
      <c r="G24" s="95" t="s">
        <v>4</v>
      </c>
      <c r="H24" s="24">
        <v>1469</v>
      </c>
      <c r="I24" s="11">
        <f t="shared" si="0"/>
        <v>11.3</v>
      </c>
      <c r="J24" s="11">
        <v>3.137</v>
      </c>
      <c r="K24" s="13">
        <v>130</v>
      </c>
      <c r="L24" s="94">
        <v>832</v>
      </c>
      <c r="M24" s="11">
        <f t="shared" si="1"/>
        <v>6.4</v>
      </c>
      <c r="N24" s="11">
        <v>2.3479999999999999</v>
      </c>
      <c r="O24" s="95">
        <f t="shared" si="2"/>
        <v>130</v>
      </c>
      <c r="P24" s="66">
        <f t="shared" si="3"/>
        <v>1.765625</v>
      </c>
      <c r="Q24" s="104" t="s">
        <v>728</v>
      </c>
      <c r="R24" s="24"/>
      <c r="S24" s="2"/>
      <c r="T24" s="2"/>
      <c r="U24" s="13"/>
      <c r="V24" s="107"/>
      <c r="W24" s="108"/>
      <c r="X24" s="115" t="str">
        <f t="shared" si="4"/>
        <v>No Data</v>
      </c>
    </row>
    <row r="25" spans="1:24" x14ac:dyDescent="0.3">
      <c r="A25" s="62" t="s">
        <v>3312</v>
      </c>
      <c r="B25" s="94" t="s">
        <v>1825</v>
      </c>
      <c r="C25" s="2" t="s">
        <v>1</v>
      </c>
      <c r="D25" s="2">
        <v>67</v>
      </c>
      <c r="E25" s="9">
        <v>18972</v>
      </c>
      <c r="F25" s="10">
        <v>43648.689409722225</v>
      </c>
      <c r="G25" s="95" t="s">
        <v>4</v>
      </c>
      <c r="H25" s="24">
        <v>2031</v>
      </c>
      <c r="I25" s="11">
        <f t="shared" si="0"/>
        <v>21.15625</v>
      </c>
      <c r="J25" s="11">
        <v>4.2510000000000003</v>
      </c>
      <c r="K25" s="13">
        <v>96</v>
      </c>
      <c r="L25" s="94">
        <v>511</v>
      </c>
      <c r="M25" s="11">
        <f t="shared" si="1"/>
        <v>5.322916666666667</v>
      </c>
      <c r="N25" s="11">
        <v>2.6379999999999999</v>
      </c>
      <c r="O25" s="95">
        <f t="shared" si="2"/>
        <v>96</v>
      </c>
      <c r="P25" s="66">
        <f t="shared" si="3"/>
        <v>3.9745596868884538</v>
      </c>
      <c r="Q25" s="104" t="s">
        <v>728</v>
      </c>
      <c r="R25" s="24"/>
      <c r="S25" s="2"/>
      <c r="T25" s="2"/>
      <c r="U25" s="13"/>
      <c r="V25" s="107"/>
      <c r="W25" s="108"/>
      <c r="X25" s="115" t="str">
        <f t="shared" si="4"/>
        <v>No Data</v>
      </c>
    </row>
    <row r="26" spans="1:24" x14ac:dyDescent="0.3">
      <c r="A26" s="62" t="s">
        <v>3313</v>
      </c>
      <c r="B26" s="94" t="s">
        <v>1826</v>
      </c>
      <c r="C26" s="2" t="s">
        <v>1</v>
      </c>
      <c r="D26" s="2">
        <v>61</v>
      </c>
      <c r="E26" s="9">
        <v>21241</v>
      </c>
      <c r="F26" s="10">
        <v>43648.689629629633</v>
      </c>
      <c r="G26" s="95" t="s">
        <v>4</v>
      </c>
      <c r="H26" s="24">
        <v>1331</v>
      </c>
      <c r="I26" s="11">
        <f t="shared" si="0"/>
        <v>17.513157894736842</v>
      </c>
      <c r="J26" s="11">
        <v>4.7679999999999998</v>
      </c>
      <c r="K26" s="13">
        <v>76</v>
      </c>
      <c r="L26" s="94">
        <v>255</v>
      </c>
      <c r="M26" s="11">
        <f t="shared" si="1"/>
        <v>3.3552631578947367</v>
      </c>
      <c r="N26" s="11">
        <v>2.0640000000000001</v>
      </c>
      <c r="O26" s="95">
        <f t="shared" si="2"/>
        <v>76</v>
      </c>
      <c r="P26" s="66">
        <f t="shared" si="3"/>
        <v>5.219607843137255</v>
      </c>
      <c r="Q26" s="104" t="s">
        <v>728</v>
      </c>
      <c r="R26" s="24"/>
      <c r="S26" s="2"/>
      <c r="T26" s="2"/>
      <c r="U26" s="13"/>
      <c r="V26" s="107"/>
      <c r="W26" s="108"/>
      <c r="X26" s="115" t="str">
        <f t="shared" si="4"/>
        <v>No Data</v>
      </c>
    </row>
    <row r="27" spans="1:24" x14ac:dyDescent="0.3">
      <c r="A27" s="62" t="s">
        <v>3314</v>
      </c>
      <c r="B27" s="94" t="s">
        <v>1827</v>
      </c>
      <c r="C27" s="2" t="s">
        <v>1</v>
      </c>
      <c r="D27" s="2">
        <v>62</v>
      </c>
      <c r="E27" s="9">
        <v>20655</v>
      </c>
      <c r="F27" s="10">
        <v>43649.517870370371</v>
      </c>
      <c r="G27" s="95" t="s">
        <v>4</v>
      </c>
      <c r="H27" s="24">
        <v>1520</v>
      </c>
      <c r="I27" s="11">
        <f t="shared" si="0"/>
        <v>16.521739130434781</v>
      </c>
      <c r="J27" s="11">
        <v>3.9430000000000001</v>
      </c>
      <c r="K27" s="13">
        <v>92</v>
      </c>
      <c r="L27" s="94">
        <v>588</v>
      </c>
      <c r="M27" s="11">
        <f t="shared" si="1"/>
        <v>6.3913043478260869</v>
      </c>
      <c r="N27" s="11">
        <v>2.7610000000000001</v>
      </c>
      <c r="O27" s="95">
        <f t="shared" si="2"/>
        <v>92</v>
      </c>
      <c r="P27" s="66">
        <f t="shared" si="3"/>
        <v>2.5850340136054419</v>
      </c>
      <c r="Q27" s="104" t="s">
        <v>728</v>
      </c>
      <c r="R27" s="24"/>
      <c r="S27" s="2"/>
      <c r="T27" s="2"/>
      <c r="U27" s="13"/>
      <c r="V27" s="107"/>
      <c r="W27" s="108"/>
      <c r="X27" s="115" t="str">
        <f t="shared" si="4"/>
        <v>No Data</v>
      </c>
    </row>
    <row r="28" spans="1:24" x14ac:dyDescent="0.3">
      <c r="A28" s="62" t="s">
        <v>3315</v>
      </c>
      <c r="B28" s="94" t="s">
        <v>1828</v>
      </c>
      <c r="C28" s="2" t="s">
        <v>1</v>
      </c>
      <c r="D28" s="2">
        <v>53</v>
      </c>
      <c r="E28" s="9">
        <v>24248</v>
      </c>
      <c r="F28" s="10">
        <v>43649.521307870367</v>
      </c>
      <c r="G28" s="95" t="s">
        <v>4</v>
      </c>
      <c r="H28" s="24">
        <v>2115</v>
      </c>
      <c r="I28" s="11">
        <f t="shared" si="0"/>
        <v>18.883928571428573</v>
      </c>
      <c r="J28" s="11">
        <v>4.3719999999999999</v>
      </c>
      <c r="K28" s="13">
        <v>112</v>
      </c>
      <c r="L28" s="94">
        <v>415</v>
      </c>
      <c r="M28" s="11">
        <f t="shared" si="1"/>
        <v>3.7053571428571428</v>
      </c>
      <c r="N28" s="11">
        <v>1.9159999999999999</v>
      </c>
      <c r="O28" s="95">
        <f t="shared" si="2"/>
        <v>112</v>
      </c>
      <c r="P28" s="66">
        <f t="shared" si="3"/>
        <v>5.096385542168675</v>
      </c>
      <c r="Q28" s="104" t="s">
        <v>728</v>
      </c>
      <c r="R28" s="24"/>
      <c r="S28" s="2"/>
      <c r="T28" s="2"/>
      <c r="U28" s="13"/>
      <c r="V28" s="107"/>
      <c r="W28" s="108"/>
      <c r="X28" s="115" t="str">
        <f t="shared" si="4"/>
        <v>No Data</v>
      </c>
    </row>
    <row r="29" spans="1:24" x14ac:dyDescent="0.3">
      <c r="A29" s="62" t="s">
        <v>3316</v>
      </c>
      <c r="B29" s="94" t="s">
        <v>1829</v>
      </c>
      <c r="C29" s="2" t="s">
        <v>1</v>
      </c>
      <c r="D29" s="2">
        <v>58</v>
      </c>
      <c r="E29" s="9">
        <v>22197</v>
      </c>
      <c r="F29" s="10">
        <v>43649.539502314816</v>
      </c>
      <c r="G29" s="95" t="s">
        <v>4</v>
      </c>
      <c r="H29" s="24">
        <v>2063</v>
      </c>
      <c r="I29" s="11">
        <f t="shared" si="0"/>
        <v>16.373015873015873</v>
      </c>
      <c r="J29" s="11">
        <v>4.4720000000000004</v>
      </c>
      <c r="K29" s="13">
        <v>126</v>
      </c>
      <c r="L29" s="94">
        <v>450</v>
      </c>
      <c r="M29" s="11">
        <f t="shared" si="1"/>
        <v>3.5714285714285716</v>
      </c>
      <c r="N29" s="11">
        <v>1.9159999999999999</v>
      </c>
      <c r="O29" s="95">
        <f t="shared" si="2"/>
        <v>126</v>
      </c>
      <c r="P29" s="66">
        <f t="shared" si="3"/>
        <v>4.5844444444444443</v>
      </c>
      <c r="Q29" s="104" t="s">
        <v>728</v>
      </c>
      <c r="R29" s="24"/>
      <c r="S29" s="2"/>
      <c r="T29" s="2"/>
      <c r="U29" s="13"/>
      <c r="V29" s="107"/>
      <c r="W29" s="108"/>
      <c r="X29" s="115" t="str">
        <f t="shared" si="4"/>
        <v>No Data</v>
      </c>
    </row>
    <row r="30" spans="1:24" x14ac:dyDescent="0.3">
      <c r="A30" s="62" t="s">
        <v>3317</v>
      </c>
      <c r="B30" s="94" t="s">
        <v>1830</v>
      </c>
      <c r="C30" s="2" t="s">
        <v>1</v>
      </c>
      <c r="D30" s="2">
        <v>58</v>
      </c>
      <c r="E30" s="9">
        <v>22168</v>
      </c>
      <c r="F30" s="10">
        <v>43649.543344907404</v>
      </c>
      <c r="G30" s="95" t="s">
        <v>4</v>
      </c>
      <c r="H30" s="24">
        <v>1867</v>
      </c>
      <c r="I30" s="11">
        <f t="shared" si="0"/>
        <v>18.670000000000002</v>
      </c>
      <c r="J30" s="11">
        <v>4.49</v>
      </c>
      <c r="K30" s="13">
        <v>100</v>
      </c>
      <c r="L30" s="94">
        <v>457</v>
      </c>
      <c r="M30" s="11">
        <f t="shared" si="1"/>
        <v>4.57</v>
      </c>
      <c r="N30" s="11">
        <v>2.1240000000000001</v>
      </c>
      <c r="O30" s="95">
        <f t="shared" si="2"/>
        <v>100</v>
      </c>
      <c r="P30" s="66">
        <f t="shared" si="3"/>
        <v>4.0853391684901537</v>
      </c>
      <c r="Q30" s="104" t="s">
        <v>728</v>
      </c>
      <c r="R30" s="24"/>
      <c r="S30" s="2"/>
      <c r="T30" s="2"/>
      <c r="U30" s="13"/>
      <c r="V30" s="107"/>
      <c r="W30" s="108"/>
      <c r="X30" s="115" t="str">
        <f t="shared" si="4"/>
        <v>No Data</v>
      </c>
    </row>
    <row r="31" spans="1:24" x14ac:dyDescent="0.3">
      <c r="A31" s="62" t="s">
        <v>3318</v>
      </c>
      <c r="B31" s="94" t="s">
        <v>1831</v>
      </c>
      <c r="C31" s="2" t="s">
        <v>1</v>
      </c>
      <c r="D31" s="2">
        <v>63</v>
      </c>
      <c r="E31" s="9">
        <v>20387</v>
      </c>
      <c r="F31" s="10">
        <v>43649.56454861111</v>
      </c>
      <c r="G31" s="95" t="s">
        <v>4</v>
      </c>
      <c r="H31" s="24">
        <v>2690</v>
      </c>
      <c r="I31" s="11">
        <f t="shared" si="0"/>
        <v>22.416666666666668</v>
      </c>
      <c r="J31" s="11">
        <v>4.625</v>
      </c>
      <c r="K31" s="13">
        <v>120</v>
      </c>
      <c r="L31" s="94">
        <v>568</v>
      </c>
      <c r="M31" s="11">
        <f t="shared" si="1"/>
        <v>4.7333333333333334</v>
      </c>
      <c r="N31" s="11">
        <v>2.2370000000000001</v>
      </c>
      <c r="O31" s="95">
        <f t="shared" si="2"/>
        <v>120</v>
      </c>
      <c r="P31" s="66">
        <f t="shared" si="3"/>
        <v>4.7359154929577469</v>
      </c>
      <c r="Q31" s="104" t="s">
        <v>728</v>
      </c>
      <c r="R31" s="24"/>
      <c r="S31" s="2"/>
      <c r="T31" s="2"/>
      <c r="U31" s="13"/>
      <c r="V31" s="107"/>
      <c r="W31" s="108"/>
      <c r="X31" s="115" t="str">
        <f t="shared" si="4"/>
        <v>No Data</v>
      </c>
    </row>
    <row r="32" spans="1:24" x14ac:dyDescent="0.3">
      <c r="A32" s="62" t="s">
        <v>3319</v>
      </c>
      <c r="B32" s="94" t="s">
        <v>1832</v>
      </c>
      <c r="C32" s="2" t="s">
        <v>6</v>
      </c>
      <c r="D32" s="2">
        <v>42</v>
      </c>
      <c r="E32" s="9">
        <v>28074</v>
      </c>
      <c r="F32" s="10">
        <v>43649.575891203705</v>
      </c>
      <c r="G32" s="95" t="s">
        <v>4</v>
      </c>
      <c r="H32" s="24">
        <v>3151</v>
      </c>
      <c r="I32" s="11">
        <f t="shared" si="0"/>
        <v>24.238461538461539</v>
      </c>
      <c r="J32" s="11">
        <v>4.9429999999999996</v>
      </c>
      <c r="K32" s="13">
        <v>130</v>
      </c>
      <c r="L32" s="94">
        <v>1540</v>
      </c>
      <c r="M32" s="11">
        <f t="shared" si="1"/>
        <v>11.846153846153847</v>
      </c>
      <c r="N32" s="11">
        <v>3.7109999999999999</v>
      </c>
      <c r="O32" s="95">
        <f t="shared" si="2"/>
        <v>130</v>
      </c>
      <c r="P32" s="66">
        <f t="shared" si="3"/>
        <v>2.046103896103896</v>
      </c>
      <c r="Q32" s="104" t="s">
        <v>728</v>
      </c>
      <c r="R32" s="24"/>
      <c r="S32" s="2"/>
      <c r="T32" s="2"/>
      <c r="U32" s="13"/>
      <c r="V32" s="107"/>
      <c r="W32" s="108"/>
      <c r="X32" s="115" t="str">
        <f t="shared" si="4"/>
        <v>No Data</v>
      </c>
    </row>
    <row r="33" spans="1:24" x14ac:dyDescent="0.3">
      <c r="A33" s="62" t="s">
        <v>3320</v>
      </c>
      <c r="B33" s="94" t="s">
        <v>1833</v>
      </c>
      <c r="C33" s="2" t="s">
        <v>1</v>
      </c>
      <c r="D33" s="2">
        <v>62</v>
      </c>
      <c r="E33" s="9">
        <v>20889</v>
      </c>
      <c r="F33" s="10">
        <v>43649.589687500003</v>
      </c>
      <c r="G33" s="95" t="s">
        <v>4</v>
      </c>
      <c r="H33" s="24">
        <v>2984</v>
      </c>
      <c r="I33" s="11">
        <f t="shared" si="0"/>
        <v>20.579310344827586</v>
      </c>
      <c r="J33" s="11">
        <v>4.2930000000000001</v>
      </c>
      <c r="K33" s="13">
        <v>145</v>
      </c>
      <c r="L33" s="94">
        <v>480</v>
      </c>
      <c r="M33" s="11">
        <f t="shared" si="1"/>
        <v>3.3103448275862069</v>
      </c>
      <c r="N33" s="11">
        <v>1.9379999999999999</v>
      </c>
      <c r="O33" s="95">
        <f t="shared" si="2"/>
        <v>145</v>
      </c>
      <c r="P33" s="66">
        <f t="shared" si="3"/>
        <v>6.2166666666666668</v>
      </c>
      <c r="Q33" s="104" t="s">
        <v>728</v>
      </c>
      <c r="R33" s="24"/>
      <c r="S33" s="2"/>
      <c r="T33" s="2"/>
      <c r="U33" s="13"/>
      <c r="V33" s="107"/>
      <c r="W33" s="108"/>
      <c r="X33" s="115" t="str">
        <f t="shared" si="4"/>
        <v>No Data</v>
      </c>
    </row>
    <row r="34" spans="1:24" x14ac:dyDescent="0.3">
      <c r="A34" s="62" t="s">
        <v>3321</v>
      </c>
      <c r="B34" s="94" t="s">
        <v>1834</v>
      </c>
      <c r="C34" s="2" t="s">
        <v>1</v>
      </c>
      <c r="D34" s="2">
        <v>48</v>
      </c>
      <c r="E34" s="9">
        <v>26071</v>
      </c>
      <c r="F34" s="10">
        <v>43649.609259259261</v>
      </c>
      <c r="G34" s="95" t="s">
        <v>4</v>
      </c>
      <c r="H34" s="24">
        <v>2468</v>
      </c>
      <c r="I34" s="11">
        <f t="shared" si="0"/>
        <v>17.020689655172415</v>
      </c>
      <c r="J34" s="11">
        <v>4.4180000000000001</v>
      </c>
      <c r="K34" s="13">
        <v>145</v>
      </c>
      <c r="L34" s="94">
        <v>475</v>
      </c>
      <c r="M34" s="11">
        <f t="shared" si="1"/>
        <v>3.2758620689655173</v>
      </c>
      <c r="N34" s="11">
        <v>1.873</v>
      </c>
      <c r="O34" s="95">
        <f t="shared" si="2"/>
        <v>145</v>
      </c>
      <c r="P34" s="66">
        <f t="shared" si="3"/>
        <v>5.1957894736842105</v>
      </c>
      <c r="Q34" s="104" t="s">
        <v>728</v>
      </c>
      <c r="R34" s="24"/>
      <c r="S34" s="2"/>
      <c r="T34" s="2"/>
      <c r="U34" s="13"/>
      <c r="V34" s="107"/>
      <c r="W34" s="108"/>
      <c r="X34" s="115" t="str">
        <f t="shared" si="4"/>
        <v>No Data</v>
      </c>
    </row>
    <row r="35" spans="1:24" x14ac:dyDescent="0.3">
      <c r="A35" s="62" t="s">
        <v>3322</v>
      </c>
      <c r="B35" s="94" t="s">
        <v>330</v>
      </c>
      <c r="C35" s="2" t="s">
        <v>1</v>
      </c>
      <c r="D35" s="2">
        <v>48</v>
      </c>
      <c r="E35" s="9">
        <v>25883</v>
      </c>
      <c r="F35" s="10">
        <v>43649.621724537035</v>
      </c>
      <c r="G35" s="95" t="s">
        <v>4</v>
      </c>
      <c r="H35" s="24">
        <v>1841</v>
      </c>
      <c r="I35" s="11">
        <f t="shared" si="0"/>
        <v>14.3828125</v>
      </c>
      <c r="J35" s="11">
        <v>3.7610000000000001</v>
      </c>
      <c r="K35" s="13">
        <v>128</v>
      </c>
      <c r="L35" s="94">
        <v>358</v>
      </c>
      <c r="M35" s="11">
        <f t="shared" si="1"/>
        <v>2.796875</v>
      </c>
      <c r="N35" s="11">
        <v>1.6850000000000001</v>
      </c>
      <c r="O35" s="95">
        <f t="shared" si="2"/>
        <v>128</v>
      </c>
      <c r="P35" s="66">
        <f t="shared" si="3"/>
        <v>5.1424581005586596</v>
      </c>
      <c r="Q35" s="104" t="s">
        <v>728</v>
      </c>
      <c r="R35" s="24"/>
      <c r="S35" s="2"/>
      <c r="T35" s="2"/>
      <c r="U35" s="13"/>
      <c r="V35" s="107"/>
      <c r="W35" s="108"/>
      <c r="X35" s="115" t="str">
        <f t="shared" si="4"/>
        <v>No Data</v>
      </c>
    </row>
    <row r="36" spans="1:24" x14ac:dyDescent="0.3">
      <c r="A36" s="62" t="s">
        <v>3323</v>
      </c>
      <c r="B36" s="94" t="s">
        <v>1835</v>
      </c>
      <c r="C36" s="2" t="s">
        <v>6</v>
      </c>
      <c r="D36" s="2">
        <v>67</v>
      </c>
      <c r="E36" s="9">
        <v>19100</v>
      </c>
      <c r="F36" s="10">
        <v>43649.632314814815</v>
      </c>
      <c r="G36" s="95" t="s">
        <v>4</v>
      </c>
      <c r="H36" s="24">
        <v>3970</v>
      </c>
      <c r="I36" s="11">
        <f t="shared" si="0"/>
        <v>27.569444444444443</v>
      </c>
      <c r="J36" s="11">
        <v>6.1139999999999999</v>
      </c>
      <c r="K36" s="13">
        <v>144</v>
      </c>
      <c r="L36" s="94">
        <v>831</v>
      </c>
      <c r="M36" s="11">
        <f t="shared" si="1"/>
        <v>5.770833333333333</v>
      </c>
      <c r="N36" s="11">
        <v>2.569</v>
      </c>
      <c r="O36" s="95">
        <f t="shared" si="2"/>
        <v>144</v>
      </c>
      <c r="P36" s="66">
        <f t="shared" si="3"/>
        <v>4.7773766546329721</v>
      </c>
      <c r="Q36" s="104" t="s">
        <v>728</v>
      </c>
      <c r="R36" s="24"/>
      <c r="S36" s="2"/>
      <c r="T36" s="2"/>
      <c r="U36" s="13"/>
      <c r="V36" s="107"/>
      <c r="W36" s="108"/>
      <c r="X36" s="115" t="str">
        <f t="shared" si="4"/>
        <v>No Data</v>
      </c>
    </row>
    <row r="37" spans="1:24" x14ac:dyDescent="0.3">
      <c r="A37" s="62" t="s">
        <v>3324</v>
      </c>
      <c r="B37" s="94" t="s">
        <v>1836</v>
      </c>
      <c r="C37" s="2" t="s">
        <v>6</v>
      </c>
      <c r="D37" s="2">
        <v>68</v>
      </c>
      <c r="E37" s="9">
        <v>18625</v>
      </c>
      <c r="F37" s="10">
        <v>43649.656469907408</v>
      </c>
      <c r="G37" s="95" t="s">
        <v>4</v>
      </c>
      <c r="H37" s="24">
        <v>1801</v>
      </c>
      <c r="I37" s="11">
        <f t="shared" si="0"/>
        <v>16.080357142857142</v>
      </c>
      <c r="J37" s="11">
        <v>4.2279999999999998</v>
      </c>
      <c r="K37" s="13">
        <v>112</v>
      </c>
      <c r="L37" s="94">
        <v>588</v>
      </c>
      <c r="M37" s="11">
        <f t="shared" si="1"/>
        <v>5.25</v>
      </c>
      <c r="N37" s="11">
        <v>2.5089999999999999</v>
      </c>
      <c r="O37" s="95">
        <f t="shared" si="2"/>
        <v>112</v>
      </c>
      <c r="P37" s="66">
        <f t="shared" si="3"/>
        <v>3.0629251700680271</v>
      </c>
      <c r="Q37" s="104" t="s">
        <v>728</v>
      </c>
      <c r="R37" s="24"/>
      <c r="S37" s="2"/>
      <c r="T37" s="2"/>
      <c r="U37" s="13"/>
      <c r="V37" s="107"/>
      <c r="W37" s="108"/>
      <c r="X37" s="115" t="str">
        <f t="shared" si="4"/>
        <v>No Data</v>
      </c>
    </row>
    <row r="38" spans="1:24" x14ac:dyDescent="0.3">
      <c r="A38" s="62" t="s">
        <v>3325</v>
      </c>
      <c r="B38" s="94" t="s">
        <v>1838</v>
      </c>
      <c r="C38" s="2" t="s">
        <v>1</v>
      </c>
      <c r="D38" s="2">
        <v>62</v>
      </c>
      <c r="E38" s="9">
        <v>20929</v>
      </c>
      <c r="F38" s="10">
        <v>43650.528483796297</v>
      </c>
      <c r="G38" s="95" t="s">
        <v>4</v>
      </c>
      <c r="H38" s="24">
        <v>2737</v>
      </c>
      <c r="I38" s="11">
        <f t="shared" si="0"/>
        <v>21.896000000000001</v>
      </c>
      <c r="J38" s="11">
        <v>5.23</v>
      </c>
      <c r="K38" s="13">
        <v>125</v>
      </c>
      <c r="L38" s="94">
        <v>742</v>
      </c>
      <c r="M38" s="11">
        <f t="shared" si="1"/>
        <v>5.9359999999999999</v>
      </c>
      <c r="N38" s="11">
        <v>2.3029999999999999</v>
      </c>
      <c r="O38" s="95">
        <f t="shared" si="2"/>
        <v>125</v>
      </c>
      <c r="P38" s="66">
        <f t="shared" si="3"/>
        <v>3.6886792452830188</v>
      </c>
      <c r="Q38" s="104" t="s">
        <v>728</v>
      </c>
      <c r="R38" s="24"/>
      <c r="S38" s="2"/>
      <c r="T38" s="2"/>
      <c r="U38" s="13"/>
      <c r="V38" s="107"/>
      <c r="W38" s="108"/>
      <c r="X38" s="115" t="str">
        <f t="shared" si="4"/>
        <v>No Data</v>
      </c>
    </row>
    <row r="39" spans="1:24" x14ac:dyDescent="0.3">
      <c r="A39" s="62" t="s">
        <v>3326</v>
      </c>
      <c r="B39" s="94" t="s">
        <v>1839</v>
      </c>
      <c r="C39" s="2" t="s">
        <v>1</v>
      </c>
      <c r="D39" s="2">
        <v>56</v>
      </c>
      <c r="E39" s="9">
        <v>23097</v>
      </c>
      <c r="F39" s="10">
        <v>43650.534525462965</v>
      </c>
      <c r="G39" s="95" t="s">
        <v>4</v>
      </c>
      <c r="H39" s="24">
        <v>2364</v>
      </c>
      <c r="I39" s="11">
        <f t="shared" si="0"/>
        <v>24.625</v>
      </c>
      <c r="J39" s="11">
        <v>5.2720000000000002</v>
      </c>
      <c r="K39" s="13">
        <v>96</v>
      </c>
      <c r="L39" s="94">
        <v>441</v>
      </c>
      <c r="M39" s="11">
        <f t="shared" si="1"/>
        <v>4.59375</v>
      </c>
      <c r="N39" s="11">
        <v>2.2080000000000002</v>
      </c>
      <c r="O39" s="95">
        <f t="shared" si="2"/>
        <v>96</v>
      </c>
      <c r="P39" s="66">
        <f t="shared" si="3"/>
        <v>5.3605442176870746</v>
      </c>
      <c r="Q39" s="104" t="s">
        <v>728</v>
      </c>
      <c r="R39" s="24"/>
      <c r="S39" s="2"/>
      <c r="T39" s="2"/>
      <c r="U39" s="13"/>
      <c r="V39" s="107"/>
      <c r="W39" s="108"/>
      <c r="X39" s="115" t="str">
        <f t="shared" si="4"/>
        <v>No Data</v>
      </c>
    </row>
    <row r="40" spans="1:24" x14ac:dyDescent="0.3">
      <c r="A40" s="62" t="s">
        <v>3327</v>
      </c>
      <c r="B40" s="94" t="s">
        <v>1840</v>
      </c>
      <c r="C40" s="2" t="s">
        <v>1</v>
      </c>
      <c r="D40" s="2">
        <v>48</v>
      </c>
      <c r="E40" s="9">
        <v>26003</v>
      </c>
      <c r="F40" s="10">
        <v>43650.550798611112</v>
      </c>
      <c r="G40" s="95" t="s">
        <v>4</v>
      </c>
      <c r="H40" s="24">
        <v>1831</v>
      </c>
      <c r="I40" s="11">
        <f t="shared" si="0"/>
        <v>18.128712871287128</v>
      </c>
      <c r="J40" s="11">
        <v>5.19</v>
      </c>
      <c r="K40" s="13">
        <v>101</v>
      </c>
      <c r="L40" s="94">
        <v>526</v>
      </c>
      <c r="M40" s="11">
        <f t="shared" si="1"/>
        <v>5.2079207920792081</v>
      </c>
      <c r="N40" s="11">
        <v>2.3929999999999998</v>
      </c>
      <c r="O40" s="95">
        <f t="shared" si="2"/>
        <v>101</v>
      </c>
      <c r="P40" s="66">
        <f t="shared" si="3"/>
        <v>3.4809885931558933</v>
      </c>
      <c r="Q40" s="104" t="s">
        <v>728</v>
      </c>
      <c r="R40" s="24"/>
      <c r="S40" s="2"/>
      <c r="T40" s="2"/>
      <c r="U40" s="13"/>
      <c r="V40" s="107"/>
      <c r="W40" s="108"/>
      <c r="X40" s="115" t="str">
        <f t="shared" si="4"/>
        <v>No Data</v>
      </c>
    </row>
    <row r="41" spans="1:24" x14ac:dyDescent="0.3">
      <c r="A41" s="62" t="s">
        <v>3328</v>
      </c>
      <c r="B41" s="94" t="s">
        <v>1841</v>
      </c>
      <c r="C41" s="2" t="s">
        <v>1</v>
      </c>
      <c r="D41" s="2">
        <v>60</v>
      </c>
      <c r="E41" s="9">
        <v>21527</v>
      </c>
      <c r="F41" s="10">
        <v>43650.582789351851</v>
      </c>
      <c r="G41" s="95" t="s">
        <v>4</v>
      </c>
      <c r="H41" s="24">
        <v>3303</v>
      </c>
      <c r="I41" s="11">
        <f t="shared" si="0"/>
        <v>27.524999999999999</v>
      </c>
      <c r="J41" s="11">
        <v>5.8019999999999996</v>
      </c>
      <c r="K41" s="13">
        <v>120</v>
      </c>
      <c r="L41" s="94">
        <v>529</v>
      </c>
      <c r="M41" s="11">
        <f t="shared" si="1"/>
        <v>4.4083333333333332</v>
      </c>
      <c r="N41" s="11">
        <v>2.1</v>
      </c>
      <c r="O41" s="95">
        <f t="shared" si="2"/>
        <v>120</v>
      </c>
      <c r="P41" s="66">
        <f t="shared" si="3"/>
        <v>6.2438563327032135</v>
      </c>
      <c r="Q41" s="104" t="s">
        <v>728</v>
      </c>
      <c r="R41" s="24"/>
      <c r="S41" s="2"/>
      <c r="T41" s="2"/>
      <c r="U41" s="13"/>
      <c r="V41" s="107"/>
      <c r="W41" s="108"/>
      <c r="X41" s="115" t="str">
        <f t="shared" si="4"/>
        <v>No Data</v>
      </c>
    </row>
    <row r="42" spans="1:24" x14ac:dyDescent="0.3">
      <c r="A42" s="62" t="s">
        <v>3329</v>
      </c>
      <c r="B42" s="94" t="s">
        <v>1842</v>
      </c>
      <c r="C42" s="2" t="s">
        <v>6</v>
      </c>
      <c r="D42" s="2">
        <v>72</v>
      </c>
      <c r="E42" s="9">
        <v>17320</v>
      </c>
      <c r="F42" s="10">
        <v>43650.591990740744</v>
      </c>
      <c r="G42" s="95" t="s">
        <v>4</v>
      </c>
      <c r="H42" s="24">
        <v>2274</v>
      </c>
      <c r="I42" s="11">
        <f t="shared" si="0"/>
        <v>22.74</v>
      </c>
      <c r="J42" s="11">
        <v>4.51</v>
      </c>
      <c r="K42" s="13">
        <v>100</v>
      </c>
      <c r="L42" s="94">
        <v>742</v>
      </c>
      <c r="M42" s="11">
        <f t="shared" si="1"/>
        <v>7.42</v>
      </c>
      <c r="N42" s="11">
        <v>2.907</v>
      </c>
      <c r="O42" s="95">
        <f t="shared" si="2"/>
        <v>100</v>
      </c>
      <c r="P42" s="66">
        <f t="shared" si="3"/>
        <v>3.0646900269541777</v>
      </c>
      <c r="Q42" s="104" t="s">
        <v>728</v>
      </c>
      <c r="R42" s="24"/>
      <c r="S42" s="2"/>
      <c r="T42" s="2"/>
      <c r="U42" s="13"/>
      <c r="V42" s="107"/>
      <c r="W42" s="108"/>
      <c r="X42" s="115" t="str">
        <f t="shared" si="4"/>
        <v>No Data</v>
      </c>
    </row>
    <row r="43" spans="1:24" x14ac:dyDescent="0.3">
      <c r="A43" s="62" t="s">
        <v>3330</v>
      </c>
      <c r="B43" s="94" t="s">
        <v>283</v>
      </c>
      <c r="C43" s="2" t="s">
        <v>1</v>
      </c>
      <c r="D43" s="2">
        <v>47</v>
      </c>
      <c r="E43" s="9">
        <v>26236</v>
      </c>
      <c r="F43" s="10">
        <v>43650.608668981484</v>
      </c>
      <c r="G43" s="95" t="s">
        <v>4</v>
      </c>
      <c r="H43" s="24">
        <v>1546</v>
      </c>
      <c r="I43" s="11">
        <f t="shared" si="0"/>
        <v>15.46</v>
      </c>
      <c r="J43" s="11">
        <v>3.8039999999999998</v>
      </c>
      <c r="K43" s="13">
        <v>100</v>
      </c>
      <c r="L43" s="94">
        <v>455</v>
      </c>
      <c r="M43" s="11">
        <f t="shared" si="1"/>
        <v>4.55</v>
      </c>
      <c r="N43" s="11">
        <v>1.839</v>
      </c>
      <c r="O43" s="95">
        <f t="shared" si="2"/>
        <v>100</v>
      </c>
      <c r="P43" s="66">
        <f t="shared" si="3"/>
        <v>3.3978021978021982</v>
      </c>
      <c r="Q43" s="104" t="s">
        <v>728</v>
      </c>
      <c r="R43" s="24"/>
      <c r="S43" s="2"/>
      <c r="T43" s="2"/>
      <c r="U43" s="13"/>
      <c r="V43" s="107"/>
      <c r="W43" s="108"/>
      <c r="X43" s="115" t="str">
        <f t="shared" si="4"/>
        <v>No Data</v>
      </c>
    </row>
    <row r="44" spans="1:24" x14ac:dyDescent="0.3">
      <c r="A44" s="62" t="s">
        <v>3331</v>
      </c>
      <c r="B44" s="94" t="s">
        <v>1843</v>
      </c>
      <c r="C44" s="2" t="s">
        <v>6</v>
      </c>
      <c r="D44" s="2">
        <v>75</v>
      </c>
      <c r="E44" s="9">
        <v>16225</v>
      </c>
      <c r="F44" s="10">
        <v>43650.615370370368</v>
      </c>
      <c r="G44" s="95" t="s">
        <v>4</v>
      </c>
      <c r="H44" s="24">
        <v>3961</v>
      </c>
      <c r="I44" s="11">
        <f t="shared" si="0"/>
        <v>22.005555555555556</v>
      </c>
      <c r="J44" s="11">
        <v>4.6459999999999999</v>
      </c>
      <c r="K44" s="13">
        <v>180</v>
      </c>
      <c r="L44" s="94">
        <v>1207</v>
      </c>
      <c r="M44" s="11">
        <f t="shared" si="1"/>
        <v>6.7055555555555557</v>
      </c>
      <c r="N44" s="11">
        <v>2.673</v>
      </c>
      <c r="O44" s="95">
        <f t="shared" si="2"/>
        <v>180</v>
      </c>
      <c r="P44" s="66">
        <f t="shared" si="3"/>
        <v>3.2816901408450705</v>
      </c>
      <c r="Q44" s="104" t="s">
        <v>728</v>
      </c>
      <c r="R44" s="24"/>
      <c r="S44" s="2"/>
      <c r="T44" s="2"/>
      <c r="U44" s="13"/>
      <c r="V44" s="107"/>
      <c r="W44" s="108"/>
      <c r="X44" s="115" t="str">
        <f t="shared" si="4"/>
        <v>No Data</v>
      </c>
    </row>
    <row r="45" spans="1:24" x14ac:dyDescent="0.3">
      <c r="A45" s="62" t="s">
        <v>3332</v>
      </c>
      <c r="B45" s="94" t="s">
        <v>1844</v>
      </c>
      <c r="C45" s="2" t="s">
        <v>6</v>
      </c>
      <c r="D45" s="2">
        <v>76</v>
      </c>
      <c r="E45" s="9">
        <v>15640</v>
      </c>
      <c r="F45" s="10">
        <v>43650.623518518521</v>
      </c>
      <c r="G45" s="95" t="s">
        <v>4</v>
      </c>
      <c r="H45" s="24">
        <v>3244</v>
      </c>
      <c r="I45" s="11">
        <f t="shared" si="0"/>
        <v>27.033333333333335</v>
      </c>
      <c r="J45" s="11">
        <v>5.7830000000000004</v>
      </c>
      <c r="K45" s="13">
        <v>120</v>
      </c>
      <c r="L45" s="94">
        <v>745</v>
      </c>
      <c r="M45" s="11">
        <f t="shared" si="1"/>
        <v>6.208333333333333</v>
      </c>
      <c r="N45" s="11">
        <v>2.5299999999999998</v>
      </c>
      <c r="O45" s="95">
        <f t="shared" si="2"/>
        <v>120</v>
      </c>
      <c r="P45" s="66">
        <f t="shared" si="3"/>
        <v>4.3543624161073833</v>
      </c>
      <c r="Q45" s="104" t="s">
        <v>728</v>
      </c>
      <c r="R45" s="24"/>
      <c r="S45" s="2"/>
      <c r="T45" s="2"/>
      <c r="U45" s="13"/>
      <c r="V45" s="107"/>
      <c r="W45" s="108"/>
      <c r="X45" s="115" t="str">
        <f t="shared" si="4"/>
        <v>No Data</v>
      </c>
    </row>
    <row r="46" spans="1:24" x14ac:dyDescent="0.3">
      <c r="A46" s="62" t="s">
        <v>3333</v>
      </c>
      <c r="B46" s="94" t="s">
        <v>1845</v>
      </c>
      <c r="C46" s="2" t="s">
        <v>1</v>
      </c>
      <c r="D46" s="2">
        <v>44</v>
      </c>
      <c r="E46" s="9">
        <v>27577</v>
      </c>
      <c r="F46" s="10">
        <v>43650.65730324074</v>
      </c>
      <c r="G46" s="95" t="s">
        <v>4</v>
      </c>
      <c r="H46" s="24">
        <v>2112</v>
      </c>
      <c r="I46" s="11">
        <f t="shared" si="0"/>
        <v>19.555555555555557</v>
      </c>
      <c r="J46" s="11">
        <v>4.452</v>
      </c>
      <c r="K46" s="13">
        <v>108</v>
      </c>
      <c r="L46" s="94">
        <v>462</v>
      </c>
      <c r="M46" s="11">
        <f t="shared" si="1"/>
        <v>4.2777777777777777</v>
      </c>
      <c r="N46" s="11">
        <v>2.0859999999999999</v>
      </c>
      <c r="O46" s="95">
        <f t="shared" si="2"/>
        <v>108</v>
      </c>
      <c r="P46" s="66">
        <f t="shared" si="3"/>
        <v>4.5714285714285721</v>
      </c>
      <c r="Q46" s="104" t="s">
        <v>728</v>
      </c>
      <c r="R46" s="24"/>
      <c r="S46" s="2"/>
      <c r="T46" s="2"/>
      <c r="U46" s="13"/>
      <c r="V46" s="107"/>
      <c r="W46" s="108"/>
      <c r="X46" s="115" t="str">
        <f t="shared" si="4"/>
        <v>No Data</v>
      </c>
    </row>
    <row r="47" spans="1:24" x14ac:dyDescent="0.3">
      <c r="A47" s="62" t="s">
        <v>3334</v>
      </c>
      <c r="B47" s="94" t="s">
        <v>1846</v>
      </c>
      <c r="C47" s="2" t="s">
        <v>6</v>
      </c>
      <c r="D47" s="2">
        <v>45</v>
      </c>
      <c r="E47" s="9">
        <v>27066</v>
      </c>
      <c r="F47" s="10">
        <v>43650.657442129632</v>
      </c>
      <c r="G47" s="95" t="s">
        <v>4</v>
      </c>
      <c r="H47" s="24">
        <v>981</v>
      </c>
      <c r="I47" s="11">
        <f t="shared" si="0"/>
        <v>8.1750000000000007</v>
      </c>
      <c r="J47" s="11">
        <v>3.089</v>
      </c>
      <c r="K47" s="13">
        <v>120</v>
      </c>
      <c r="L47" s="94">
        <v>471</v>
      </c>
      <c r="M47" s="11">
        <f t="shared" si="1"/>
        <v>3.9249999999999998</v>
      </c>
      <c r="N47" s="11">
        <v>1.9319999999999999</v>
      </c>
      <c r="O47" s="95">
        <f t="shared" si="2"/>
        <v>120</v>
      </c>
      <c r="P47" s="66">
        <f t="shared" si="3"/>
        <v>2.0828025477707008</v>
      </c>
      <c r="Q47" s="104" t="s">
        <v>728</v>
      </c>
      <c r="R47" s="24"/>
      <c r="S47" s="2"/>
      <c r="T47" s="2"/>
      <c r="U47" s="13"/>
      <c r="V47" s="107"/>
      <c r="W47" s="108"/>
      <c r="X47" s="115" t="str">
        <f t="shared" si="4"/>
        <v>No Data</v>
      </c>
    </row>
    <row r="48" spans="1:24" x14ac:dyDescent="0.3">
      <c r="A48" s="62" t="s">
        <v>3335</v>
      </c>
      <c r="B48" s="94" t="s">
        <v>1847</v>
      </c>
      <c r="C48" s="2" t="s">
        <v>1</v>
      </c>
      <c r="D48" s="2">
        <v>64</v>
      </c>
      <c r="E48" s="9">
        <v>20003</v>
      </c>
      <c r="F48" s="10">
        <v>43651.517083333332</v>
      </c>
      <c r="G48" s="95" t="s">
        <v>4</v>
      </c>
      <c r="H48" s="24">
        <v>2493</v>
      </c>
      <c r="I48" s="11">
        <f t="shared" si="0"/>
        <v>22.663636363636364</v>
      </c>
      <c r="J48" s="11">
        <v>4.3979999999999997</v>
      </c>
      <c r="K48" s="13">
        <v>110</v>
      </c>
      <c r="L48" s="94">
        <v>949</v>
      </c>
      <c r="M48" s="11">
        <f t="shared" si="1"/>
        <v>8.627272727272727</v>
      </c>
      <c r="N48" s="11">
        <v>3.2480000000000002</v>
      </c>
      <c r="O48" s="95">
        <f t="shared" si="2"/>
        <v>110</v>
      </c>
      <c r="P48" s="66">
        <f t="shared" si="3"/>
        <v>2.6269757639620654</v>
      </c>
      <c r="Q48" s="104" t="s">
        <v>728</v>
      </c>
      <c r="R48" s="24"/>
      <c r="S48" s="2"/>
      <c r="T48" s="2"/>
      <c r="U48" s="13"/>
      <c r="V48" s="107"/>
      <c r="W48" s="108"/>
      <c r="X48" s="115" t="str">
        <f t="shared" si="4"/>
        <v>No Data</v>
      </c>
    </row>
    <row r="49" spans="1:24" x14ac:dyDescent="0.3">
      <c r="A49" s="62" t="s">
        <v>3336</v>
      </c>
      <c r="B49" s="94" t="s">
        <v>1848</v>
      </c>
      <c r="C49" s="2" t="s">
        <v>1</v>
      </c>
      <c r="D49" s="2">
        <v>46</v>
      </c>
      <c r="E49" s="9">
        <v>26762</v>
      </c>
      <c r="F49" s="10">
        <v>43651.527337962965</v>
      </c>
      <c r="G49" s="95" t="s">
        <v>4</v>
      </c>
      <c r="H49" s="24">
        <v>2005</v>
      </c>
      <c r="I49" s="11">
        <f t="shared" si="0"/>
        <v>14.321428571428571</v>
      </c>
      <c r="J49" s="11">
        <v>3.9929999999999999</v>
      </c>
      <c r="K49" s="13">
        <v>140</v>
      </c>
      <c r="L49" s="94">
        <v>616</v>
      </c>
      <c r="M49" s="11">
        <f t="shared" si="1"/>
        <v>4.4000000000000004</v>
      </c>
      <c r="N49" s="11">
        <v>2.266</v>
      </c>
      <c r="O49" s="95">
        <f t="shared" si="2"/>
        <v>140</v>
      </c>
      <c r="P49" s="66">
        <f t="shared" si="3"/>
        <v>3.2548701298701297</v>
      </c>
      <c r="Q49" s="104" t="s">
        <v>728</v>
      </c>
      <c r="R49" s="24"/>
      <c r="S49" s="2"/>
      <c r="T49" s="2"/>
      <c r="U49" s="13"/>
      <c r="V49" s="107"/>
      <c r="W49" s="108"/>
      <c r="X49" s="115" t="str">
        <f t="shared" si="4"/>
        <v>No Data</v>
      </c>
    </row>
    <row r="50" spans="1:24" x14ac:dyDescent="0.3">
      <c r="A50" s="62" t="s">
        <v>3337</v>
      </c>
      <c r="B50" s="94" t="s">
        <v>1849</v>
      </c>
      <c r="C50" s="2" t="s">
        <v>6</v>
      </c>
      <c r="D50" s="2">
        <v>54</v>
      </c>
      <c r="E50" s="9">
        <v>23575</v>
      </c>
      <c r="F50" s="10">
        <v>43651.530439814815</v>
      </c>
      <c r="G50" s="95" t="s">
        <v>4</v>
      </c>
      <c r="H50" s="24">
        <v>2218</v>
      </c>
      <c r="I50" s="11">
        <f t="shared" si="0"/>
        <v>12.322222222222223</v>
      </c>
      <c r="J50" s="11">
        <v>3.6539999999999999</v>
      </c>
      <c r="K50" s="13">
        <v>180</v>
      </c>
      <c r="L50" s="94">
        <v>848</v>
      </c>
      <c r="M50" s="11">
        <f t="shared" si="1"/>
        <v>4.7111111111111112</v>
      </c>
      <c r="N50" s="11">
        <v>2.278</v>
      </c>
      <c r="O50" s="95">
        <f t="shared" si="2"/>
        <v>180</v>
      </c>
      <c r="P50" s="66">
        <f t="shared" si="3"/>
        <v>2.6155660377358489</v>
      </c>
      <c r="Q50" s="104" t="s">
        <v>728</v>
      </c>
      <c r="R50" s="24"/>
      <c r="S50" s="2"/>
      <c r="T50" s="2"/>
      <c r="U50" s="13"/>
      <c r="V50" s="107"/>
      <c r="W50" s="108"/>
      <c r="X50" s="115" t="str">
        <f t="shared" si="4"/>
        <v>No Data</v>
      </c>
    </row>
    <row r="51" spans="1:24" x14ac:dyDescent="0.3">
      <c r="A51" s="62" t="s">
        <v>3338</v>
      </c>
      <c r="B51" s="94" t="s">
        <v>1850</v>
      </c>
      <c r="C51" s="2" t="s">
        <v>1</v>
      </c>
      <c r="D51" s="2">
        <v>58</v>
      </c>
      <c r="E51" s="9">
        <v>22130</v>
      </c>
      <c r="F51" s="10">
        <v>43651.55636574074</v>
      </c>
      <c r="G51" s="95" t="s">
        <v>4</v>
      </c>
      <c r="H51" s="24">
        <v>1764</v>
      </c>
      <c r="I51" s="11">
        <f t="shared" si="0"/>
        <v>16.96153846153846</v>
      </c>
      <c r="J51" s="11">
        <v>3.8159999999999998</v>
      </c>
      <c r="K51" s="13">
        <v>104</v>
      </c>
      <c r="L51" s="94">
        <v>575</v>
      </c>
      <c r="M51" s="11">
        <f t="shared" si="1"/>
        <v>5.5288461538461542</v>
      </c>
      <c r="N51" s="11">
        <v>2.2719999999999998</v>
      </c>
      <c r="O51" s="95">
        <f t="shared" si="2"/>
        <v>104</v>
      </c>
      <c r="P51" s="66">
        <f t="shared" si="3"/>
        <v>3.0678260869565213</v>
      </c>
      <c r="Q51" s="104" t="s">
        <v>728</v>
      </c>
      <c r="R51" s="24"/>
      <c r="S51" s="2"/>
      <c r="T51" s="2"/>
      <c r="U51" s="13"/>
      <c r="V51" s="107"/>
      <c r="W51" s="108"/>
      <c r="X51" s="115" t="str">
        <f t="shared" si="4"/>
        <v>No Data</v>
      </c>
    </row>
    <row r="52" spans="1:24" x14ac:dyDescent="0.3">
      <c r="A52" s="62" t="s">
        <v>3339</v>
      </c>
      <c r="B52" s="94" t="s">
        <v>1851</v>
      </c>
      <c r="C52" s="2" t="s">
        <v>1</v>
      </c>
      <c r="D52" s="2">
        <v>58</v>
      </c>
      <c r="E52" s="9">
        <v>22431</v>
      </c>
      <c r="F52" s="10">
        <v>43651.579502314817</v>
      </c>
      <c r="G52" s="95" t="s">
        <v>4</v>
      </c>
      <c r="H52" s="24">
        <v>2273</v>
      </c>
      <c r="I52" s="11">
        <f t="shared" si="0"/>
        <v>19.594827586206897</v>
      </c>
      <c r="J52" s="11">
        <v>4.3760000000000003</v>
      </c>
      <c r="K52" s="13">
        <v>116</v>
      </c>
      <c r="L52" s="94">
        <v>634</v>
      </c>
      <c r="M52" s="11">
        <f t="shared" si="1"/>
        <v>5.4655172413793105</v>
      </c>
      <c r="N52" s="11">
        <v>2.0830000000000002</v>
      </c>
      <c r="O52" s="95">
        <f t="shared" si="2"/>
        <v>116</v>
      </c>
      <c r="P52" s="66">
        <f t="shared" si="3"/>
        <v>3.585173501577287</v>
      </c>
      <c r="Q52" s="104" t="s">
        <v>728</v>
      </c>
      <c r="R52" s="24"/>
      <c r="S52" s="2"/>
      <c r="T52" s="2"/>
      <c r="U52" s="13"/>
      <c r="V52" s="107"/>
      <c r="W52" s="108"/>
      <c r="X52" s="115" t="str">
        <f t="shared" si="4"/>
        <v>No Data</v>
      </c>
    </row>
    <row r="53" spans="1:24" x14ac:dyDescent="0.3">
      <c r="A53" s="62" t="s">
        <v>3340</v>
      </c>
      <c r="B53" s="94" t="s">
        <v>979</v>
      </c>
      <c r="C53" s="2" t="s">
        <v>1</v>
      </c>
      <c r="D53" s="2">
        <v>78</v>
      </c>
      <c r="E53" s="9">
        <v>14881</v>
      </c>
      <c r="F53" s="10">
        <v>43651.581747685188</v>
      </c>
      <c r="G53" s="95" t="s">
        <v>4</v>
      </c>
      <c r="H53" s="24">
        <v>2354</v>
      </c>
      <c r="I53" s="11">
        <f t="shared" si="0"/>
        <v>19.616666666666667</v>
      </c>
      <c r="J53" s="11">
        <v>4.4269999999999996</v>
      </c>
      <c r="K53" s="13">
        <v>120</v>
      </c>
      <c r="L53" s="94">
        <v>970</v>
      </c>
      <c r="M53" s="11">
        <f t="shared" si="1"/>
        <v>8.0833333333333339</v>
      </c>
      <c r="N53" s="11">
        <v>2.7669999999999999</v>
      </c>
      <c r="O53" s="95">
        <f t="shared" si="2"/>
        <v>120</v>
      </c>
      <c r="P53" s="66">
        <f t="shared" si="3"/>
        <v>2.42680412371134</v>
      </c>
      <c r="Q53" s="104" t="s">
        <v>728</v>
      </c>
      <c r="R53" s="24"/>
      <c r="S53" s="2"/>
      <c r="T53" s="2"/>
      <c r="U53" s="13"/>
      <c r="V53" s="107"/>
      <c r="W53" s="108"/>
      <c r="X53" s="115" t="str">
        <f t="shared" si="4"/>
        <v>No Data</v>
      </c>
    </row>
    <row r="54" spans="1:24" x14ac:dyDescent="0.3">
      <c r="A54" s="62" t="s">
        <v>3341</v>
      </c>
      <c r="B54" s="94" t="s">
        <v>392</v>
      </c>
      <c r="C54" s="2" t="s">
        <v>1</v>
      </c>
      <c r="D54" s="2">
        <v>59</v>
      </c>
      <c r="E54" s="9">
        <v>22032</v>
      </c>
      <c r="F54" s="10">
        <v>43651.593726851854</v>
      </c>
      <c r="G54" s="95" t="s">
        <v>4</v>
      </c>
      <c r="H54" s="24">
        <v>1974</v>
      </c>
      <c r="I54" s="11">
        <f t="shared" si="0"/>
        <v>18.277777777777779</v>
      </c>
      <c r="J54" s="11">
        <v>4.3319999999999999</v>
      </c>
      <c r="K54" s="13">
        <v>108</v>
      </c>
      <c r="L54" s="94">
        <v>565</v>
      </c>
      <c r="M54" s="11">
        <f t="shared" si="1"/>
        <v>5.2314814814814818</v>
      </c>
      <c r="N54" s="11">
        <v>2.4289999999999998</v>
      </c>
      <c r="O54" s="95">
        <f t="shared" si="2"/>
        <v>108</v>
      </c>
      <c r="P54" s="66">
        <f t="shared" si="3"/>
        <v>3.4938053097345132</v>
      </c>
      <c r="Q54" s="104" t="s">
        <v>728</v>
      </c>
      <c r="R54" s="24"/>
      <c r="S54" s="2"/>
      <c r="T54" s="2"/>
      <c r="U54" s="13"/>
      <c r="V54" s="107"/>
      <c r="W54" s="108"/>
      <c r="X54" s="115" t="str">
        <f t="shared" si="4"/>
        <v>No Data</v>
      </c>
    </row>
    <row r="55" spans="1:24" x14ac:dyDescent="0.3">
      <c r="A55" s="62" t="s">
        <v>3342</v>
      </c>
      <c r="B55" s="94" t="s">
        <v>1852</v>
      </c>
      <c r="C55" s="2" t="s">
        <v>1</v>
      </c>
      <c r="D55" s="2">
        <v>47</v>
      </c>
      <c r="E55" s="9">
        <v>26238</v>
      </c>
      <c r="F55" s="10">
        <v>43651.613946759258</v>
      </c>
      <c r="G55" s="95" t="s">
        <v>4</v>
      </c>
      <c r="H55" s="24">
        <v>1985</v>
      </c>
      <c r="I55" s="11">
        <f t="shared" si="0"/>
        <v>13.784722222222221</v>
      </c>
      <c r="J55" s="11">
        <v>3.9620000000000002</v>
      </c>
      <c r="K55" s="13">
        <v>144</v>
      </c>
      <c r="L55" s="94">
        <v>453</v>
      </c>
      <c r="M55" s="11">
        <f t="shared" si="1"/>
        <v>3.1458333333333335</v>
      </c>
      <c r="N55" s="11">
        <v>1.66</v>
      </c>
      <c r="O55" s="95">
        <f t="shared" si="2"/>
        <v>144</v>
      </c>
      <c r="P55" s="66">
        <f t="shared" si="3"/>
        <v>4.3818984547461364</v>
      </c>
      <c r="Q55" s="104" t="s">
        <v>728</v>
      </c>
      <c r="R55" s="24"/>
      <c r="S55" s="2"/>
      <c r="T55" s="2"/>
      <c r="U55" s="13"/>
      <c r="V55" s="107"/>
      <c r="W55" s="108"/>
      <c r="X55" s="115" t="str">
        <f t="shared" si="4"/>
        <v>No Data</v>
      </c>
    </row>
    <row r="56" spans="1:24" x14ac:dyDescent="0.3">
      <c r="A56" s="62" t="s">
        <v>3343</v>
      </c>
      <c r="B56" s="94" t="s">
        <v>432</v>
      </c>
      <c r="C56" s="2" t="s">
        <v>1</v>
      </c>
      <c r="D56" s="2">
        <v>39</v>
      </c>
      <c r="E56" s="9">
        <v>29064</v>
      </c>
      <c r="F56" s="10">
        <v>43651.625381944446</v>
      </c>
      <c r="G56" s="95" t="s">
        <v>4</v>
      </c>
      <c r="H56" s="24">
        <v>984</v>
      </c>
      <c r="I56" s="11">
        <f t="shared" si="0"/>
        <v>11.714285714285714</v>
      </c>
      <c r="J56" s="11">
        <v>3.431</v>
      </c>
      <c r="K56" s="13">
        <v>84</v>
      </c>
      <c r="L56" s="94">
        <v>261</v>
      </c>
      <c r="M56" s="11">
        <f t="shared" si="1"/>
        <v>3.1071428571428572</v>
      </c>
      <c r="N56" s="11">
        <v>1.756</v>
      </c>
      <c r="O56" s="95">
        <f t="shared" si="2"/>
        <v>84</v>
      </c>
      <c r="P56" s="66">
        <f t="shared" si="3"/>
        <v>3.7701149425287355</v>
      </c>
      <c r="Q56" s="104" t="s">
        <v>728</v>
      </c>
      <c r="R56" s="24"/>
      <c r="S56" s="2"/>
      <c r="T56" s="2"/>
      <c r="U56" s="13"/>
      <c r="V56" s="107"/>
      <c r="W56" s="108"/>
      <c r="X56" s="115" t="str">
        <f t="shared" si="4"/>
        <v>No Data</v>
      </c>
    </row>
    <row r="57" spans="1:24" x14ac:dyDescent="0.3">
      <c r="A57" s="62" t="s">
        <v>3344</v>
      </c>
      <c r="B57" s="94" t="s">
        <v>1853</v>
      </c>
      <c r="C57" s="2" t="s">
        <v>6</v>
      </c>
      <c r="D57" s="2">
        <v>82</v>
      </c>
      <c r="E57" s="9">
        <v>13552</v>
      </c>
      <c r="F57" s="10">
        <v>43651.63784722222</v>
      </c>
      <c r="G57" s="95" t="s">
        <v>4</v>
      </c>
      <c r="H57" s="24">
        <v>2274</v>
      </c>
      <c r="I57" s="11">
        <f t="shared" si="0"/>
        <v>18.95</v>
      </c>
      <c r="J57" s="11">
        <v>4.8099999999999996</v>
      </c>
      <c r="K57" s="13">
        <v>120</v>
      </c>
      <c r="L57" s="94">
        <v>749</v>
      </c>
      <c r="M57" s="11">
        <f t="shared" si="1"/>
        <v>6.2416666666666663</v>
      </c>
      <c r="N57" s="11">
        <v>2.2970000000000002</v>
      </c>
      <c r="O57" s="95">
        <f t="shared" si="2"/>
        <v>120</v>
      </c>
      <c r="P57" s="66">
        <f t="shared" si="3"/>
        <v>3.0360480640854473</v>
      </c>
      <c r="Q57" s="104" t="s">
        <v>728</v>
      </c>
      <c r="R57" s="24"/>
      <c r="S57" s="2"/>
      <c r="T57" s="2"/>
      <c r="U57" s="13"/>
      <c r="V57" s="107"/>
      <c r="W57" s="108"/>
      <c r="X57" s="115" t="str">
        <f t="shared" si="4"/>
        <v>No Data</v>
      </c>
    </row>
    <row r="58" spans="1:24" x14ac:dyDescent="0.3">
      <c r="A58" s="62" t="s">
        <v>3345</v>
      </c>
      <c r="B58" s="94" t="s">
        <v>1854</v>
      </c>
      <c r="C58" s="2" t="s">
        <v>1</v>
      </c>
      <c r="D58" s="2">
        <v>40</v>
      </c>
      <c r="E58" s="9">
        <v>29023</v>
      </c>
      <c r="F58" s="10">
        <v>43651.668391203704</v>
      </c>
      <c r="G58" s="95" t="s">
        <v>4</v>
      </c>
      <c r="H58" s="24">
        <v>1178</v>
      </c>
      <c r="I58" s="11">
        <f t="shared" si="0"/>
        <v>9.8166666666666664</v>
      </c>
      <c r="J58" s="11">
        <v>3.1520000000000001</v>
      </c>
      <c r="K58" s="13">
        <v>120</v>
      </c>
      <c r="L58" s="94">
        <v>392</v>
      </c>
      <c r="M58" s="11">
        <f t="shared" si="1"/>
        <v>3.2666666666666666</v>
      </c>
      <c r="N58" s="11">
        <v>1.748</v>
      </c>
      <c r="O58" s="95">
        <f t="shared" si="2"/>
        <v>120</v>
      </c>
      <c r="P58" s="66">
        <f t="shared" si="3"/>
        <v>3.0051020408163267</v>
      </c>
      <c r="Q58" s="104" t="s">
        <v>728</v>
      </c>
      <c r="R58" s="24"/>
      <c r="S58" s="2"/>
      <c r="T58" s="2"/>
      <c r="U58" s="13"/>
      <c r="V58" s="107"/>
      <c r="W58" s="108"/>
      <c r="X58" s="115" t="str">
        <f t="shared" si="4"/>
        <v>No Data</v>
      </c>
    </row>
    <row r="59" spans="1:24" x14ac:dyDescent="0.3">
      <c r="A59" s="62" t="s">
        <v>3346</v>
      </c>
      <c r="B59" s="94" t="s">
        <v>1855</v>
      </c>
      <c r="C59" s="2" t="s">
        <v>6</v>
      </c>
      <c r="D59" s="2">
        <v>61</v>
      </c>
      <c r="E59" s="9">
        <v>21234</v>
      </c>
      <c r="F59" s="10">
        <v>43651.699907407405</v>
      </c>
      <c r="G59" s="95" t="s">
        <v>4</v>
      </c>
      <c r="H59" s="24">
        <v>1328</v>
      </c>
      <c r="I59" s="11">
        <f t="shared" si="0"/>
        <v>12.072727272727272</v>
      </c>
      <c r="J59" s="11">
        <v>3.7429999999999999</v>
      </c>
      <c r="K59" s="13">
        <v>110</v>
      </c>
      <c r="L59" s="94">
        <v>521</v>
      </c>
      <c r="M59" s="11">
        <f t="shared" si="1"/>
        <v>4.7363636363636363</v>
      </c>
      <c r="N59" s="11">
        <v>2.3130000000000002</v>
      </c>
      <c r="O59" s="95">
        <f t="shared" si="2"/>
        <v>110</v>
      </c>
      <c r="P59" s="66">
        <f t="shared" si="3"/>
        <v>2.5489443378119003</v>
      </c>
      <c r="Q59" s="104" t="s">
        <v>728</v>
      </c>
      <c r="R59" s="24"/>
      <c r="S59" s="2"/>
      <c r="T59" s="2"/>
      <c r="U59" s="13"/>
      <c r="V59" s="107"/>
      <c r="W59" s="108"/>
      <c r="X59" s="115" t="str">
        <f t="shared" si="4"/>
        <v>No Data</v>
      </c>
    </row>
    <row r="60" spans="1:24" x14ac:dyDescent="0.3">
      <c r="A60" s="62" t="s">
        <v>3347</v>
      </c>
      <c r="B60" s="94" t="s">
        <v>1856</v>
      </c>
      <c r="C60" s="2" t="s">
        <v>6</v>
      </c>
      <c r="D60" s="2">
        <v>22</v>
      </c>
      <c r="E60" s="9">
        <v>35404</v>
      </c>
      <c r="F60" s="10">
        <v>43651.714525462965</v>
      </c>
      <c r="G60" s="95" t="s">
        <v>4</v>
      </c>
      <c r="H60" s="24">
        <v>1145</v>
      </c>
      <c r="I60" s="11">
        <f t="shared" si="0"/>
        <v>5.841836734693878</v>
      </c>
      <c r="J60" s="11">
        <v>2.629</v>
      </c>
      <c r="K60" s="13">
        <v>196</v>
      </c>
      <c r="L60" s="94">
        <v>381</v>
      </c>
      <c r="M60" s="11">
        <f t="shared" si="1"/>
        <v>1.9438775510204083</v>
      </c>
      <c r="N60" s="11">
        <v>1.333</v>
      </c>
      <c r="O60" s="95">
        <f t="shared" si="2"/>
        <v>196</v>
      </c>
      <c r="P60" s="66">
        <f t="shared" si="3"/>
        <v>3.0052493438320211</v>
      </c>
      <c r="Q60" s="104" t="s">
        <v>728</v>
      </c>
      <c r="R60" s="24"/>
      <c r="S60" s="2"/>
      <c r="T60" s="2"/>
      <c r="U60" s="13"/>
      <c r="V60" s="107"/>
      <c r="W60" s="108"/>
      <c r="X60" s="115" t="str">
        <f t="shared" si="4"/>
        <v>No Data</v>
      </c>
    </row>
    <row r="61" spans="1:24" x14ac:dyDescent="0.3">
      <c r="A61" s="62" t="s">
        <v>3348</v>
      </c>
      <c r="B61" s="94" t="s">
        <v>1857</v>
      </c>
      <c r="C61" s="2" t="s">
        <v>1</v>
      </c>
      <c r="D61" s="2">
        <v>61</v>
      </c>
      <c r="E61" s="9">
        <v>21053</v>
      </c>
      <c r="F61" s="10">
        <v>43654.517569444448</v>
      </c>
      <c r="G61" s="95" t="s">
        <v>4</v>
      </c>
      <c r="H61" s="24">
        <v>3164</v>
      </c>
      <c r="I61" s="11">
        <f t="shared" si="0"/>
        <v>22.6</v>
      </c>
      <c r="J61" s="11">
        <v>4.9340000000000002</v>
      </c>
      <c r="K61" s="13">
        <v>140</v>
      </c>
      <c r="L61" s="94">
        <v>580</v>
      </c>
      <c r="M61" s="11">
        <f t="shared" si="1"/>
        <v>4.1428571428571432</v>
      </c>
      <c r="N61" s="11">
        <v>2.1680000000000001</v>
      </c>
      <c r="O61" s="95">
        <f t="shared" si="2"/>
        <v>140</v>
      </c>
      <c r="P61" s="66">
        <f t="shared" si="3"/>
        <v>5.455172413793103</v>
      </c>
      <c r="Q61" s="104" t="s">
        <v>728</v>
      </c>
      <c r="R61" s="24"/>
      <c r="S61" s="2"/>
      <c r="T61" s="2"/>
      <c r="U61" s="13"/>
      <c r="V61" s="107"/>
      <c r="W61" s="108"/>
      <c r="X61" s="115" t="str">
        <f t="shared" si="4"/>
        <v>No Data</v>
      </c>
    </row>
    <row r="62" spans="1:24" x14ac:dyDescent="0.3">
      <c r="A62" s="62" t="s">
        <v>3349</v>
      </c>
      <c r="B62" s="94" t="s">
        <v>1523</v>
      </c>
      <c r="C62" s="2" t="s">
        <v>1</v>
      </c>
      <c r="D62" s="2">
        <v>56</v>
      </c>
      <c r="E62" s="9">
        <v>22870</v>
      </c>
      <c r="F62" s="10">
        <v>43654.535914351851</v>
      </c>
      <c r="G62" s="95" t="s">
        <v>4</v>
      </c>
      <c r="H62" s="24">
        <v>2220</v>
      </c>
      <c r="I62" s="11">
        <f t="shared" si="0"/>
        <v>18.5</v>
      </c>
      <c r="J62" s="11">
        <v>4.6070000000000002</v>
      </c>
      <c r="K62" s="13">
        <v>120</v>
      </c>
      <c r="L62" s="94">
        <v>354</v>
      </c>
      <c r="M62" s="11">
        <f t="shared" si="1"/>
        <v>2.95</v>
      </c>
      <c r="N62" s="11">
        <v>1.5109999999999999</v>
      </c>
      <c r="O62" s="95">
        <f t="shared" si="2"/>
        <v>120</v>
      </c>
      <c r="P62" s="66">
        <f t="shared" si="3"/>
        <v>6.2711864406779654</v>
      </c>
      <c r="Q62" s="104" t="s">
        <v>728</v>
      </c>
      <c r="R62" s="24"/>
      <c r="S62" s="2"/>
      <c r="T62" s="2"/>
      <c r="U62" s="13"/>
      <c r="V62" s="107"/>
      <c r="W62" s="108"/>
      <c r="X62" s="115" t="str">
        <f t="shared" si="4"/>
        <v>No Data</v>
      </c>
    </row>
    <row r="63" spans="1:24" x14ac:dyDescent="0.3">
      <c r="A63" s="62" t="s">
        <v>3350</v>
      </c>
      <c r="B63" s="94" t="s">
        <v>1858</v>
      </c>
      <c r="C63" s="2" t="s">
        <v>6</v>
      </c>
      <c r="D63" s="2">
        <v>78</v>
      </c>
      <c r="E63" s="9">
        <v>14885</v>
      </c>
      <c r="F63" s="10">
        <v>43654.546203703707</v>
      </c>
      <c r="G63" s="95" t="s">
        <v>4</v>
      </c>
      <c r="H63" s="24">
        <v>2877</v>
      </c>
      <c r="I63" s="11">
        <f t="shared" si="0"/>
        <v>17.436363636363637</v>
      </c>
      <c r="J63" s="11">
        <v>4.8079999999999998</v>
      </c>
      <c r="K63" s="13">
        <v>165</v>
      </c>
      <c r="L63" s="94">
        <v>753</v>
      </c>
      <c r="M63" s="11">
        <f t="shared" si="1"/>
        <v>4.5636363636363635</v>
      </c>
      <c r="N63" s="11">
        <v>2.1539999999999999</v>
      </c>
      <c r="O63" s="95">
        <f t="shared" si="2"/>
        <v>165</v>
      </c>
      <c r="P63" s="66">
        <f t="shared" si="3"/>
        <v>3.8207171314741037</v>
      </c>
      <c r="Q63" s="104" t="s">
        <v>728</v>
      </c>
      <c r="R63" s="24"/>
      <c r="S63" s="2"/>
      <c r="T63" s="2"/>
      <c r="U63" s="13"/>
      <c r="V63" s="107"/>
      <c r="W63" s="108"/>
      <c r="X63" s="115" t="str">
        <f t="shared" si="4"/>
        <v>No Data</v>
      </c>
    </row>
    <row r="64" spans="1:24" x14ac:dyDescent="0.3">
      <c r="A64" s="62" t="s">
        <v>3351</v>
      </c>
      <c r="B64" s="94" t="s">
        <v>1555</v>
      </c>
      <c r="C64" s="2" t="s">
        <v>1</v>
      </c>
      <c r="D64" s="2">
        <v>46</v>
      </c>
      <c r="E64" s="9">
        <v>26760</v>
      </c>
      <c r="F64" s="10">
        <v>43654.562013888892</v>
      </c>
      <c r="G64" s="95" t="s">
        <v>4</v>
      </c>
      <c r="H64" s="24">
        <v>1962</v>
      </c>
      <c r="I64" s="11">
        <f t="shared" si="0"/>
        <v>11.541176470588235</v>
      </c>
      <c r="J64" s="11">
        <v>3.6</v>
      </c>
      <c r="K64" s="13">
        <v>170</v>
      </c>
      <c r="L64" s="94">
        <v>392</v>
      </c>
      <c r="M64" s="11">
        <f t="shared" si="1"/>
        <v>2.3058823529411763</v>
      </c>
      <c r="N64" s="11">
        <v>1.58</v>
      </c>
      <c r="O64" s="95">
        <f t="shared" si="2"/>
        <v>170</v>
      </c>
      <c r="P64" s="66">
        <f t="shared" si="3"/>
        <v>5.0051020408163271</v>
      </c>
      <c r="Q64" s="104" t="s">
        <v>728</v>
      </c>
      <c r="R64" s="24"/>
      <c r="S64" s="2"/>
      <c r="T64" s="2"/>
      <c r="U64" s="13"/>
      <c r="V64" s="107"/>
      <c r="W64" s="108"/>
      <c r="X64" s="115" t="str">
        <f t="shared" si="4"/>
        <v>No Data</v>
      </c>
    </row>
    <row r="65" spans="1:24" x14ac:dyDescent="0.3">
      <c r="A65" s="62" t="s">
        <v>3352</v>
      </c>
      <c r="B65" s="94" t="s">
        <v>1859</v>
      </c>
      <c r="C65" s="2" t="s">
        <v>1</v>
      </c>
      <c r="D65" s="2">
        <v>64</v>
      </c>
      <c r="E65" s="9">
        <v>19973</v>
      </c>
      <c r="F65" s="10">
        <v>43654.579953703702</v>
      </c>
      <c r="G65" s="95" t="s">
        <v>4</v>
      </c>
      <c r="H65" s="24">
        <v>1951</v>
      </c>
      <c r="I65" s="11">
        <f t="shared" si="0"/>
        <v>16.965217391304346</v>
      </c>
      <c r="J65" s="11">
        <v>4.968</v>
      </c>
      <c r="K65" s="13">
        <v>115</v>
      </c>
      <c r="L65" s="94">
        <v>485</v>
      </c>
      <c r="M65" s="11">
        <f t="shared" si="1"/>
        <v>4.2173913043478262</v>
      </c>
      <c r="N65" s="11">
        <v>2.1349999999999998</v>
      </c>
      <c r="O65" s="95">
        <f t="shared" si="2"/>
        <v>115</v>
      </c>
      <c r="P65" s="66">
        <f t="shared" si="3"/>
        <v>4.0226804123711339</v>
      </c>
      <c r="Q65" s="104" t="s">
        <v>728</v>
      </c>
      <c r="R65" s="24"/>
      <c r="S65" s="2"/>
      <c r="T65" s="2"/>
      <c r="U65" s="13"/>
      <c r="V65" s="107"/>
      <c r="W65" s="108"/>
      <c r="X65" s="115" t="str">
        <f t="shared" si="4"/>
        <v>No Data</v>
      </c>
    </row>
    <row r="66" spans="1:24" x14ac:dyDescent="0.3">
      <c r="A66" s="62" t="s">
        <v>3353</v>
      </c>
      <c r="B66" s="94" t="s">
        <v>1860</v>
      </c>
      <c r="C66" s="2" t="s">
        <v>1</v>
      </c>
      <c r="D66" s="2">
        <v>53</v>
      </c>
      <c r="E66" s="9">
        <v>24265</v>
      </c>
      <c r="F66" s="10">
        <v>43654.593946759262</v>
      </c>
      <c r="G66" s="95" t="s">
        <v>4</v>
      </c>
      <c r="H66" s="24">
        <v>2860</v>
      </c>
      <c r="I66" s="11">
        <f t="shared" si="0"/>
        <v>19.066666666666666</v>
      </c>
      <c r="J66" s="11">
        <v>5.0960000000000001</v>
      </c>
      <c r="K66" s="13">
        <v>150</v>
      </c>
      <c r="L66" s="94">
        <v>625</v>
      </c>
      <c r="M66" s="11">
        <f t="shared" si="1"/>
        <v>4.166666666666667</v>
      </c>
      <c r="N66" s="11">
        <v>2.169</v>
      </c>
      <c r="O66" s="95">
        <f t="shared" si="2"/>
        <v>150</v>
      </c>
      <c r="P66" s="66">
        <f t="shared" si="3"/>
        <v>4.5759999999999996</v>
      </c>
      <c r="Q66" s="104" t="s">
        <v>728</v>
      </c>
      <c r="R66" s="24"/>
      <c r="S66" s="2"/>
      <c r="T66" s="2"/>
      <c r="U66" s="13"/>
      <c r="V66" s="107"/>
      <c r="W66" s="108"/>
      <c r="X66" s="115" t="str">
        <f t="shared" si="4"/>
        <v>No Data</v>
      </c>
    </row>
    <row r="67" spans="1:24" x14ac:dyDescent="0.3">
      <c r="A67" s="62" t="s">
        <v>3354</v>
      </c>
      <c r="B67" s="94" t="s">
        <v>1861</v>
      </c>
      <c r="C67" s="2" t="s">
        <v>1</v>
      </c>
      <c r="D67" s="2">
        <v>64</v>
      </c>
      <c r="E67" s="9">
        <v>20261</v>
      </c>
      <c r="F67" s="10">
        <v>43654.606446759259</v>
      </c>
      <c r="G67" s="95" t="s">
        <v>4</v>
      </c>
      <c r="H67" s="24">
        <v>1938</v>
      </c>
      <c r="I67" s="11">
        <f t="shared" ref="I67:I130" si="5">H67/K67</f>
        <v>17.944444444444443</v>
      </c>
      <c r="J67" s="11">
        <v>4.3529999999999998</v>
      </c>
      <c r="K67" s="13">
        <v>108</v>
      </c>
      <c r="L67" s="94">
        <v>454</v>
      </c>
      <c r="M67" s="11">
        <f t="shared" ref="M67:M130" si="6">L67/O67</f>
        <v>4.2037037037037033</v>
      </c>
      <c r="N67" s="11">
        <v>2.0499999999999998</v>
      </c>
      <c r="O67" s="95">
        <f t="shared" ref="O67:O130" si="7">K67</f>
        <v>108</v>
      </c>
      <c r="P67" s="66">
        <f t="shared" ref="P67:P130" si="8">I67/M67</f>
        <v>4.2687224669603525</v>
      </c>
      <c r="Q67" s="104" t="s">
        <v>728</v>
      </c>
      <c r="R67" s="24"/>
      <c r="S67" s="2"/>
      <c r="T67" s="2"/>
      <c r="U67" s="13"/>
      <c r="V67" s="107"/>
      <c r="W67" s="108"/>
      <c r="X67" s="115" t="str">
        <f t="shared" ref="X67:X130" si="9">IF(AND(W67&lt;&gt;0,V67&lt;&gt;0),W67-V67,"No Data")</f>
        <v>No Data</v>
      </c>
    </row>
    <row r="68" spans="1:24" x14ac:dyDescent="0.3">
      <c r="A68" s="62" t="s">
        <v>3355</v>
      </c>
      <c r="B68" s="94" t="s">
        <v>1862</v>
      </c>
      <c r="C68" s="2" t="s">
        <v>1</v>
      </c>
      <c r="D68" s="2">
        <v>44</v>
      </c>
      <c r="E68" s="9">
        <v>27408</v>
      </c>
      <c r="F68" s="10">
        <v>43654.629583333335</v>
      </c>
      <c r="G68" s="95" t="s">
        <v>4</v>
      </c>
      <c r="H68" s="24">
        <v>1189</v>
      </c>
      <c r="I68" s="11">
        <f t="shared" si="5"/>
        <v>14.154761904761905</v>
      </c>
      <c r="J68" s="11">
        <v>4.1779999999999999</v>
      </c>
      <c r="K68" s="13">
        <v>84</v>
      </c>
      <c r="L68" s="94">
        <v>359</v>
      </c>
      <c r="M68" s="11">
        <f t="shared" si="6"/>
        <v>4.2738095238095237</v>
      </c>
      <c r="N68" s="11">
        <v>1.891</v>
      </c>
      <c r="O68" s="95">
        <f t="shared" si="7"/>
        <v>84</v>
      </c>
      <c r="P68" s="66">
        <f t="shared" si="8"/>
        <v>3.3119777158774375</v>
      </c>
      <c r="Q68" s="104" t="s">
        <v>728</v>
      </c>
      <c r="R68" s="24"/>
      <c r="S68" s="2"/>
      <c r="T68" s="2"/>
      <c r="U68" s="13"/>
      <c r="V68" s="107"/>
      <c r="W68" s="108"/>
      <c r="X68" s="115" t="str">
        <f t="shared" si="9"/>
        <v>No Data</v>
      </c>
    </row>
    <row r="69" spans="1:24" x14ac:dyDescent="0.3">
      <c r="A69" s="62" t="s">
        <v>2051</v>
      </c>
      <c r="B69" s="94" t="s">
        <v>1285</v>
      </c>
      <c r="C69" s="2" t="s">
        <v>1</v>
      </c>
      <c r="D69" s="2">
        <v>59</v>
      </c>
      <c r="E69" s="9">
        <v>21872</v>
      </c>
      <c r="F69" s="10">
        <v>43654.642210648148</v>
      </c>
      <c r="G69" s="95" t="s">
        <v>4</v>
      </c>
      <c r="H69" s="24">
        <v>2369</v>
      </c>
      <c r="I69" s="11">
        <f t="shared" si="5"/>
        <v>22.778846153846153</v>
      </c>
      <c r="J69" s="11">
        <v>4.468</v>
      </c>
      <c r="K69" s="13">
        <v>104</v>
      </c>
      <c r="L69" s="94">
        <v>442</v>
      </c>
      <c r="M69" s="11">
        <f t="shared" si="6"/>
        <v>4.25</v>
      </c>
      <c r="N69" s="11">
        <v>2.198</v>
      </c>
      <c r="O69" s="95">
        <f t="shared" si="7"/>
        <v>104</v>
      </c>
      <c r="P69" s="66">
        <f t="shared" si="8"/>
        <v>5.3597285067873299</v>
      </c>
      <c r="Q69" s="104" t="s">
        <v>728</v>
      </c>
      <c r="R69" s="24"/>
      <c r="S69" s="2"/>
      <c r="T69" s="2"/>
      <c r="U69" s="13"/>
      <c r="V69" s="107"/>
      <c r="W69" s="108"/>
      <c r="X69" s="115" t="str">
        <f t="shared" si="9"/>
        <v>No Data</v>
      </c>
    </row>
    <row r="70" spans="1:24" x14ac:dyDescent="0.3">
      <c r="A70" s="62" t="s">
        <v>3356</v>
      </c>
      <c r="B70" s="94" t="s">
        <v>1863</v>
      </c>
      <c r="C70" s="2" t="s">
        <v>1</v>
      </c>
      <c r="D70" s="2">
        <v>77</v>
      </c>
      <c r="E70" s="9">
        <v>15462</v>
      </c>
      <c r="F70" s="10">
        <v>43654.653935185182</v>
      </c>
      <c r="G70" s="95" t="s">
        <v>4</v>
      </c>
      <c r="H70" s="24">
        <v>1823</v>
      </c>
      <c r="I70" s="11">
        <f t="shared" si="5"/>
        <v>16.87962962962963</v>
      </c>
      <c r="J70" s="11">
        <v>3.9550000000000001</v>
      </c>
      <c r="K70" s="13">
        <v>108</v>
      </c>
      <c r="L70" s="94">
        <v>485</v>
      </c>
      <c r="M70" s="11">
        <f t="shared" si="6"/>
        <v>4.4907407407407405</v>
      </c>
      <c r="N70" s="11">
        <v>1.984</v>
      </c>
      <c r="O70" s="95">
        <f t="shared" si="7"/>
        <v>108</v>
      </c>
      <c r="P70" s="66">
        <f t="shared" si="8"/>
        <v>3.7587628865979386</v>
      </c>
      <c r="Q70" s="104" t="s">
        <v>728</v>
      </c>
      <c r="R70" s="24"/>
      <c r="S70" s="2"/>
      <c r="T70" s="2"/>
      <c r="U70" s="13"/>
      <c r="V70" s="107"/>
      <c r="W70" s="108"/>
      <c r="X70" s="115" t="str">
        <f t="shared" si="9"/>
        <v>No Data</v>
      </c>
    </row>
    <row r="71" spans="1:24" x14ac:dyDescent="0.3">
      <c r="A71" s="62" t="s">
        <v>3357</v>
      </c>
      <c r="B71" s="94" t="s">
        <v>1864</v>
      </c>
      <c r="C71" s="2" t="s">
        <v>1</v>
      </c>
      <c r="D71" s="2">
        <v>52</v>
      </c>
      <c r="E71" s="9">
        <v>24466</v>
      </c>
      <c r="F71" s="10">
        <v>43654.676099537035</v>
      </c>
      <c r="G71" s="95" t="s">
        <v>4</v>
      </c>
      <c r="H71" s="24">
        <v>3403</v>
      </c>
      <c r="I71" s="11">
        <f t="shared" si="5"/>
        <v>23.964788732394368</v>
      </c>
      <c r="J71" s="11">
        <v>5.9870000000000001</v>
      </c>
      <c r="K71" s="13">
        <v>142</v>
      </c>
      <c r="L71" s="94">
        <v>545</v>
      </c>
      <c r="M71" s="11">
        <f t="shared" si="6"/>
        <v>3.8380281690140845</v>
      </c>
      <c r="N71" s="11">
        <v>1.8009999999999999</v>
      </c>
      <c r="O71" s="95">
        <f t="shared" si="7"/>
        <v>142</v>
      </c>
      <c r="P71" s="66">
        <f t="shared" si="8"/>
        <v>6.244036697247707</v>
      </c>
      <c r="Q71" s="104" t="s">
        <v>728</v>
      </c>
      <c r="R71" s="24"/>
      <c r="S71" s="2"/>
      <c r="T71" s="2"/>
      <c r="U71" s="13"/>
      <c r="V71" s="107"/>
      <c r="W71" s="108"/>
      <c r="X71" s="115" t="str">
        <f t="shared" si="9"/>
        <v>No Data</v>
      </c>
    </row>
    <row r="72" spans="1:24" x14ac:dyDescent="0.3">
      <c r="A72" s="62" t="s">
        <v>3358</v>
      </c>
      <c r="B72" s="94" t="s">
        <v>1865</v>
      </c>
      <c r="C72" s="2" t="s">
        <v>1</v>
      </c>
      <c r="D72" s="2">
        <v>56</v>
      </c>
      <c r="E72" s="9">
        <v>23178</v>
      </c>
      <c r="F72" s="10">
        <v>43654.69390046296</v>
      </c>
      <c r="G72" s="95" t="s">
        <v>4</v>
      </c>
      <c r="H72" s="24">
        <v>1320</v>
      </c>
      <c r="I72" s="11">
        <f t="shared" si="5"/>
        <v>15.172413793103448</v>
      </c>
      <c r="J72" s="11">
        <v>3.528</v>
      </c>
      <c r="K72" s="13">
        <v>87</v>
      </c>
      <c r="L72" s="94">
        <v>213</v>
      </c>
      <c r="M72" s="11">
        <f t="shared" si="6"/>
        <v>2.4482758620689653</v>
      </c>
      <c r="N72" s="11">
        <v>1.5229999999999999</v>
      </c>
      <c r="O72" s="95">
        <f t="shared" si="7"/>
        <v>87</v>
      </c>
      <c r="P72" s="66">
        <f t="shared" si="8"/>
        <v>6.1971830985915499</v>
      </c>
      <c r="Q72" s="104" t="s">
        <v>728</v>
      </c>
      <c r="R72" s="24"/>
      <c r="S72" s="2"/>
      <c r="T72" s="2"/>
      <c r="U72" s="13"/>
      <c r="V72" s="107"/>
      <c r="W72" s="108"/>
      <c r="X72" s="115" t="str">
        <f t="shared" si="9"/>
        <v>No Data</v>
      </c>
    </row>
    <row r="73" spans="1:24" x14ac:dyDescent="0.3">
      <c r="A73" s="62" t="s">
        <v>3359</v>
      </c>
      <c r="B73" s="94" t="s">
        <v>1866</v>
      </c>
      <c r="C73" s="2" t="s">
        <v>1</v>
      </c>
      <c r="D73" s="2">
        <v>54</v>
      </c>
      <c r="E73" s="9">
        <v>23864</v>
      </c>
      <c r="F73" s="10">
        <v>43654.716412037036</v>
      </c>
      <c r="G73" s="95" t="s">
        <v>4</v>
      </c>
      <c r="H73" s="24">
        <v>2154</v>
      </c>
      <c r="I73" s="11">
        <f t="shared" si="5"/>
        <v>19.232142857142858</v>
      </c>
      <c r="J73" s="11">
        <v>4.4420000000000002</v>
      </c>
      <c r="K73" s="13">
        <v>112</v>
      </c>
      <c r="L73" s="94">
        <v>427</v>
      </c>
      <c r="M73" s="11">
        <f t="shared" si="6"/>
        <v>3.8125</v>
      </c>
      <c r="N73" s="11">
        <v>2.15</v>
      </c>
      <c r="O73" s="95">
        <f t="shared" si="7"/>
        <v>112</v>
      </c>
      <c r="P73" s="66">
        <f t="shared" si="8"/>
        <v>5.0444964871194378</v>
      </c>
      <c r="Q73" s="104" t="s">
        <v>728</v>
      </c>
      <c r="R73" s="24"/>
      <c r="S73" s="2"/>
      <c r="T73" s="2"/>
      <c r="U73" s="13"/>
      <c r="V73" s="107"/>
      <c r="W73" s="108"/>
      <c r="X73" s="115" t="str">
        <f t="shared" si="9"/>
        <v>No Data</v>
      </c>
    </row>
    <row r="74" spans="1:24" x14ac:dyDescent="0.3">
      <c r="A74" s="62" t="s">
        <v>3360</v>
      </c>
      <c r="B74" s="94" t="s">
        <v>1867</v>
      </c>
      <c r="C74" s="2" t="s">
        <v>6</v>
      </c>
      <c r="D74" s="2">
        <v>62</v>
      </c>
      <c r="E74" s="9">
        <v>20694</v>
      </c>
      <c r="F74" s="10">
        <v>43655.412106481483</v>
      </c>
      <c r="G74" s="95" t="s">
        <v>71</v>
      </c>
      <c r="H74" s="24">
        <v>2368</v>
      </c>
      <c r="I74" s="11">
        <f t="shared" si="5"/>
        <v>19.733333333333334</v>
      </c>
      <c r="J74" s="11">
        <v>4.8380000000000001</v>
      </c>
      <c r="K74" s="13">
        <v>120</v>
      </c>
      <c r="L74" s="94">
        <v>804</v>
      </c>
      <c r="M74" s="11">
        <f t="shared" si="6"/>
        <v>6.7</v>
      </c>
      <c r="N74" s="11">
        <v>2.8</v>
      </c>
      <c r="O74" s="95">
        <f t="shared" si="7"/>
        <v>120</v>
      </c>
      <c r="P74" s="66">
        <f t="shared" si="8"/>
        <v>2.9452736318407959</v>
      </c>
      <c r="Q74" s="104" t="s">
        <v>728</v>
      </c>
      <c r="R74" s="24"/>
      <c r="S74" s="2"/>
      <c r="T74" s="2"/>
      <c r="U74" s="13"/>
      <c r="V74" s="107"/>
      <c r="W74" s="108"/>
      <c r="X74" s="115" t="str">
        <f t="shared" si="9"/>
        <v>No Data</v>
      </c>
    </row>
    <row r="75" spans="1:24" x14ac:dyDescent="0.3">
      <c r="A75" s="62" t="s">
        <v>3361</v>
      </c>
      <c r="B75" s="94" t="s">
        <v>1868</v>
      </c>
      <c r="C75" s="2" t="s">
        <v>6</v>
      </c>
      <c r="D75" s="2">
        <v>23</v>
      </c>
      <c r="E75" s="9">
        <v>34965</v>
      </c>
      <c r="F75" s="10">
        <v>43655.51935185185</v>
      </c>
      <c r="G75" s="95" t="s">
        <v>4</v>
      </c>
      <c r="H75" s="24">
        <v>1457</v>
      </c>
      <c r="I75" s="11">
        <f t="shared" si="5"/>
        <v>8.094444444444445</v>
      </c>
      <c r="J75" s="11">
        <v>3.149</v>
      </c>
      <c r="K75" s="13">
        <v>180</v>
      </c>
      <c r="L75" s="94">
        <v>634</v>
      </c>
      <c r="M75" s="11">
        <f t="shared" si="6"/>
        <v>3.5222222222222221</v>
      </c>
      <c r="N75" s="11">
        <v>1.649</v>
      </c>
      <c r="O75" s="95">
        <f t="shared" si="7"/>
        <v>180</v>
      </c>
      <c r="P75" s="66">
        <f t="shared" si="8"/>
        <v>2.2981072555205051</v>
      </c>
      <c r="Q75" s="104" t="s">
        <v>728</v>
      </c>
      <c r="R75" s="24"/>
      <c r="S75" s="2"/>
      <c r="T75" s="2"/>
      <c r="U75" s="13"/>
      <c r="V75" s="107"/>
      <c r="W75" s="108"/>
      <c r="X75" s="115" t="str">
        <f t="shared" si="9"/>
        <v>No Data</v>
      </c>
    </row>
    <row r="76" spans="1:24" x14ac:dyDescent="0.3">
      <c r="A76" s="62" t="s">
        <v>3362</v>
      </c>
      <c r="B76" s="94" t="s">
        <v>1869</v>
      </c>
      <c r="C76" s="2" t="s">
        <v>1</v>
      </c>
      <c r="D76" s="2">
        <v>26</v>
      </c>
      <c r="E76" s="9">
        <v>33843</v>
      </c>
      <c r="F76" s="10">
        <v>43655.540925925925</v>
      </c>
      <c r="G76" s="95" t="s">
        <v>557</v>
      </c>
      <c r="H76" s="24">
        <v>1228</v>
      </c>
      <c r="I76" s="11">
        <f t="shared" si="5"/>
        <v>10.233333333333333</v>
      </c>
      <c r="J76" s="11">
        <v>3.4950000000000001</v>
      </c>
      <c r="K76" s="13">
        <v>120</v>
      </c>
      <c r="L76" s="94">
        <v>573</v>
      </c>
      <c r="M76" s="11">
        <f t="shared" si="6"/>
        <v>4.7750000000000004</v>
      </c>
      <c r="N76" s="11">
        <v>2.2810000000000001</v>
      </c>
      <c r="O76" s="95">
        <f t="shared" si="7"/>
        <v>120</v>
      </c>
      <c r="P76" s="66">
        <f t="shared" si="8"/>
        <v>2.1431064572425824</v>
      </c>
      <c r="Q76" s="104" t="s">
        <v>728</v>
      </c>
      <c r="R76" s="24"/>
      <c r="S76" s="2"/>
      <c r="T76" s="2"/>
      <c r="U76" s="13"/>
      <c r="V76" s="107"/>
      <c r="W76" s="108"/>
      <c r="X76" s="115" t="str">
        <f t="shared" si="9"/>
        <v>No Data</v>
      </c>
    </row>
    <row r="77" spans="1:24" x14ac:dyDescent="0.3">
      <c r="A77" s="62" t="s">
        <v>3363</v>
      </c>
      <c r="B77" s="94" t="s">
        <v>1870</v>
      </c>
      <c r="C77" s="2" t="s">
        <v>6</v>
      </c>
      <c r="D77" s="2">
        <v>12.5</v>
      </c>
      <c r="E77" s="9">
        <v>39083</v>
      </c>
      <c r="F77" s="10">
        <v>43655.550393518519</v>
      </c>
      <c r="G77" s="95" t="s">
        <v>4</v>
      </c>
      <c r="H77" s="24">
        <v>2218</v>
      </c>
      <c r="I77" s="11">
        <f t="shared" si="5"/>
        <v>17.887096774193548</v>
      </c>
      <c r="J77" s="11">
        <v>4.2240000000000002</v>
      </c>
      <c r="K77" s="13">
        <v>124</v>
      </c>
      <c r="L77" s="94">
        <v>274</v>
      </c>
      <c r="M77" s="11">
        <f t="shared" si="6"/>
        <v>2.2096774193548385</v>
      </c>
      <c r="N77" s="11">
        <v>1.5740000000000001</v>
      </c>
      <c r="O77" s="95">
        <f t="shared" si="7"/>
        <v>124</v>
      </c>
      <c r="P77" s="66">
        <f t="shared" si="8"/>
        <v>8.0948905109489058</v>
      </c>
      <c r="Q77" s="104" t="s">
        <v>728</v>
      </c>
      <c r="R77" s="24"/>
      <c r="S77" s="2"/>
      <c r="T77" s="2"/>
      <c r="U77" s="13"/>
      <c r="V77" s="107"/>
      <c r="W77" s="108"/>
      <c r="X77" s="115" t="str">
        <f t="shared" si="9"/>
        <v>No Data</v>
      </c>
    </row>
    <row r="78" spans="1:24" x14ac:dyDescent="0.3">
      <c r="A78" s="62" t="s">
        <v>3364</v>
      </c>
      <c r="B78" s="94" t="s">
        <v>1871</v>
      </c>
      <c r="C78" s="2" t="s">
        <v>1</v>
      </c>
      <c r="D78" s="2">
        <v>57</v>
      </c>
      <c r="E78" s="9">
        <v>22782</v>
      </c>
      <c r="F78" s="10">
        <v>43655.564004629632</v>
      </c>
      <c r="G78" s="95" t="s">
        <v>4</v>
      </c>
      <c r="H78" s="24">
        <v>4428</v>
      </c>
      <c r="I78" s="11">
        <f t="shared" si="5"/>
        <v>31.62857142857143</v>
      </c>
      <c r="J78" s="11">
        <v>6.3330000000000002</v>
      </c>
      <c r="K78" s="13">
        <v>140</v>
      </c>
      <c r="L78" s="94">
        <v>653</v>
      </c>
      <c r="M78" s="11">
        <f t="shared" si="6"/>
        <v>4.6642857142857146</v>
      </c>
      <c r="N78" s="11">
        <v>2.331</v>
      </c>
      <c r="O78" s="95">
        <f t="shared" si="7"/>
        <v>140</v>
      </c>
      <c r="P78" s="66">
        <f t="shared" si="8"/>
        <v>6.7810107197549767</v>
      </c>
      <c r="Q78" s="104" t="s">
        <v>728</v>
      </c>
      <c r="R78" s="24"/>
      <c r="S78" s="2"/>
      <c r="T78" s="2"/>
      <c r="U78" s="13"/>
      <c r="V78" s="107"/>
      <c r="W78" s="108"/>
      <c r="X78" s="115" t="str">
        <f t="shared" si="9"/>
        <v>No Data</v>
      </c>
    </row>
    <row r="79" spans="1:24" x14ac:dyDescent="0.3">
      <c r="A79" s="62" t="s">
        <v>3365</v>
      </c>
      <c r="B79" s="94" t="s">
        <v>91</v>
      </c>
      <c r="C79" s="2" t="s">
        <v>1</v>
      </c>
      <c r="D79" s="2">
        <v>58</v>
      </c>
      <c r="E79" s="9">
        <v>22294</v>
      </c>
      <c r="F79" s="10">
        <v>43655.609768518516</v>
      </c>
      <c r="G79" s="95" t="s">
        <v>4</v>
      </c>
      <c r="H79" s="24">
        <v>1578</v>
      </c>
      <c r="I79" s="11">
        <f t="shared" si="5"/>
        <v>15.78</v>
      </c>
      <c r="J79" s="11">
        <v>4.0910000000000002</v>
      </c>
      <c r="K79" s="13">
        <v>100</v>
      </c>
      <c r="L79" s="94">
        <v>286</v>
      </c>
      <c r="M79" s="11">
        <f t="shared" si="6"/>
        <v>2.86</v>
      </c>
      <c r="N79" s="11">
        <v>1.4570000000000001</v>
      </c>
      <c r="O79" s="95">
        <f t="shared" si="7"/>
        <v>100</v>
      </c>
      <c r="P79" s="66">
        <f t="shared" si="8"/>
        <v>5.5174825174825175</v>
      </c>
      <c r="Q79" s="104" t="s">
        <v>728</v>
      </c>
      <c r="R79" s="24"/>
      <c r="S79" s="2"/>
      <c r="T79" s="2"/>
      <c r="U79" s="13"/>
      <c r="V79" s="107"/>
      <c r="W79" s="108"/>
      <c r="X79" s="115" t="str">
        <f t="shared" si="9"/>
        <v>No Data</v>
      </c>
    </row>
    <row r="80" spans="1:24" x14ac:dyDescent="0.3">
      <c r="A80" s="62" t="s">
        <v>3366</v>
      </c>
      <c r="B80" s="94" t="s">
        <v>1550</v>
      </c>
      <c r="C80" s="2" t="s">
        <v>1</v>
      </c>
      <c r="D80" s="2">
        <v>47</v>
      </c>
      <c r="E80" s="9">
        <v>26247</v>
      </c>
      <c r="F80" s="10">
        <v>43655.62090277778</v>
      </c>
      <c r="G80" s="95" t="s">
        <v>4</v>
      </c>
      <c r="H80" s="24">
        <v>1387</v>
      </c>
      <c r="I80" s="11">
        <f t="shared" si="5"/>
        <v>14.447916666666666</v>
      </c>
      <c r="J80" s="11">
        <v>4.1619999999999999</v>
      </c>
      <c r="K80" s="13">
        <v>96</v>
      </c>
      <c r="L80" s="94">
        <v>319</v>
      </c>
      <c r="M80" s="11">
        <f t="shared" si="6"/>
        <v>3.3229166666666665</v>
      </c>
      <c r="N80" s="11">
        <v>2.1739999999999999</v>
      </c>
      <c r="O80" s="95">
        <f t="shared" si="7"/>
        <v>96</v>
      </c>
      <c r="P80" s="66">
        <f t="shared" si="8"/>
        <v>4.3479623824451412</v>
      </c>
      <c r="Q80" s="104" t="s">
        <v>728</v>
      </c>
      <c r="R80" s="24"/>
      <c r="S80" s="2"/>
      <c r="T80" s="2"/>
      <c r="U80" s="13"/>
      <c r="V80" s="107"/>
      <c r="W80" s="108"/>
      <c r="X80" s="115" t="str">
        <f t="shared" si="9"/>
        <v>No Data</v>
      </c>
    </row>
    <row r="81" spans="1:24" x14ac:dyDescent="0.3">
      <c r="A81" s="62" t="s">
        <v>3367</v>
      </c>
      <c r="B81" s="94" t="s">
        <v>1872</v>
      </c>
      <c r="C81" s="2" t="s">
        <v>1</v>
      </c>
      <c r="D81" s="2">
        <v>82</v>
      </c>
      <c r="E81" s="9">
        <v>13651</v>
      </c>
      <c r="F81" s="10">
        <v>43655.630671296298</v>
      </c>
      <c r="G81" s="95" t="s">
        <v>4</v>
      </c>
      <c r="H81" s="24">
        <v>3721</v>
      </c>
      <c r="I81" s="11">
        <f t="shared" si="5"/>
        <v>35.778846153846153</v>
      </c>
      <c r="J81" s="11">
        <v>5.8230000000000004</v>
      </c>
      <c r="K81" s="13">
        <v>104</v>
      </c>
      <c r="L81" s="94">
        <v>1140</v>
      </c>
      <c r="M81" s="11">
        <f t="shared" si="6"/>
        <v>10.961538461538462</v>
      </c>
      <c r="N81" s="11">
        <v>3.5249999999999999</v>
      </c>
      <c r="O81" s="95">
        <f t="shared" si="7"/>
        <v>104</v>
      </c>
      <c r="P81" s="66">
        <f t="shared" si="8"/>
        <v>3.2640350877192983</v>
      </c>
      <c r="Q81" s="104" t="s">
        <v>728</v>
      </c>
      <c r="R81" s="24"/>
      <c r="S81" s="2"/>
      <c r="T81" s="2"/>
      <c r="U81" s="13"/>
      <c r="V81" s="107"/>
      <c r="W81" s="108"/>
      <c r="X81" s="115" t="str">
        <f t="shared" si="9"/>
        <v>No Data</v>
      </c>
    </row>
    <row r="82" spans="1:24" x14ac:dyDescent="0.3">
      <c r="A82" s="62" t="s">
        <v>3368</v>
      </c>
      <c r="B82" s="94" t="s">
        <v>1455</v>
      </c>
      <c r="C82" s="2" t="s">
        <v>1</v>
      </c>
      <c r="D82" s="2">
        <v>45</v>
      </c>
      <c r="E82" s="9">
        <v>26970</v>
      </c>
      <c r="F82" s="10">
        <v>43655.645972222221</v>
      </c>
      <c r="G82" s="95" t="s">
        <v>4</v>
      </c>
      <c r="H82" s="24">
        <v>2700</v>
      </c>
      <c r="I82" s="11">
        <f t="shared" si="5"/>
        <v>18</v>
      </c>
      <c r="J82" s="11">
        <v>4.3609999999999998</v>
      </c>
      <c r="K82" s="13">
        <v>150</v>
      </c>
      <c r="L82" s="94">
        <v>577</v>
      </c>
      <c r="M82" s="11">
        <f t="shared" si="6"/>
        <v>3.8466666666666667</v>
      </c>
      <c r="N82" s="11">
        <v>2.17</v>
      </c>
      <c r="O82" s="95">
        <f t="shared" si="7"/>
        <v>150</v>
      </c>
      <c r="P82" s="66">
        <f t="shared" si="8"/>
        <v>4.6793760831889077</v>
      </c>
      <c r="Q82" s="104" t="s">
        <v>728</v>
      </c>
      <c r="R82" s="24"/>
      <c r="S82" s="2"/>
      <c r="T82" s="2"/>
      <c r="U82" s="13"/>
      <c r="V82" s="107"/>
      <c r="W82" s="108"/>
      <c r="X82" s="115" t="str">
        <f t="shared" si="9"/>
        <v>No Data</v>
      </c>
    </row>
    <row r="83" spans="1:24" x14ac:dyDescent="0.3">
      <c r="A83" s="62" t="s">
        <v>3369</v>
      </c>
      <c r="B83" s="94" t="s">
        <v>1873</v>
      </c>
      <c r="C83" s="2" t="s">
        <v>1</v>
      </c>
      <c r="D83" s="2">
        <v>54</v>
      </c>
      <c r="E83" s="9">
        <v>23867</v>
      </c>
      <c r="F83" s="10">
        <v>43655.656412037039</v>
      </c>
      <c r="G83" s="95" t="s">
        <v>4</v>
      </c>
      <c r="H83" s="24">
        <v>4481</v>
      </c>
      <c r="I83" s="11">
        <f t="shared" si="5"/>
        <v>27.660493827160494</v>
      </c>
      <c r="J83" s="11">
        <v>5.5019999999999998</v>
      </c>
      <c r="K83" s="13">
        <v>162</v>
      </c>
      <c r="L83" s="94">
        <v>703</v>
      </c>
      <c r="M83" s="11">
        <f t="shared" si="6"/>
        <v>4.3395061728395063</v>
      </c>
      <c r="N83" s="11">
        <v>2.2069999999999999</v>
      </c>
      <c r="O83" s="95">
        <f t="shared" si="7"/>
        <v>162</v>
      </c>
      <c r="P83" s="66">
        <f t="shared" si="8"/>
        <v>6.3741109530583211</v>
      </c>
      <c r="Q83" s="104" t="s">
        <v>728</v>
      </c>
      <c r="R83" s="24" t="s">
        <v>1029</v>
      </c>
      <c r="S83" s="2"/>
      <c r="T83" s="2"/>
      <c r="U83" s="13"/>
      <c r="V83" s="107"/>
      <c r="W83" s="108"/>
      <c r="X83" s="115" t="str">
        <f t="shared" si="9"/>
        <v>No Data</v>
      </c>
    </row>
    <row r="84" spans="1:24" x14ac:dyDescent="0.3">
      <c r="A84" s="62" t="s">
        <v>3370</v>
      </c>
      <c r="B84" s="94" t="s">
        <v>1874</v>
      </c>
      <c r="C84" s="2" t="s">
        <v>6</v>
      </c>
      <c r="D84" s="2">
        <v>79</v>
      </c>
      <c r="E84" s="9">
        <v>14471</v>
      </c>
      <c r="F84" s="10">
        <v>43655.684652777774</v>
      </c>
      <c r="G84" s="95" t="s">
        <v>4</v>
      </c>
      <c r="H84" s="24">
        <v>2650</v>
      </c>
      <c r="I84" s="11">
        <f t="shared" si="5"/>
        <v>16.987179487179485</v>
      </c>
      <c r="J84" s="11">
        <v>4.1909999999999998</v>
      </c>
      <c r="K84" s="13">
        <v>156</v>
      </c>
      <c r="L84" s="94">
        <v>1248</v>
      </c>
      <c r="M84" s="11">
        <f t="shared" si="6"/>
        <v>8</v>
      </c>
      <c r="N84" s="11">
        <v>2.9820000000000002</v>
      </c>
      <c r="O84" s="95">
        <f t="shared" si="7"/>
        <v>156</v>
      </c>
      <c r="P84" s="66">
        <f t="shared" si="8"/>
        <v>2.1233974358974357</v>
      </c>
      <c r="Q84" s="104" t="s">
        <v>728</v>
      </c>
      <c r="R84" s="24"/>
      <c r="S84" s="2"/>
      <c r="T84" s="2"/>
      <c r="U84" s="13"/>
      <c r="V84" s="107"/>
      <c r="W84" s="108"/>
      <c r="X84" s="115" t="str">
        <f t="shared" si="9"/>
        <v>No Data</v>
      </c>
    </row>
    <row r="85" spans="1:24" x14ac:dyDescent="0.3">
      <c r="A85" s="62" t="s">
        <v>3371</v>
      </c>
      <c r="B85" s="94" t="s">
        <v>64</v>
      </c>
      <c r="C85" s="2" t="s">
        <v>1</v>
      </c>
      <c r="D85" s="2">
        <v>41</v>
      </c>
      <c r="E85" s="9">
        <v>28408</v>
      </c>
      <c r="F85" s="10">
        <v>43655.704282407409</v>
      </c>
      <c r="G85" s="95" t="s">
        <v>4</v>
      </c>
      <c r="H85" s="24">
        <v>1351</v>
      </c>
      <c r="I85" s="11">
        <f t="shared" si="5"/>
        <v>10.007407407407408</v>
      </c>
      <c r="J85" s="11">
        <v>3.3929999999999998</v>
      </c>
      <c r="K85" s="13">
        <v>135</v>
      </c>
      <c r="L85" s="94">
        <v>300</v>
      </c>
      <c r="M85" s="11">
        <f t="shared" si="6"/>
        <v>2.2222222222222223</v>
      </c>
      <c r="N85" s="11">
        <v>1.4690000000000001</v>
      </c>
      <c r="O85" s="95">
        <f t="shared" si="7"/>
        <v>135</v>
      </c>
      <c r="P85" s="66">
        <f t="shared" si="8"/>
        <v>4.503333333333333</v>
      </c>
      <c r="Q85" s="104" t="s">
        <v>728</v>
      </c>
      <c r="R85" s="24"/>
      <c r="S85" s="2"/>
      <c r="T85" s="2"/>
      <c r="U85" s="13"/>
      <c r="V85" s="107"/>
      <c r="W85" s="108"/>
      <c r="X85" s="115" t="str">
        <f t="shared" si="9"/>
        <v>No Data</v>
      </c>
    </row>
    <row r="86" spans="1:24" x14ac:dyDescent="0.3">
      <c r="A86" s="62" t="s">
        <v>3372</v>
      </c>
      <c r="B86" s="94" t="s">
        <v>1472</v>
      </c>
      <c r="C86" s="2" t="s">
        <v>1</v>
      </c>
      <c r="D86" s="2">
        <v>57</v>
      </c>
      <c r="E86" s="9">
        <v>22537</v>
      </c>
      <c r="F86" s="10">
        <v>43655.708437499998</v>
      </c>
      <c r="G86" s="95" t="s">
        <v>4</v>
      </c>
      <c r="H86" s="24">
        <v>2564</v>
      </c>
      <c r="I86" s="11">
        <f t="shared" si="5"/>
        <v>22.892857142857142</v>
      </c>
      <c r="J86" s="11">
        <v>5.6079999999999997</v>
      </c>
      <c r="K86" s="13">
        <v>112</v>
      </c>
      <c r="L86" s="94">
        <v>327</v>
      </c>
      <c r="M86" s="11">
        <f t="shared" si="6"/>
        <v>2.9196428571428572</v>
      </c>
      <c r="N86" s="11">
        <v>1.4650000000000001</v>
      </c>
      <c r="O86" s="95">
        <f t="shared" si="7"/>
        <v>112</v>
      </c>
      <c r="P86" s="66">
        <f t="shared" si="8"/>
        <v>7.8409785932721707</v>
      </c>
      <c r="Q86" s="104" t="s">
        <v>728</v>
      </c>
      <c r="R86" s="24"/>
      <c r="S86" s="2"/>
      <c r="T86" s="2"/>
      <c r="U86" s="13"/>
      <c r="V86" s="107"/>
      <c r="W86" s="108"/>
      <c r="X86" s="115" t="str">
        <f t="shared" si="9"/>
        <v>No Data</v>
      </c>
    </row>
    <row r="87" spans="1:24" x14ac:dyDescent="0.3">
      <c r="A87" s="62" t="s">
        <v>3373</v>
      </c>
      <c r="B87" s="94" t="s">
        <v>1875</v>
      </c>
      <c r="C87" s="2" t="s">
        <v>1</v>
      </c>
      <c r="D87" s="2">
        <v>50</v>
      </c>
      <c r="E87" s="9">
        <v>25194</v>
      </c>
      <c r="F87" s="10">
        <v>43656.518171296295</v>
      </c>
      <c r="G87" s="95" t="s">
        <v>4</v>
      </c>
      <c r="H87" s="24">
        <v>2373</v>
      </c>
      <c r="I87" s="11">
        <f t="shared" si="5"/>
        <v>20.282051282051281</v>
      </c>
      <c r="J87" s="11">
        <v>4.6920000000000002</v>
      </c>
      <c r="K87" s="13">
        <v>117</v>
      </c>
      <c r="L87" s="94">
        <v>550</v>
      </c>
      <c r="M87" s="11">
        <f t="shared" si="6"/>
        <v>4.700854700854701</v>
      </c>
      <c r="N87" s="11">
        <v>2.1469999999999998</v>
      </c>
      <c r="O87" s="95">
        <f t="shared" si="7"/>
        <v>117</v>
      </c>
      <c r="P87" s="66">
        <f t="shared" si="8"/>
        <v>4.3145454545454545</v>
      </c>
      <c r="Q87" s="104" t="s">
        <v>728</v>
      </c>
      <c r="R87" s="24"/>
      <c r="S87" s="2"/>
      <c r="T87" s="2"/>
      <c r="U87" s="13"/>
      <c r="V87" s="107"/>
      <c r="W87" s="108"/>
      <c r="X87" s="115" t="str">
        <f t="shared" si="9"/>
        <v>No Data</v>
      </c>
    </row>
    <row r="88" spans="1:24" x14ac:dyDescent="0.3">
      <c r="A88" s="62" t="s">
        <v>3374</v>
      </c>
      <c r="B88" s="94" t="s">
        <v>1876</v>
      </c>
      <c r="C88" s="2" t="s">
        <v>1</v>
      </c>
      <c r="D88" s="2">
        <v>47</v>
      </c>
      <c r="E88" s="9">
        <v>26361</v>
      </c>
      <c r="F88" s="10">
        <v>43656.521354166667</v>
      </c>
      <c r="G88" s="95" t="s">
        <v>4</v>
      </c>
      <c r="H88" s="24">
        <v>2185</v>
      </c>
      <c r="I88" s="11">
        <f t="shared" si="5"/>
        <v>13.65625</v>
      </c>
      <c r="J88" s="11">
        <v>3.7919999999999998</v>
      </c>
      <c r="K88" s="13">
        <v>160</v>
      </c>
      <c r="L88" s="94">
        <v>555</v>
      </c>
      <c r="M88" s="11">
        <f t="shared" si="6"/>
        <v>3.46875</v>
      </c>
      <c r="N88" s="11">
        <v>2.08</v>
      </c>
      <c r="O88" s="95">
        <f t="shared" si="7"/>
        <v>160</v>
      </c>
      <c r="P88" s="66">
        <f t="shared" si="8"/>
        <v>3.9369369369369371</v>
      </c>
      <c r="Q88" s="104" t="s">
        <v>728</v>
      </c>
      <c r="R88" s="24"/>
      <c r="S88" s="2"/>
      <c r="T88" s="2"/>
      <c r="U88" s="13"/>
      <c r="V88" s="107"/>
      <c r="W88" s="108"/>
      <c r="X88" s="115" t="str">
        <f t="shared" si="9"/>
        <v>No Data</v>
      </c>
    </row>
    <row r="89" spans="1:24" x14ac:dyDescent="0.3">
      <c r="A89" s="62" t="s">
        <v>3375</v>
      </c>
      <c r="B89" s="94" t="s">
        <v>1877</v>
      </c>
      <c r="C89" s="2" t="s">
        <v>1</v>
      </c>
      <c r="D89" s="2">
        <v>70</v>
      </c>
      <c r="E89" s="9">
        <v>17972</v>
      </c>
      <c r="F89" s="10">
        <v>43656.528749999998</v>
      </c>
      <c r="G89" s="95" t="s">
        <v>4</v>
      </c>
      <c r="H89" s="24">
        <v>2827</v>
      </c>
      <c r="I89" s="11">
        <f t="shared" si="5"/>
        <v>18.846666666666668</v>
      </c>
      <c r="J89" s="11">
        <v>4.4429999999999996</v>
      </c>
      <c r="K89" s="13">
        <v>150</v>
      </c>
      <c r="L89" s="94">
        <v>809</v>
      </c>
      <c r="M89" s="11">
        <f t="shared" si="6"/>
        <v>5.3933333333333335</v>
      </c>
      <c r="N89" s="11">
        <v>2.3479999999999999</v>
      </c>
      <c r="O89" s="95">
        <f t="shared" si="7"/>
        <v>150</v>
      </c>
      <c r="P89" s="66">
        <f t="shared" si="8"/>
        <v>3.4944375772558716</v>
      </c>
      <c r="Q89" s="104" t="s">
        <v>728</v>
      </c>
      <c r="R89" s="24"/>
      <c r="S89" s="2"/>
      <c r="T89" s="2"/>
      <c r="U89" s="13"/>
      <c r="V89" s="107"/>
      <c r="W89" s="108"/>
      <c r="X89" s="115" t="str">
        <f t="shared" si="9"/>
        <v>No Data</v>
      </c>
    </row>
    <row r="90" spans="1:24" x14ac:dyDescent="0.3">
      <c r="A90" s="62" t="s">
        <v>3376</v>
      </c>
      <c r="B90" s="94" t="s">
        <v>1878</v>
      </c>
      <c r="C90" s="2" t="s">
        <v>1</v>
      </c>
      <c r="D90" s="2">
        <v>46</v>
      </c>
      <c r="E90" s="9">
        <v>26653</v>
      </c>
      <c r="F90" s="10">
        <v>43656.545208333337</v>
      </c>
      <c r="G90" s="95" t="s">
        <v>4</v>
      </c>
      <c r="H90" s="24">
        <v>1590</v>
      </c>
      <c r="I90" s="11">
        <f t="shared" si="5"/>
        <v>12.619047619047619</v>
      </c>
      <c r="J90" s="11">
        <v>3.6720000000000002</v>
      </c>
      <c r="K90" s="13">
        <v>126</v>
      </c>
      <c r="L90" s="94">
        <v>321</v>
      </c>
      <c r="M90" s="11">
        <f t="shared" si="6"/>
        <v>2.5476190476190474</v>
      </c>
      <c r="N90" s="11">
        <v>1.5780000000000001</v>
      </c>
      <c r="O90" s="95">
        <f t="shared" si="7"/>
        <v>126</v>
      </c>
      <c r="P90" s="66">
        <f t="shared" si="8"/>
        <v>4.9532710280373831</v>
      </c>
      <c r="Q90" s="104" t="s">
        <v>728</v>
      </c>
      <c r="R90" s="24"/>
      <c r="S90" s="2"/>
      <c r="T90" s="2"/>
      <c r="U90" s="13"/>
      <c r="V90" s="107"/>
      <c r="W90" s="108"/>
      <c r="X90" s="115" t="str">
        <f t="shared" si="9"/>
        <v>No Data</v>
      </c>
    </row>
    <row r="91" spans="1:24" x14ac:dyDescent="0.3">
      <c r="A91" s="62" t="s">
        <v>3377</v>
      </c>
      <c r="B91" s="94" t="s">
        <v>1879</v>
      </c>
      <c r="C91" s="2" t="s">
        <v>1</v>
      </c>
      <c r="D91" s="2">
        <v>59</v>
      </c>
      <c r="E91" s="9">
        <v>21766</v>
      </c>
      <c r="F91" s="10">
        <v>43656.571273148147</v>
      </c>
      <c r="G91" s="95" t="s">
        <v>4</v>
      </c>
      <c r="H91" s="24">
        <v>2922</v>
      </c>
      <c r="I91" s="11">
        <f t="shared" si="5"/>
        <v>19.48</v>
      </c>
      <c r="J91" s="11">
        <v>5.3079999999999998</v>
      </c>
      <c r="K91" s="13">
        <v>150</v>
      </c>
      <c r="L91" s="94">
        <v>663</v>
      </c>
      <c r="M91" s="11">
        <f t="shared" si="6"/>
        <v>4.42</v>
      </c>
      <c r="N91" s="11">
        <v>2.093</v>
      </c>
      <c r="O91" s="95">
        <f t="shared" si="7"/>
        <v>150</v>
      </c>
      <c r="P91" s="66">
        <f t="shared" si="8"/>
        <v>4.4072398190045252</v>
      </c>
      <c r="Q91" s="104" t="s">
        <v>728</v>
      </c>
      <c r="R91" s="24"/>
      <c r="S91" s="2"/>
      <c r="T91" s="2"/>
      <c r="U91" s="13"/>
      <c r="V91" s="107"/>
      <c r="W91" s="108"/>
      <c r="X91" s="115" t="str">
        <f t="shared" si="9"/>
        <v>No Data</v>
      </c>
    </row>
    <row r="92" spans="1:24" x14ac:dyDescent="0.3">
      <c r="A92" s="62" t="s">
        <v>3378</v>
      </c>
      <c r="B92" s="94" t="s">
        <v>1880</v>
      </c>
      <c r="C92" s="2" t="s">
        <v>1</v>
      </c>
      <c r="D92" s="2">
        <v>56</v>
      </c>
      <c r="E92" s="9">
        <v>22850</v>
      </c>
      <c r="F92" s="10">
        <v>43656.581388888888</v>
      </c>
      <c r="G92" s="95" t="s">
        <v>4</v>
      </c>
      <c r="H92" s="24">
        <v>3496</v>
      </c>
      <c r="I92" s="11">
        <f t="shared" si="5"/>
        <v>26.892307692307693</v>
      </c>
      <c r="J92" s="11">
        <v>5.1150000000000002</v>
      </c>
      <c r="K92" s="13">
        <v>130</v>
      </c>
      <c r="L92" s="94">
        <v>494</v>
      </c>
      <c r="M92" s="11">
        <f t="shared" si="6"/>
        <v>3.8</v>
      </c>
      <c r="N92" s="11">
        <v>1.8360000000000001</v>
      </c>
      <c r="O92" s="95">
        <f t="shared" si="7"/>
        <v>130</v>
      </c>
      <c r="P92" s="66">
        <f t="shared" si="8"/>
        <v>7.0769230769230775</v>
      </c>
      <c r="Q92" s="104" t="s">
        <v>728</v>
      </c>
      <c r="R92" s="24"/>
      <c r="S92" s="2"/>
      <c r="T92" s="2"/>
      <c r="U92" s="13"/>
      <c r="V92" s="107"/>
      <c r="W92" s="108"/>
      <c r="X92" s="115" t="str">
        <f t="shared" si="9"/>
        <v>No Data</v>
      </c>
    </row>
    <row r="93" spans="1:24" x14ac:dyDescent="0.3">
      <c r="A93" s="62" t="s">
        <v>3379</v>
      </c>
      <c r="B93" s="94" t="s">
        <v>1881</v>
      </c>
      <c r="C93" s="2" t="s">
        <v>6</v>
      </c>
      <c r="D93" s="2">
        <v>38</v>
      </c>
      <c r="E93" s="9">
        <v>29750</v>
      </c>
      <c r="F93" s="10">
        <v>43656.591446759259</v>
      </c>
      <c r="G93" s="95" t="s">
        <v>4</v>
      </c>
      <c r="H93" s="24">
        <v>2438</v>
      </c>
      <c r="I93" s="11">
        <f t="shared" si="5"/>
        <v>12.313131313131313</v>
      </c>
      <c r="J93" s="11">
        <v>3.6309999999999998</v>
      </c>
      <c r="K93" s="13">
        <v>198</v>
      </c>
      <c r="L93" s="94">
        <v>795</v>
      </c>
      <c r="M93" s="11">
        <f t="shared" si="6"/>
        <v>4.0151515151515156</v>
      </c>
      <c r="N93" s="11">
        <v>2.0009999999999999</v>
      </c>
      <c r="O93" s="95">
        <f t="shared" si="7"/>
        <v>198</v>
      </c>
      <c r="P93" s="66">
        <f t="shared" si="8"/>
        <v>3.0666666666666664</v>
      </c>
      <c r="Q93" s="104" t="s">
        <v>728</v>
      </c>
      <c r="R93" s="24"/>
      <c r="S93" s="2"/>
      <c r="T93" s="2"/>
      <c r="U93" s="13"/>
      <c r="V93" s="107"/>
      <c r="W93" s="108"/>
      <c r="X93" s="115" t="str">
        <f t="shared" si="9"/>
        <v>No Data</v>
      </c>
    </row>
    <row r="94" spans="1:24" x14ac:dyDescent="0.3">
      <c r="A94" s="62" t="s">
        <v>3380</v>
      </c>
      <c r="B94" s="94" t="s">
        <v>1882</v>
      </c>
      <c r="C94" s="2" t="s">
        <v>6</v>
      </c>
      <c r="D94" s="2">
        <v>40</v>
      </c>
      <c r="E94" s="9">
        <v>28833</v>
      </c>
      <c r="F94" s="10">
        <v>43656.617581018516</v>
      </c>
      <c r="G94" s="95" t="s">
        <v>4</v>
      </c>
      <c r="H94" s="24">
        <v>1469</v>
      </c>
      <c r="I94" s="11">
        <f t="shared" si="5"/>
        <v>8.394285714285715</v>
      </c>
      <c r="J94" s="11">
        <v>2.9940000000000002</v>
      </c>
      <c r="K94" s="13">
        <v>175</v>
      </c>
      <c r="L94" s="94">
        <v>406</v>
      </c>
      <c r="M94" s="11">
        <f t="shared" si="6"/>
        <v>2.3199999999999998</v>
      </c>
      <c r="N94" s="11">
        <v>1.482</v>
      </c>
      <c r="O94" s="95">
        <f t="shared" si="7"/>
        <v>175</v>
      </c>
      <c r="P94" s="66">
        <f t="shared" si="8"/>
        <v>3.6182266009852224</v>
      </c>
      <c r="Q94" s="104" t="s">
        <v>728</v>
      </c>
      <c r="R94" s="24"/>
      <c r="S94" s="2"/>
      <c r="T94" s="2"/>
      <c r="U94" s="13"/>
      <c r="V94" s="107"/>
      <c r="W94" s="108"/>
      <c r="X94" s="115" t="str">
        <f t="shared" si="9"/>
        <v>No Data</v>
      </c>
    </row>
    <row r="95" spans="1:24" x14ac:dyDescent="0.3">
      <c r="A95" s="62" t="s">
        <v>3381</v>
      </c>
      <c r="B95" s="94" t="s">
        <v>1883</v>
      </c>
      <c r="C95" s="2" t="s">
        <v>1</v>
      </c>
      <c r="D95" s="2">
        <v>65</v>
      </c>
      <c r="E95" s="9">
        <v>19824</v>
      </c>
      <c r="F95" s="10">
        <v>43656.62840277778</v>
      </c>
      <c r="G95" s="95" t="s">
        <v>4</v>
      </c>
      <c r="H95" s="24">
        <v>3188</v>
      </c>
      <c r="I95" s="11">
        <f t="shared" si="5"/>
        <v>24.523076923076925</v>
      </c>
      <c r="J95" s="11">
        <v>5.1539999999999999</v>
      </c>
      <c r="K95" s="13">
        <v>130</v>
      </c>
      <c r="L95" s="94">
        <v>413</v>
      </c>
      <c r="M95" s="11">
        <f t="shared" si="6"/>
        <v>3.1769230769230767</v>
      </c>
      <c r="N95" s="11">
        <v>1.806</v>
      </c>
      <c r="O95" s="95">
        <f t="shared" si="7"/>
        <v>130</v>
      </c>
      <c r="P95" s="66">
        <f t="shared" si="8"/>
        <v>7.7191283292978214</v>
      </c>
      <c r="Q95" s="104" t="s">
        <v>728</v>
      </c>
      <c r="R95" s="24"/>
      <c r="S95" s="2"/>
      <c r="T95" s="2"/>
      <c r="U95" s="13"/>
      <c r="V95" s="107"/>
      <c r="W95" s="108"/>
      <c r="X95" s="115" t="str">
        <f t="shared" si="9"/>
        <v>No Data</v>
      </c>
    </row>
    <row r="96" spans="1:24" x14ac:dyDescent="0.3">
      <c r="A96" s="62" t="s">
        <v>3382</v>
      </c>
      <c r="B96" s="94" t="s">
        <v>1884</v>
      </c>
      <c r="C96" s="2" t="s">
        <v>6</v>
      </c>
      <c r="D96" s="2">
        <v>54</v>
      </c>
      <c r="E96" s="9">
        <v>23791</v>
      </c>
      <c r="F96" s="10">
        <v>43656.654409722221</v>
      </c>
      <c r="G96" s="95" t="s">
        <v>4</v>
      </c>
      <c r="H96" s="24">
        <v>1971</v>
      </c>
      <c r="I96" s="11">
        <f t="shared" si="5"/>
        <v>14.931818181818182</v>
      </c>
      <c r="J96" s="11">
        <v>3.972</v>
      </c>
      <c r="K96" s="13">
        <v>132</v>
      </c>
      <c r="L96" s="94">
        <v>553</v>
      </c>
      <c r="M96" s="11">
        <f t="shared" si="6"/>
        <v>4.1893939393939394</v>
      </c>
      <c r="N96" s="11">
        <v>1.931</v>
      </c>
      <c r="O96" s="95">
        <f t="shared" si="7"/>
        <v>132</v>
      </c>
      <c r="P96" s="66">
        <f t="shared" si="8"/>
        <v>3.5641952983725136</v>
      </c>
      <c r="Q96" s="104" t="s">
        <v>728</v>
      </c>
      <c r="R96" s="24"/>
      <c r="S96" s="2"/>
      <c r="T96" s="2"/>
      <c r="U96" s="13"/>
      <c r="V96" s="107"/>
      <c r="W96" s="108"/>
      <c r="X96" s="115" t="str">
        <f t="shared" si="9"/>
        <v>No Data</v>
      </c>
    </row>
    <row r="97" spans="1:24" x14ac:dyDescent="0.3">
      <c r="A97" s="62" t="s">
        <v>3383</v>
      </c>
      <c r="B97" s="94" t="s">
        <v>1885</v>
      </c>
      <c r="C97" s="2" t="s">
        <v>1</v>
      </c>
      <c r="D97" s="2">
        <v>34</v>
      </c>
      <c r="E97" s="9">
        <v>31205</v>
      </c>
      <c r="F97" s="10">
        <v>43656.666620370372</v>
      </c>
      <c r="G97" s="95" t="s">
        <v>4</v>
      </c>
      <c r="H97" s="24">
        <v>2534</v>
      </c>
      <c r="I97" s="11">
        <f t="shared" si="5"/>
        <v>21.844827586206897</v>
      </c>
      <c r="J97" s="11">
        <v>4.8</v>
      </c>
      <c r="K97" s="13">
        <v>116</v>
      </c>
      <c r="L97" s="94">
        <v>557</v>
      </c>
      <c r="M97" s="11">
        <f t="shared" si="6"/>
        <v>4.8017241379310347</v>
      </c>
      <c r="N97" s="11">
        <v>2.3079999999999998</v>
      </c>
      <c r="O97" s="95">
        <f t="shared" si="7"/>
        <v>116</v>
      </c>
      <c r="P97" s="66">
        <f t="shared" si="8"/>
        <v>4.5493716337522443</v>
      </c>
      <c r="Q97" s="104" t="s">
        <v>728</v>
      </c>
      <c r="R97" s="24"/>
      <c r="S97" s="2"/>
      <c r="T97" s="2"/>
      <c r="U97" s="13"/>
      <c r="V97" s="107"/>
      <c r="W97" s="108"/>
      <c r="X97" s="115" t="str">
        <f t="shared" si="9"/>
        <v>No Data</v>
      </c>
    </row>
    <row r="98" spans="1:24" x14ac:dyDescent="0.3">
      <c r="A98" s="62" t="s">
        <v>3384</v>
      </c>
      <c r="B98" s="94" t="s">
        <v>220</v>
      </c>
      <c r="C98" s="2" t="s">
        <v>1</v>
      </c>
      <c r="D98" s="2">
        <v>52</v>
      </c>
      <c r="E98" s="9">
        <v>24605</v>
      </c>
      <c r="F98" s="10">
        <v>43657.519016203703</v>
      </c>
      <c r="G98" s="95" t="s">
        <v>4</v>
      </c>
      <c r="H98" s="24">
        <v>2281</v>
      </c>
      <c r="I98" s="11">
        <f t="shared" si="5"/>
        <v>16.896296296296295</v>
      </c>
      <c r="J98" s="11">
        <v>4.0149999999999997</v>
      </c>
      <c r="K98" s="13">
        <v>135</v>
      </c>
      <c r="L98" s="94">
        <v>615</v>
      </c>
      <c r="M98" s="11">
        <f t="shared" si="6"/>
        <v>4.5555555555555554</v>
      </c>
      <c r="N98" s="11">
        <v>2.3010000000000002</v>
      </c>
      <c r="O98" s="95">
        <f t="shared" si="7"/>
        <v>135</v>
      </c>
      <c r="P98" s="66">
        <f t="shared" si="8"/>
        <v>3.7089430894308943</v>
      </c>
      <c r="Q98" s="104" t="s">
        <v>728</v>
      </c>
      <c r="R98" s="24"/>
      <c r="S98" s="2"/>
      <c r="T98" s="2"/>
      <c r="U98" s="13"/>
      <c r="V98" s="107"/>
      <c r="W98" s="108"/>
      <c r="X98" s="115" t="str">
        <f t="shared" si="9"/>
        <v>No Data</v>
      </c>
    </row>
    <row r="99" spans="1:24" x14ac:dyDescent="0.3">
      <c r="A99" s="62" t="s">
        <v>3385</v>
      </c>
      <c r="B99" s="94" t="s">
        <v>1886</v>
      </c>
      <c r="C99" s="2" t="s">
        <v>1</v>
      </c>
      <c r="D99" s="2">
        <v>49</v>
      </c>
      <c r="E99" s="9">
        <v>25629</v>
      </c>
      <c r="F99" s="10">
        <v>43657.52884259259</v>
      </c>
      <c r="G99" s="95" t="s">
        <v>4</v>
      </c>
      <c r="H99" s="24">
        <v>2561</v>
      </c>
      <c r="I99" s="11">
        <f t="shared" si="5"/>
        <v>17.662068965517243</v>
      </c>
      <c r="J99" s="11">
        <v>4</v>
      </c>
      <c r="K99" s="13">
        <v>145</v>
      </c>
      <c r="L99" s="94">
        <v>832</v>
      </c>
      <c r="M99" s="11">
        <f t="shared" si="6"/>
        <v>5.7379310344827585</v>
      </c>
      <c r="N99" s="11">
        <v>2.617</v>
      </c>
      <c r="O99" s="95">
        <f t="shared" si="7"/>
        <v>145</v>
      </c>
      <c r="P99" s="66">
        <f t="shared" si="8"/>
        <v>3.0781250000000004</v>
      </c>
      <c r="Q99" s="104" t="s">
        <v>728</v>
      </c>
      <c r="R99" s="24"/>
      <c r="S99" s="2"/>
      <c r="T99" s="2"/>
      <c r="U99" s="13"/>
      <c r="V99" s="107"/>
      <c r="W99" s="108"/>
      <c r="X99" s="115" t="str">
        <f t="shared" si="9"/>
        <v>No Data</v>
      </c>
    </row>
    <row r="100" spans="1:24" x14ac:dyDescent="0.3">
      <c r="A100" s="62" t="s">
        <v>3386</v>
      </c>
      <c r="B100" s="94" t="s">
        <v>1887</v>
      </c>
      <c r="C100" s="2" t="s">
        <v>1</v>
      </c>
      <c r="D100" s="2">
        <v>50</v>
      </c>
      <c r="E100" s="9">
        <v>25186</v>
      </c>
      <c r="F100" s="10">
        <v>43657.532280092593</v>
      </c>
      <c r="G100" s="95" t="s">
        <v>4</v>
      </c>
      <c r="H100" s="24">
        <v>2593</v>
      </c>
      <c r="I100" s="11">
        <f t="shared" si="5"/>
        <v>19.496240601503761</v>
      </c>
      <c r="J100" s="11">
        <v>4.2670000000000003</v>
      </c>
      <c r="K100" s="13">
        <v>133</v>
      </c>
      <c r="L100" s="94">
        <v>795</v>
      </c>
      <c r="M100" s="11">
        <f t="shared" si="6"/>
        <v>5.977443609022556</v>
      </c>
      <c r="N100" s="11">
        <v>2.3660000000000001</v>
      </c>
      <c r="O100" s="95">
        <f t="shared" si="7"/>
        <v>133</v>
      </c>
      <c r="P100" s="66">
        <f t="shared" si="8"/>
        <v>3.2616352201257865</v>
      </c>
      <c r="Q100" s="104" t="s">
        <v>728</v>
      </c>
      <c r="R100" s="24"/>
      <c r="S100" s="2"/>
      <c r="T100" s="2"/>
      <c r="U100" s="13"/>
      <c r="V100" s="107"/>
      <c r="W100" s="108"/>
      <c r="X100" s="115" t="str">
        <f t="shared" si="9"/>
        <v>No Data</v>
      </c>
    </row>
    <row r="101" spans="1:24" x14ac:dyDescent="0.3">
      <c r="A101" s="62" t="s">
        <v>3387</v>
      </c>
      <c r="B101" s="94" t="s">
        <v>1888</v>
      </c>
      <c r="C101" s="2" t="s">
        <v>1</v>
      </c>
      <c r="D101" s="2">
        <v>59</v>
      </c>
      <c r="E101" s="9">
        <v>21771</v>
      </c>
      <c r="F101" s="10">
        <v>43657.544340277775</v>
      </c>
      <c r="G101" s="95" t="s">
        <v>4</v>
      </c>
      <c r="H101" s="24">
        <v>3626</v>
      </c>
      <c r="I101" s="11">
        <f t="shared" si="5"/>
        <v>30.991452991452991</v>
      </c>
      <c r="J101" s="11">
        <v>6.4409999999999998</v>
      </c>
      <c r="K101" s="13">
        <v>117</v>
      </c>
      <c r="L101" s="94">
        <v>589</v>
      </c>
      <c r="M101" s="11">
        <f t="shared" si="6"/>
        <v>5.0341880341880341</v>
      </c>
      <c r="N101" s="11">
        <v>2.0680000000000001</v>
      </c>
      <c r="O101" s="95">
        <f t="shared" si="7"/>
        <v>117</v>
      </c>
      <c r="P101" s="66">
        <f t="shared" si="8"/>
        <v>6.1561969439728355</v>
      </c>
      <c r="Q101" s="104" t="s">
        <v>728</v>
      </c>
      <c r="R101" s="24"/>
      <c r="S101" s="2"/>
      <c r="T101" s="2"/>
      <c r="U101" s="13"/>
      <c r="V101" s="107"/>
      <c r="W101" s="108"/>
      <c r="X101" s="115" t="str">
        <f t="shared" si="9"/>
        <v>No Data</v>
      </c>
    </row>
    <row r="102" spans="1:24" x14ac:dyDescent="0.3">
      <c r="A102" s="62" t="s">
        <v>3388</v>
      </c>
      <c r="B102" s="94" t="s">
        <v>1889</v>
      </c>
      <c r="C102" s="2" t="s">
        <v>1</v>
      </c>
      <c r="D102" s="2">
        <v>33</v>
      </c>
      <c r="E102" s="9">
        <v>31395</v>
      </c>
      <c r="F102" s="10">
        <v>43657.565439814818</v>
      </c>
      <c r="G102" s="95" t="s">
        <v>4</v>
      </c>
      <c r="H102" s="24">
        <v>1096</v>
      </c>
      <c r="I102" s="11">
        <f t="shared" si="5"/>
        <v>9.8738738738738743</v>
      </c>
      <c r="J102" s="11">
        <v>3.2480000000000002</v>
      </c>
      <c r="K102" s="13">
        <v>111</v>
      </c>
      <c r="L102" s="94">
        <v>290</v>
      </c>
      <c r="M102" s="11">
        <f t="shared" si="6"/>
        <v>2.6126126126126126</v>
      </c>
      <c r="N102" s="11">
        <v>1.7949999999999999</v>
      </c>
      <c r="O102" s="95">
        <f t="shared" si="7"/>
        <v>111</v>
      </c>
      <c r="P102" s="66">
        <f t="shared" si="8"/>
        <v>3.7793103448275862</v>
      </c>
      <c r="Q102" s="104" t="s">
        <v>728</v>
      </c>
      <c r="R102" s="24"/>
      <c r="S102" s="2"/>
      <c r="T102" s="2"/>
      <c r="U102" s="13"/>
      <c r="V102" s="107"/>
      <c r="W102" s="108"/>
      <c r="X102" s="115" t="str">
        <f t="shared" si="9"/>
        <v>No Data</v>
      </c>
    </row>
    <row r="103" spans="1:24" x14ac:dyDescent="0.3">
      <c r="A103" s="62" t="s">
        <v>3389</v>
      </c>
      <c r="B103" s="94" t="s">
        <v>1890</v>
      </c>
      <c r="C103" s="2" t="s">
        <v>6</v>
      </c>
      <c r="D103" s="2">
        <v>74</v>
      </c>
      <c r="E103" s="9">
        <v>16530</v>
      </c>
      <c r="F103" s="10">
        <v>43657.582025462965</v>
      </c>
      <c r="G103" s="95" t="s">
        <v>4</v>
      </c>
      <c r="H103" s="24">
        <v>2571</v>
      </c>
      <c r="I103" s="11">
        <f t="shared" si="5"/>
        <v>17.854166666666668</v>
      </c>
      <c r="J103" s="11">
        <v>4.4279999999999999</v>
      </c>
      <c r="K103" s="13">
        <v>144</v>
      </c>
      <c r="L103" s="94">
        <v>934</v>
      </c>
      <c r="M103" s="11">
        <f t="shared" si="6"/>
        <v>6.4861111111111107</v>
      </c>
      <c r="N103" s="11">
        <v>2.347</v>
      </c>
      <c r="O103" s="95">
        <f t="shared" si="7"/>
        <v>144</v>
      </c>
      <c r="P103" s="66">
        <f t="shared" si="8"/>
        <v>2.7526766595289081</v>
      </c>
      <c r="Q103" s="104" t="s">
        <v>728</v>
      </c>
      <c r="R103" s="24"/>
      <c r="S103" s="2"/>
      <c r="T103" s="2"/>
      <c r="U103" s="13"/>
      <c r="V103" s="107"/>
      <c r="W103" s="108"/>
      <c r="X103" s="115" t="str">
        <f t="shared" si="9"/>
        <v>No Data</v>
      </c>
    </row>
    <row r="104" spans="1:24" x14ac:dyDescent="0.3">
      <c r="A104" s="62" t="s">
        <v>3390</v>
      </c>
      <c r="B104" s="94" t="s">
        <v>1891</v>
      </c>
      <c r="C104" s="2" t="s">
        <v>1</v>
      </c>
      <c r="D104" s="2">
        <v>48</v>
      </c>
      <c r="E104" s="9">
        <v>25887</v>
      </c>
      <c r="F104" s="10">
        <v>43657.599085648151</v>
      </c>
      <c r="G104" s="95" t="s">
        <v>4</v>
      </c>
      <c r="H104" s="24">
        <v>3247</v>
      </c>
      <c r="I104" s="11">
        <f t="shared" si="5"/>
        <v>22.548611111111111</v>
      </c>
      <c r="J104" s="11">
        <v>4.8040000000000003</v>
      </c>
      <c r="K104" s="13">
        <v>144</v>
      </c>
      <c r="L104" s="94">
        <v>933</v>
      </c>
      <c r="M104" s="11">
        <f t="shared" si="6"/>
        <v>6.479166666666667</v>
      </c>
      <c r="N104" s="11">
        <v>2.6859999999999999</v>
      </c>
      <c r="O104" s="95">
        <f t="shared" si="7"/>
        <v>144</v>
      </c>
      <c r="P104" s="66">
        <f t="shared" si="8"/>
        <v>3.480171489817792</v>
      </c>
      <c r="Q104" s="104" t="s">
        <v>728</v>
      </c>
      <c r="R104" s="24"/>
      <c r="S104" s="2"/>
      <c r="T104" s="2"/>
      <c r="U104" s="13"/>
      <c r="V104" s="107"/>
      <c r="W104" s="108"/>
      <c r="X104" s="115" t="str">
        <f t="shared" si="9"/>
        <v>No Data</v>
      </c>
    </row>
    <row r="105" spans="1:24" x14ac:dyDescent="0.3">
      <c r="A105" s="62" t="s">
        <v>3391</v>
      </c>
      <c r="B105" s="94" t="s">
        <v>1892</v>
      </c>
      <c r="C105" s="2" t="s">
        <v>1</v>
      </c>
      <c r="D105" s="2">
        <v>54</v>
      </c>
      <c r="E105" s="9">
        <v>23856</v>
      </c>
      <c r="F105" s="10">
        <v>43657.612407407411</v>
      </c>
      <c r="G105" s="95" t="s">
        <v>4</v>
      </c>
      <c r="H105" s="24">
        <v>2943</v>
      </c>
      <c r="I105" s="11">
        <f t="shared" si="5"/>
        <v>23.544</v>
      </c>
      <c r="J105" s="11">
        <v>5.2249999999999996</v>
      </c>
      <c r="K105" s="13">
        <v>125</v>
      </c>
      <c r="L105" s="94">
        <v>616</v>
      </c>
      <c r="M105" s="11">
        <f t="shared" si="6"/>
        <v>4.9279999999999999</v>
      </c>
      <c r="N105" s="11">
        <v>2.137</v>
      </c>
      <c r="O105" s="95">
        <f t="shared" si="7"/>
        <v>125</v>
      </c>
      <c r="P105" s="66">
        <f t="shared" si="8"/>
        <v>4.7775974025974026</v>
      </c>
      <c r="Q105" s="104" t="s">
        <v>728</v>
      </c>
      <c r="R105" s="24"/>
      <c r="S105" s="2"/>
      <c r="T105" s="2"/>
      <c r="U105" s="13"/>
      <c r="V105" s="107"/>
      <c r="W105" s="108"/>
      <c r="X105" s="115" t="str">
        <f t="shared" si="9"/>
        <v>No Data</v>
      </c>
    </row>
    <row r="106" spans="1:24" x14ac:dyDescent="0.3">
      <c r="A106" s="62" t="s">
        <v>3392</v>
      </c>
      <c r="B106" s="94" t="s">
        <v>1893</v>
      </c>
      <c r="C106" s="2" t="s">
        <v>1</v>
      </c>
      <c r="D106" s="2">
        <v>47</v>
      </c>
      <c r="E106" s="9">
        <v>26297</v>
      </c>
      <c r="F106" s="10">
        <v>43657.642141203702</v>
      </c>
      <c r="G106" s="95" t="s">
        <v>4</v>
      </c>
      <c r="H106" s="24">
        <v>1809</v>
      </c>
      <c r="I106" s="11">
        <f t="shared" si="5"/>
        <v>15.074999999999999</v>
      </c>
      <c r="J106" s="11">
        <v>3.8180000000000001</v>
      </c>
      <c r="K106" s="13">
        <v>120</v>
      </c>
      <c r="L106" s="94">
        <v>509</v>
      </c>
      <c r="M106" s="11">
        <f t="shared" si="6"/>
        <v>4.2416666666666663</v>
      </c>
      <c r="N106" s="11">
        <v>2.0659999999999998</v>
      </c>
      <c r="O106" s="95">
        <f t="shared" si="7"/>
        <v>120</v>
      </c>
      <c r="P106" s="66">
        <f t="shared" si="8"/>
        <v>3.5540275049115917</v>
      </c>
      <c r="Q106" s="104" t="s">
        <v>728</v>
      </c>
      <c r="R106" s="24"/>
      <c r="S106" s="2"/>
      <c r="T106" s="2"/>
      <c r="U106" s="13"/>
      <c r="V106" s="107"/>
      <c r="W106" s="108"/>
      <c r="X106" s="115" t="str">
        <f t="shared" si="9"/>
        <v>No Data</v>
      </c>
    </row>
    <row r="107" spans="1:24" x14ac:dyDescent="0.3">
      <c r="A107" s="62" t="s">
        <v>3393</v>
      </c>
      <c r="B107" s="94" t="s">
        <v>1894</v>
      </c>
      <c r="C107" s="2" t="s">
        <v>1</v>
      </c>
      <c r="D107" s="2">
        <v>50</v>
      </c>
      <c r="E107" s="9">
        <v>25108</v>
      </c>
      <c r="F107" s="10">
        <v>43657.654687499999</v>
      </c>
      <c r="G107" s="95" t="s">
        <v>4</v>
      </c>
      <c r="H107" s="24">
        <v>3088</v>
      </c>
      <c r="I107" s="11">
        <f t="shared" si="5"/>
        <v>19.92258064516129</v>
      </c>
      <c r="J107" s="11">
        <v>4.4569999999999999</v>
      </c>
      <c r="K107" s="13">
        <v>155</v>
      </c>
      <c r="L107" s="94">
        <v>757</v>
      </c>
      <c r="M107" s="11">
        <f t="shared" si="6"/>
        <v>4.8838709677419354</v>
      </c>
      <c r="N107" s="11">
        <v>2.2589999999999999</v>
      </c>
      <c r="O107" s="95">
        <f t="shared" si="7"/>
        <v>155</v>
      </c>
      <c r="P107" s="66">
        <f t="shared" si="8"/>
        <v>4.079260237780713</v>
      </c>
      <c r="Q107" s="104" t="s">
        <v>728</v>
      </c>
      <c r="R107" s="24"/>
      <c r="S107" s="2"/>
      <c r="T107" s="2"/>
      <c r="U107" s="13"/>
      <c r="V107" s="107"/>
      <c r="W107" s="108"/>
      <c r="X107" s="115" t="str">
        <f t="shared" si="9"/>
        <v>No Data</v>
      </c>
    </row>
    <row r="108" spans="1:24" x14ac:dyDescent="0.3">
      <c r="A108" s="62" t="s">
        <v>3394</v>
      </c>
      <c r="B108" s="94" t="s">
        <v>1895</v>
      </c>
      <c r="C108" s="2" t="s">
        <v>1</v>
      </c>
      <c r="D108" s="2">
        <v>27</v>
      </c>
      <c r="E108" s="9">
        <v>33717</v>
      </c>
      <c r="F108" s="10">
        <v>43657.659930555557</v>
      </c>
      <c r="G108" s="95" t="s">
        <v>4</v>
      </c>
      <c r="H108" s="24">
        <v>1102</v>
      </c>
      <c r="I108" s="11">
        <f t="shared" si="5"/>
        <v>10.803921568627452</v>
      </c>
      <c r="J108" s="11">
        <v>3.6619999999999999</v>
      </c>
      <c r="K108" s="13">
        <v>102</v>
      </c>
      <c r="L108" s="94">
        <v>363</v>
      </c>
      <c r="M108" s="11">
        <f t="shared" si="6"/>
        <v>3.5588235294117645</v>
      </c>
      <c r="N108" s="11">
        <v>1.865</v>
      </c>
      <c r="O108" s="95">
        <f t="shared" si="7"/>
        <v>102</v>
      </c>
      <c r="P108" s="66">
        <f t="shared" si="8"/>
        <v>3.0358126721763088</v>
      </c>
      <c r="Q108" s="104" t="s">
        <v>728</v>
      </c>
      <c r="R108" s="24" t="s">
        <v>1017</v>
      </c>
      <c r="S108" s="2"/>
      <c r="T108" s="2"/>
      <c r="U108" s="13"/>
      <c r="V108" s="107"/>
      <c r="W108" s="108"/>
      <c r="X108" s="115" t="str">
        <f t="shared" si="9"/>
        <v>No Data</v>
      </c>
    </row>
    <row r="109" spans="1:24" x14ac:dyDescent="0.3">
      <c r="A109" s="62" t="s">
        <v>3395</v>
      </c>
      <c r="B109" s="94" t="s">
        <v>1896</v>
      </c>
      <c r="C109" s="2" t="s">
        <v>1</v>
      </c>
      <c r="D109" s="2">
        <v>76</v>
      </c>
      <c r="E109" s="9">
        <v>15702</v>
      </c>
      <c r="F109" s="10">
        <v>43658.400567129633</v>
      </c>
      <c r="G109" s="95" t="s">
        <v>71</v>
      </c>
      <c r="H109" s="24">
        <v>1567</v>
      </c>
      <c r="I109" s="11">
        <f t="shared" si="5"/>
        <v>13.626086956521739</v>
      </c>
      <c r="J109" s="11">
        <v>3.7309999999999999</v>
      </c>
      <c r="K109" s="13">
        <v>115</v>
      </c>
      <c r="L109" s="94">
        <v>509</v>
      </c>
      <c r="M109" s="11">
        <f t="shared" si="6"/>
        <v>4.4260869565217389</v>
      </c>
      <c r="N109" s="11">
        <v>2.294</v>
      </c>
      <c r="O109" s="95">
        <f t="shared" si="7"/>
        <v>115</v>
      </c>
      <c r="P109" s="66">
        <f t="shared" si="8"/>
        <v>3.0785854616895878</v>
      </c>
      <c r="Q109" s="104" t="s">
        <v>728</v>
      </c>
      <c r="R109" s="24"/>
      <c r="S109" s="2"/>
      <c r="T109" s="2"/>
      <c r="U109" s="13"/>
      <c r="V109" s="107"/>
      <c r="W109" s="108"/>
      <c r="X109" s="115" t="str">
        <f t="shared" si="9"/>
        <v>No Data</v>
      </c>
    </row>
    <row r="110" spans="1:24" x14ac:dyDescent="0.3">
      <c r="A110" s="62" t="s">
        <v>3396</v>
      </c>
      <c r="B110" s="94" t="s">
        <v>1897</v>
      </c>
      <c r="C110" s="2" t="s">
        <v>1</v>
      </c>
      <c r="D110" s="2">
        <v>47</v>
      </c>
      <c r="E110" s="9">
        <v>26458</v>
      </c>
      <c r="F110" s="10">
        <v>43658.516782407409</v>
      </c>
      <c r="G110" s="95" t="s">
        <v>4</v>
      </c>
      <c r="H110" s="24">
        <v>1609</v>
      </c>
      <c r="I110" s="11">
        <f t="shared" si="5"/>
        <v>17.301075268817204</v>
      </c>
      <c r="J110" s="11">
        <v>4.24</v>
      </c>
      <c r="K110" s="13">
        <v>93</v>
      </c>
      <c r="L110" s="94">
        <v>490</v>
      </c>
      <c r="M110" s="11">
        <f t="shared" si="6"/>
        <v>5.268817204301075</v>
      </c>
      <c r="N110" s="11">
        <v>2.41</v>
      </c>
      <c r="O110" s="95">
        <f t="shared" si="7"/>
        <v>93</v>
      </c>
      <c r="P110" s="66">
        <f t="shared" si="8"/>
        <v>3.2836734693877552</v>
      </c>
      <c r="Q110" s="104" t="s">
        <v>728</v>
      </c>
      <c r="R110" s="24"/>
      <c r="S110" s="2"/>
      <c r="T110" s="2"/>
      <c r="U110" s="13"/>
      <c r="V110" s="107"/>
      <c r="W110" s="108"/>
      <c r="X110" s="115" t="str">
        <f t="shared" si="9"/>
        <v>No Data</v>
      </c>
    </row>
    <row r="111" spans="1:24" x14ac:dyDescent="0.3">
      <c r="A111" s="62" t="s">
        <v>3397</v>
      </c>
      <c r="B111" s="94" t="s">
        <v>1898</v>
      </c>
      <c r="C111" s="2" t="s">
        <v>6</v>
      </c>
      <c r="D111" s="2">
        <v>76</v>
      </c>
      <c r="E111" s="9">
        <v>15615</v>
      </c>
      <c r="F111" s="10">
        <v>43658.529178240744</v>
      </c>
      <c r="G111" s="95" t="s">
        <v>4</v>
      </c>
      <c r="H111" s="24">
        <v>2146</v>
      </c>
      <c r="I111" s="11">
        <f t="shared" si="5"/>
        <v>19.509090909090908</v>
      </c>
      <c r="J111" s="11">
        <v>4.8360000000000003</v>
      </c>
      <c r="K111" s="13">
        <v>110</v>
      </c>
      <c r="L111" s="94">
        <v>811</v>
      </c>
      <c r="M111" s="11">
        <f t="shared" si="6"/>
        <v>7.372727272727273</v>
      </c>
      <c r="N111" s="11">
        <v>2.7320000000000002</v>
      </c>
      <c r="O111" s="95">
        <f t="shared" si="7"/>
        <v>110</v>
      </c>
      <c r="P111" s="66">
        <f t="shared" si="8"/>
        <v>2.6461159062885322</v>
      </c>
      <c r="Q111" s="104" t="s">
        <v>728</v>
      </c>
      <c r="R111" s="24"/>
      <c r="S111" s="2"/>
      <c r="T111" s="2"/>
      <c r="U111" s="13"/>
      <c r="V111" s="107"/>
      <c r="W111" s="108"/>
      <c r="X111" s="115" t="str">
        <f t="shared" si="9"/>
        <v>No Data</v>
      </c>
    </row>
    <row r="112" spans="1:24" x14ac:dyDescent="0.3">
      <c r="A112" s="62" t="s">
        <v>3398</v>
      </c>
      <c r="B112" s="94" t="s">
        <v>310</v>
      </c>
      <c r="C112" s="2" t="s">
        <v>1</v>
      </c>
      <c r="D112" s="2">
        <v>58</v>
      </c>
      <c r="E112" s="9">
        <v>22452</v>
      </c>
      <c r="F112" s="10">
        <v>43658.538645833331</v>
      </c>
      <c r="G112" s="95" t="s">
        <v>4</v>
      </c>
      <c r="H112" s="24">
        <v>2817</v>
      </c>
      <c r="I112" s="11">
        <f t="shared" si="5"/>
        <v>19.427586206896553</v>
      </c>
      <c r="J112" s="11">
        <v>5.407</v>
      </c>
      <c r="K112" s="13">
        <v>145</v>
      </c>
      <c r="L112" s="94">
        <v>672</v>
      </c>
      <c r="M112" s="11">
        <f t="shared" si="6"/>
        <v>4.63448275862069</v>
      </c>
      <c r="N112" s="11">
        <v>2.5409999999999999</v>
      </c>
      <c r="O112" s="95">
        <f t="shared" si="7"/>
        <v>145</v>
      </c>
      <c r="P112" s="66">
        <f t="shared" si="8"/>
        <v>4.1919642857142856</v>
      </c>
      <c r="Q112" s="104" t="s">
        <v>728</v>
      </c>
      <c r="R112" s="24"/>
      <c r="S112" s="2"/>
      <c r="T112" s="2"/>
      <c r="U112" s="13"/>
      <c r="V112" s="107"/>
      <c r="W112" s="108"/>
      <c r="X112" s="115" t="str">
        <f t="shared" si="9"/>
        <v>No Data</v>
      </c>
    </row>
    <row r="113" spans="1:24" x14ac:dyDescent="0.3">
      <c r="A113" s="62" t="s">
        <v>3399</v>
      </c>
      <c r="B113" s="94" t="s">
        <v>466</v>
      </c>
      <c r="C113" s="2" t="s">
        <v>1</v>
      </c>
      <c r="D113" s="2">
        <v>51</v>
      </c>
      <c r="E113" s="9">
        <v>24728</v>
      </c>
      <c r="F113" s="10">
        <v>43658.557500000003</v>
      </c>
      <c r="G113" s="95" t="s">
        <v>4</v>
      </c>
      <c r="H113" s="24">
        <v>4290</v>
      </c>
      <c r="I113" s="11">
        <f t="shared" si="5"/>
        <v>34.32</v>
      </c>
      <c r="J113" s="11">
        <v>6.1109999999999998</v>
      </c>
      <c r="K113" s="13">
        <v>125</v>
      </c>
      <c r="L113" s="94">
        <v>629</v>
      </c>
      <c r="M113" s="11">
        <f t="shared" si="6"/>
        <v>5.032</v>
      </c>
      <c r="N113" s="11">
        <v>2.214</v>
      </c>
      <c r="O113" s="95">
        <f t="shared" si="7"/>
        <v>125</v>
      </c>
      <c r="P113" s="66">
        <f t="shared" si="8"/>
        <v>6.8203497615262325</v>
      </c>
      <c r="Q113" s="104" t="s">
        <v>728</v>
      </c>
      <c r="R113" s="24"/>
      <c r="S113" s="2"/>
      <c r="T113" s="2"/>
      <c r="U113" s="13"/>
      <c r="V113" s="107"/>
      <c r="W113" s="108"/>
      <c r="X113" s="115" t="str">
        <f t="shared" si="9"/>
        <v>No Data</v>
      </c>
    </row>
    <row r="114" spans="1:24" x14ac:dyDescent="0.3">
      <c r="A114" s="62" t="s">
        <v>3400</v>
      </c>
      <c r="B114" s="94" t="s">
        <v>1899</v>
      </c>
      <c r="C114" s="2" t="s">
        <v>1</v>
      </c>
      <c r="D114" s="2">
        <v>47</v>
      </c>
      <c r="E114" s="9">
        <v>26232</v>
      </c>
      <c r="F114" s="10">
        <v>43658.581608796296</v>
      </c>
      <c r="G114" s="95" t="s">
        <v>4</v>
      </c>
      <c r="H114" s="24">
        <v>2330</v>
      </c>
      <c r="I114" s="11">
        <f t="shared" si="5"/>
        <v>17.923076923076923</v>
      </c>
      <c r="J114" s="11">
        <v>4.266</v>
      </c>
      <c r="K114" s="13">
        <v>130</v>
      </c>
      <c r="L114" s="94">
        <v>664</v>
      </c>
      <c r="M114" s="11">
        <f t="shared" si="6"/>
        <v>5.1076923076923073</v>
      </c>
      <c r="N114" s="11">
        <v>2.242</v>
      </c>
      <c r="O114" s="95">
        <f t="shared" si="7"/>
        <v>130</v>
      </c>
      <c r="P114" s="66">
        <f t="shared" si="8"/>
        <v>3.5090361445783134</v>
      </c>
      <c r="Q114" s="104" t="s">
        <v>728</v>
      </c>
      <c r="R114" s="24"/>
      <c r="S114" s="2"/>
      <c r="T114" s="2"/>
      <c r="U114" s="13"/>
      <c r="V114" s="107"/>
      <c r="W114" s="108"/>
      <c r="X114" s="115" t="str">
        <f t="shared" si="9"/>
        <v>No Data</v>
      </c>
    </row>
    <row r="115" spans="1:24" x14ac:dyDescent="0.3">
      <c r="A115" s="62" t="s">
        <v>3401</v>
      </c>
      <c r="B115" s="94" t="s">
        <v>832</v>
      </c>
      <c r="C115" s="2" t="s">
        <v>1</v>
      </c>
      <c r="D115" s="2">
        <v>69</v>
      </c>
      <c r="E115" s="9">
        <v>18118</v>
      </c>
      <c r="F115" s="10">
        <v>43658.609490740739</v>
      </c>
      <c r="G115" s="95" t="s">
        <v>4</v>
      </c>
      <c r="H115" s="24">
        <v>4209</v>
      </c>
      <c r="I115" s="11">
        <f t="shared" si="5"/>
        <v>32.376923076923077</v>
      </c>
      <c r="J115" s="11">
        <v>6.3140000000000001</v>
      </c>
      <c r="K115" s="13">
        <v>130</v>
      </c>
      <c r="L115" s="94">
        <v>1406</v>
      </c>
      <c r="M115" s="11">
        <f t="shared" si="6"/>
        <v>10.815384615384616</v>
      </c>
      <c r="N115" s="11">
        <v>3.7450000000000001</v>
      </c>
      <c r="O115" s="95">
        <f t="shared" si="7"/>
        <v>130</v>
      </c>
      <c r="P115" s="66">
        <f t="shared" si="8"/>
        <v>2.9935988620199145</v>
      </c>
      <c r="Q115" s="104" t="s">
        <v>728</v>
      </c>
      <c r="R115" s="24"/>
      <c r="S115" s="2"/>
      <c r="T115" s="2"/>
      <c r="U115" s="13"/>
      <c r="V115" s="107"/>
      <c r="W115" s="108"/>
      <c r="X115" s="115" t="str">
        <f t="shared" si="9"/>
        <v>No Data</v>
      </c>
    </row>
    <row r="116" spans="1:24" x14ac:dyDescent="0.3">
      <c r="A116" s="62" t="s">
        <v>3402</v>
      </c>
      <c r="B116" s="94" t="s">
        <v>1900</v>
      </c>
      <c r="C116" s="2" t="s">
        <v>6</v>
      </c>
      <c r="D116" s="2">
        <v>70</v>
      </c>
      <c r="E116" s="9">
        <v>18066</v>
      </c>
      <c r="F116" s="10">
        <v>43658.613217592596</v>
      </c>
      <c r="G116" s="95" t="s">
        <v>4</v>
      </c>
      <c r="H116" s="24">
        <v>2485</v>
      </c>
      <c r="I116" s="11">
        <f t="shared" si="5"/>
        <v>15.339506172839506</v>
      </c>
      <c r="J116" s="11">
        <v>4.0229999999999997</v>
      </c>
      <c r="K116" s="13">
        <v>162</v>
      </c>
      <c r="L116" s="94">
        <v>745</v>
      </c>
      <c r="M116" s="11">
        <f t="shared" si="6"/>
        <v>4.5987654320987659</v>
      </c>
      <c r="N116" s="11">
        <v>2.1880000000000002</v>
      </c>
      <c r="O116" s="95">
        <f t="shared" si="7"/>
        <v>162</v>
      </c>
      <c r="P116" s="66">
        <f t="shared" si="8"/>
        <v>3.3355704697986575</v>
      </c>
      <c r="Q116" s="104" t="s">
        <v>728</v>
      </c>
      <c r="R116" s="24"/>
      <c r="S116" s="2"/>
      <c r="T116" s="2"/>
      <c r="U116" s="13"/>
      <c r="V116" s="107"/>
      <c r="W116" s="108"/>
      <c r="X116" s="115" t="str">
        <f t="shared" si="9"/>
        <v>No Data</v>
      </c>
    </row>
    <row r="117" spans="1:24" x14ac:dyDescent="0.3">
      <c r="A117" s="62" t="s">
        <v>3403</v>
      </c>
      <c r="B117" s="94" t="s">
        <v>1901</v>
      </c>
      <c r="C117" s="2" t="s">
        <v>6</v>
      </c>
      <c r="D117" s="2">
        <v>49</v>
      </c>
      <c r="E117" s="9">
        <v>25527</v>
      </c>
      <c r="F117" s="10">
        <v>43658.650833333333</v>
      </c>
      <c r="G117" s="95" t="s">
        <v>4</v>
      </c>
      <c r="H117" s="24">
        <v>2906</v>
      </c>
      <c r="I117" s="11">
        <f t="shared" si="5"/>
        <v>23.43548387096774</v>
      </c>
      <c r="J117" s="11">
        <v>5.4429999999999996</v>
      </c>
      <c r="K117" s="13">
        <v>124</v>
      </c>
      <c r="L117" s="94">
        <v>564</v>
      </c>
      <c r="M117" s="11">
        <f t="shared" si="6"/>
        <v>4.5483870967741939</v>
      </c>
      <c r="N117" s="11">
        <v>2.2250000000000001</v>
      </c>
      <c r="O117" s="95">
        <f t="shared" si="7"/>
        <v>124</v>
      </c>
      <c r="P117" s="66">
        <f t="shared" si="8"/>
        <v>5.1524822695035457</v>
      </c>
      <c r="Q117" s="104" t="s">
        <v>728</v>
      </c>
      <c r="R117" s="24"/>
      <c r="S117" s="2"/>
      <c r="T117" s="2"/>
      <c r="U117" s="13"/>
      <c r="V117" s="107"/>
      <c r="W117" s="108"/>
      <c r="X117" s="115" t="str">
        <f t="shared" si="9"/>
        <v>No Data</v>
      </c>
    </row>
    <row r="118" spans="1:24" x14ac:dyDescent="0.3">
      <c r="A118" s="62" t="s">
        <v>3404</v>
      </c>
      <c r="B118" s="94" t="s">
        <v>1902</v>
      </c>
      <c r="C118" s="2" t="s">
        <v>6</v>
      </c>
      <c r="D118" s="2">
        <v>51</v>
      </c>
      <c r="E118" s="9">
        <v>24789</v>
      </c>
      <c r="F118" s="10">
        <v>43658.651053240741</v>
      </c>
      <c r="G118" s="95" t="s">
        <v>4</v>
      </c>
      <c r="H118" s="24">
        <v>2448</v>
      </c>
      <c r="I118" s="11">
        <f t="shared" si="5"/>
        <v>20.399999999999999</v>
      </c>
      <c r="J118" s="11">
        <v>4.3819999999999997</v>
      </c>
      <c r="K118" s="13">
        <v>120</v>
      </c>
      <c r="L118" s="94">
        <v>653</v>
      </c>
      <c r="M118" s="11">
        <f t="shared" si="6"/>
        <v>5.4416666666666664</v>
      </c>
      <c r="N118" s="11">
        <v>2.39</v>
      </c>
      <c r="O118" s="95">
        <f t="shared" si="7"/>
        <v>120</v>
      </c>
      <c r="P118" s="66">
        <f t="shared" si="8"/>
        <v>3.7488514548238898</v>
      </c>
      <c r="Q118" s="104" t="s">
        <v>728</v>
      </c>
      <c r="R118" s="24"/>
      <c r="S118" s="2"/>
      <c r="T118" s="2"/>
      <c r="U118" s="13"/>
      <c r="V118" s="107"/>
      <c r="W118" s="108"/>
      <c r="X118" s="115" t="str">
        <f t="shared" si="9"/>
        <v>No Data</v>
      </c>
    </row>
    <row r="119" spans="1:24" x14ac:dyDescent="0.3">
      <c r="A119" s="62" t="s">
        <v>3405</v>
      </c>
      <c r="B119" s="94" t="s">
        <v>1903</v>
      </c>
      <c r="C119" s="2" t="s">
        <v>1</v>
      </c>
      <c r="D119" s="2">
        <v>29</v>
      </c>
      <c r="E119" s="9">
        <v>32798</v>
      </c>
      <c r="F119" s="10">
        <v>43658.675104166665</v>
      </c>
      <c r="G119" s="95" t="s">
        <v>4</v>
      </c>
      <c r="H119" s="24">
        <v>1383</v>
      </c>
      <c r="I119" s="11">
        <f t="shared" si="5"/>
        <v>12.026086956521739</v>
      </c>
      <c r="J119" s="11">
        <v>3.4140000000000001</v>
      </c>
      <c r="K119" s="13">
        <v>115</v>
      </c>
      <c r="L119" s="94">
        <v>503</v>
      </c>
      <c r="M119" s="11">
        <f t="shared" si="6"/>
        <v>4.3739130434782609</v>
      </c>
      <c r="N119" s="11">
        <v>2.105</v>
      </c>
      <c r="O119" s="95">
        <f t="shared" si="7"/>
        <v>115</v>
      </c>
      <c r="P119" s="66">
        <f t="shared" si="8"/>
        <v>2.749502982107356</v>
      </c>
      <c r="Q119" s="104" t="s">
        <v>728</v>
      </c>
      <c r="R119" s="24"/>
      <c r="S119" s="2"/>
      <c r="T119" s="2"/>
      <c r="U119" s="13"/>
      <c r="V119" s="107"/>
      <c r="W119" s="108"/>
      <c r="X119" s="115" t="str">
        <f t="shared" si="9"/>
        <v>No Data</v>
      </c>
    </row>
    <row r="120" spans="1:24" x14ac:dyDescent="0.3">
      <c r="A120" s="62" t="s">
        <v>3406</v>
      </c>
      <c r="B120" s="94" t="s">
        <v>1904</v>
      </c>
      <c r="C120" s="2" t="s">
        <v>1</v>
      </c>
      <c r="D120" s="2">
        <v>52</v>
      </c>
      <c r="E120" s="9">
        <v>24615</v>
      </c>
      <c r="F120" s="10">
        <v>43658.698506944442</v>
      </c>
      <c r="G120" s="95" t="s">
        <v>4</v>
      </c>
      <c r="H120" s="24">
        <v>1713</v>
      </c>
      <c r="I120" s="11">
        <f t="shared" si="5"/>
        <v>15.861111111111111</v>
      </c>
      <c r="J120" s="11">
        <v>4.202</v>
      </c>
      <c r="K120" s="13">
        <v>108</v>
      </c>
      <c r="L120" s="94">
        <v>388</v>
      </c>
      <c r="M120" s="11">
        <f t="shared" si="6"/>
        <v>3.5925925925925926</v>
      </c>
      <c r="N120" s="11">
        <v>1.6970000000000001</v>
      </c>
      <c r="O120" s="95">
        <f t="shared" si="7"/>
        <v>108</v>
      </c>
      <c r="P120" s="66">
        <f t="shared" si="8"/>
        <v>4.4149484536082477</v>
      </c>
      <c r="Q120" s="104" t="s">
        <v>728</v>
      </c>
      <c r="R120" s="24"/>
      <c r="S120" s="2"/>
      <c r="T120" s="2"/>
      <c r="U120" s="13"/>
      <c r="V120" s="107"/>
      <c r="W120" s="108"/>
      <c r="X120" s="115" t="str">
        <f t="shared" si="9"/>
        <v>No Data</v>
      </c>
    </row>
    <row r="121" spans="1:24" x14ac:dyDescent="0.3">
      <c r="A121" s="62" t="s">
        <v>3407</v>
      </c>
      <c r="B121" s="94" t="s">
        <v>1905</v>
      </c>
      <c r="C121" s="2" t="s">
        <v>6</v>
      </c>
      <c r="D121" s="2">
        <v>79</v>
      </c>
      <c r="E121" s="9">
        <v>14512</v>
      </c>
      <c r="F121" s="10">
        <v>43658.698923611111</v>
      </c>
      <c r="G121" s="95" t="s">
        <v>4</v>
      </c>
      <c r="H121" s="24">
        <v>2928</v>
      </c>
      <c r="I121" s="11">
        <f t="shared" si="5"/>
        <v>21.68888888888889</v>
      </c>
      <c r="J121" s="11">
        <v>4.5510000000000002</v>
      </c>
      <c r="K121" s="13">
        <v>135</v>
      </c>
      <c r="L121" s="94">
        <v>789</v>
      </c>
      <c r="M121" s="11">
        <f t="shared" si="6"/>
        <v>5.8444444444444441</v>
      </c>
      <c r="N121" s="11">
        <v>2.6930000000000001</v>
      </c>
      <c r="O121" s="95">
        <f t="shared" si="7"/>
        <v>135</v>
      </c>
      <c r="P121" s="66">
        <f t="shared" si="8"/>
        <v>3.7110266159695819</v>
      </c>
      <c r="Q121" s="104" t="s">
        <v>728</v>
      </c>
      <c r="R121" s="24"/>
      <c r="S121" s="2"/>
      <c r="T121" s="2"/>
      <c r="U121" s="13"/>
      <c r="V121" s="107"/>
      <c r="W121" s="108"/>
      <c r="X121" s="115" t="str">
        <f t="shared" si="9"/>
        <v>No Data</v>
      </c>
    </row>
    <row r="122" spans="1:24" x14ac:dyDescent="0.3">
      <c r="A122" s="62" t="s">
        <v>3408</v>
      </c>
      <c r="B122" s="94" t="s">
        <v>1906</v>
      </c>
      <c r="C122" s="2" t="s">
        <v>1</v>
      </c>
      <c r="D122" s="2">
        <v>44</v>
      </c>
      <c r="E122" s="9">
        <v>27247</v>
      </c>
      <c r="F122" s="10">
        <v>43661.515046296299</v>
      </c>
      <c r="G122" s="95" t="s">
        <v>4</v>
      </c>
      <c r="H122" s="24">
        <v>1458</v>
      </c>
      <c r="I122" s="11">
        <f t="shared" si="5"/>
        <v>10.055172413793104</v>
      </c>
      <c r="J122" s="11">
        <v>2.9830000000000001</v>
      </c>
      <c r="K122" s="13">
        <v>145</v>
      </c>
      <c r="L122" s="94">
        <v>542</v>
      </c>
      <c r="M122" s="11">
        <f t="shared" si="6"/>
        <v>3.7379310344827585</v>
      </c>
      <c r="N122" s="11">
        <v>2.0680000000000001</v>
      </c>
      <c r="O122" s="95">
        <f t="shared" si="7"/>
        <v>145</v>
      </c>
      <c r="P122" s="66">
        <f t="shared" si="8"/>
        <v>2.6900369003690039</v>
      </c>
      <c r="Q122" s="104" t="s">
        <v>728</v>
      </c>
      <c r="R122" s="24"/>
      <c r="S122" s="2"/>
      <c r="T122" s="2"/>
      <c r="U122" s="13"/>
      <c r="V122" s="107"/>
      <c r="W122" s="108"/>
      <c r="X122" s="115" t="str">
        <f t="shared" si="9"/>
        <v>No Data</v>
      </c>
    </row>
    <row r="123" spans="1:24" x14ac:dyDescent="0.3">
      <c r="A123" s="62" t="s">
        <v>3409</v>
      </c>
      <c r="B123" s="94" t="s">
        <v>1907</v>
      </c>
      <c r="C123" s="2" t="s">
        <v>1</v>
      </c>
      <c r="D123" s="2">
        <v>61</v>
      </c>
      <c r="E123" s="9">
        <v>21363</v>
      </c>
      <c r="F123" s="10">
        <v>43661.519745370373</v>
      </c>
      <c r="G123" s="95" t="s">
        <v>4</v>
      </c>
      <c r="H123" s="24">
        <v>2314</v>
      </c>
      <c r="I123" s="11">
        <f t="shared" si="5"/>
        <v>15.958620689655172</v>
      </c>
      <c r="J123" s="11">
        <v>4.4279999999999999</v>
      </c>
      <c r="K123" s="13">
        <v>145</v>
      </c>
      <c r="L123" s="94">
        <v>422</v>
      </c>
      <c r="M123" s="11">
        <f t="shared" si="6"/>
        <v>2.9103448275862069</v>
      </c>
      <c r="N123" s="11">
        <v>1.829</v>
      </c>
      <c r="O123" s="95">
        <f t="shared" si="7"/>
        <v>145</v>
      </c>
      <c r="P123" s="66">
        <f t="shared" si="8"/>
        <v>5.483412322274881</v>
      </c>
      <c r="Q123" s="104" t="s">
        <v>728</v>
      </c>
      <c r="R123" s="24"/>
      <c r="S123" s="2"/>
      <c r="T123" s="2"/>
      <c r="U123" s="13"/>
      <c r="V123" s="107"/>
      <c r="W123" s="108"/>
      <c r="X123" s="115" t="str">
        <f t="shared" si="9"/>
        <v>No Data</v>
      </c>
    </row>
    <row r="124" spans="1:24" x14ac:dyDescent="0.3">
      <c r="A124" s="62" t="s">
        <v>3410</v>
      </c>
      <c r="B124" s="94" t="s">
        <v>1908</v>
      </c>
      <c r="C124" s="2" t="s">
        <v>6</v>
      </c>
      <c r="D124" s="2">
        <v>64</v>
      </c>
      <c r="E124" s="9">
        <v>20194</v>
      </c>
      <c r="F124" s="10">
        <v>43661.531921296293</v>
      </c>
      <c r="G124" s="95" t="s">
        <v>4</v>
      </c>
      <c r="H124" s="24">
        <v>3774</v>
      </c>
      <c r="I124" s="11">
        <f t="shared" si="5"/>
        <v>24.828947368421051</v>
      </c>
      <c r="J124" s="11">
        <v>5.0860000000000003</v>
      </c>
      <c r="K124" s="13">
        <v>152</v>
      </c>
      <c r="L124" s="94">
        <v>1460</v>
      </c>
      <c r="M124" s="11">
        <f t="shared" si="6"/>
        <v>9.6052631578947363</v>
      </c>
      <c r="N124" s="11">
        <v>3.2719999999999998</v>
      </c>
      <c r="O124" s="95">
        <f t="shared" si="7"/>
        <v>152</v>
      </c>
      <c r="P124" s="66">
        <f t="shared" si="8"/>
        <v>2.5849315068493151</v>
      </c>
      <c r="Q124" s="104" t="s">
        <v>728</v>
      </c>
      <c r="R124" s="24"/>
      <c r="S124" s="2"/>
      <c r="T124" s="2"/>
      <c r="U124" s="13"/>
      <c r="V124" s="107"/>
      <c r="W124" s="108"/>
      <c r="X124" s="115" t="str">
        <f t="shared" si="9"/>
        <v>No Data</v>
      </c>
    </row>
    <row r="125" spans="1:24" x14ac:dyDescent="0.3">
      <c r="A125" s="62" t="s">
        <v>3411</v>
      </c>
      <c r="B125" s="94" t="s">
        <v>1909</v>
      </c>
      <c r="C125" s="2" t="s">
        <v>1</v>
      </c>
      <c r="D125" s="2">
        <v>53</v>
      </c>
      <c r="E125" s="9">
        <v>23943</v>
      </c>
      <c r="F125" s="10">
        <v>43661.553263888891</v>
      </c>
      <c r="G125" s="95" t="s">
        <v>4</v>
      </c>
      <c r="H125" s="24">
        <v>1430</v>
      </c>
      <c r="I125" s="11">
        <f t="shared" si="5"/>
        <v>10.592592592592593</v>
      </c>
      <c r="J125" s="11">
        <v>3.67</v>
      </c>
      <c r="K125" s="13">
        <v>135</v>
      </c>
      <c r="L125" s="94">
        <v>350</v>
      </c>
      <c r="M125" s="11">
        <f t="shared" si="6"/>
        <v>2.5925925925925926</v>
      </c>
      <c r="N125" s="11">
        <v>1.488</v>
      </c>
      <c r="O125" s="95">
        <f t="shared" si="7"/>
        <v>135</v>
      </c>
      <c r="P125" s="66">
        <f t="shared" si="8"/>
        <v>4.0857142857142863</v>
      </c>
      <c r="Q125" s="104" t="s">
        <v>728</v>
      </c>
      <c r="R125" s="24"/>
      <c r="S125" s="2"/>
      <c r="T125" s="2"/>
      <c r="U125" s="13"/>
      <c r="V125" s="107"/>
      <c r="W125" s="108"/>
      <c r="X125" s="115" t="str">
        <f t="shared" si="9"/>
        <v>No Data</v>
      </c>
    </row>
    <row r="126" spans="1:24" x14ac:dyDescent="0.3">
      <c r="A126" s="62" t="s">
        <v>3412</v>
      </c>
      <c r="B126" s="94" t="s">
        <v>1910</v>
      </c>
      <c r="C126" s="2" t="s">
        <v>1</v>
      </c>
      <c r="D126" s="2">
        <v>64</v>
      </c>
      <c r="E126" s="9">
        <v>20222</v>
      </c>
      <c r="F126" s="10">
        <v>43661.577731481484</v>
      </c>
      <c r="G126" s="95" t="s">
        <v>4</v>
      </c>
      <c r="H126" s="24">
        <v>2327</v>
      </c>
      <c r="I126" s="11">
        <f t="shared" si="5"/>
        <v>17.899999999999999</v>
      </c>
      <c r="J126" s="11">
        <v>4.7389999999999999</v>
      </c>
      <c r="K126" s="13">
        <v>130</v>
      </c>
      <c r="L126" s="94">
        <v>452</v>
      </c>
      <c r="M126" s="11">
        <f t="shared" si="6"/>
        <v>3.476923076923077</v>
      </c>
      <c r="N126" s="11">
        <v>1.835</v>
      </c>
      <c r="O126" s="95">
        <f t="shared" si="7"/>
        <v>130</v>
      </c>
      <c r="P126" s="66">
        <f t="shared" si="8"/>
        <v>5.1482300884955743</v>
      </c>
      <c r="Q126" s="104" t="s">
        <v>728</v>
      </c>
      <c r="R126" s="24"/>
      <c r="S126" s="2"/>
      <c r="T126" s="2"/>
      <c r="U126" s="13"/>
      <c r="V126" s="107"/>
      <c r="W126" s="108"/>
      <c r="X126" s="115" t="str">
        <f t="shared" si="9"/>
        <v>No Data</v>
      </c>
    </row>
    <row r="127" spans="1:24" x14ac:dyDescent="0.3">
      <c r="A127" s="62" t="s">
        <v>3413</v>
      </c>
      <c r="B127" s="94" t="s">
        <v>1911</v>
      </c>
      <c r="C127" s="2" t="s">
        <v>1</v>
      </c>
      <c r="D127" s="2">
        <v>71</v>
      </c>
      <c r="E127" s="9">
        <v>17536</v>
      </c>
      <c r="F127" s="10">
        <v>43661.583148148151</v>
      </c>
      <c r="G127" s="95" t="s">
        <v>4</v>
      </c>
      <c r="H127" s="24">
        <v>2615</v>
      </c>
      <c r="I127" s="11">
        <f t="shared" si="5"/>
        <v>22.543103448275861</v>
      </c>
      <c r="J127" s="11">
        <v>4.6740000000000004</v>
      </c>
      <c r="K127" s="13">
        <v>116</v>
      </c>
      <c r="L127" s="94">
        <v>607</v>
      </c>
      <c r="M127" s="11">
        <f t="shared" si="6"/>
        <v>5.2327586206896548</v>
      </c>
      <c r="N127" s="11">
        <v>2.411</v>
      </c>
      <c r="O127" s="95">
        <f t="shared" si="7"/>
        <v>116</v>
      </c>
      <c r="P127" s="66">
        <f t="shared" si="8"/>
        <v>4.3080724876441518</v>
      </c>
      <c r="Q127" s="104" t="s">
        <v>728</v>
      </c>
      <c r="R127" s="24"/>
      <c r="S127" s="2"/>
      <c r="T127" s="2"/>
      <c r="U127" s="13"/>
      <c r="V127" s="107"/>
      <c r="W127" s="108"/>
      <c r="X127" s="115" t="str">
        <f t="shared" si="9"/>
        <v>No Data</v>
      </c>
    </row>
    <row r="128" spans="1:24" x14ac:dyDescent="0.3">
      <c r="A128" s="62" t="s">
        <v>3414</v>
      </c>
      <c r="B128" s="94" t="s">
        <v>1912</v>
      </c>
      <c r="C128" s="2" t="s">
        <v>1</v>
      </c>
      <c r="D128" s="2">
        <v>36</v>
      </c>
      <c r="E128" s="9">
        <v>30157</v>
      </c>
      <c r="F128" s="10">
        <v>43661.614537037036</v>
      </c>
      <c r="G128" s="95" t="s">
        <v>4</v>
      </c>
      <c r="H128" s="24">
        <v>1417</v>
      </c>
      <c r="I128" s="11">
        <f t="shared" si="5"/>
        <v>10.496296296296297</v>
      </c>
      <c r="J128" s="11">
        <v>3.4870000000000001</v>
      </c>
      <c r="K128" s="13">
        <v>135</v>
      </c>
      <c r="L128" s="94">
        <v>381</v>
      </c>
      <c r="M128" s="11">
        <f t="shared" si="6"/>
        <v>2.8222222222222224</v>
      </c>
      <c r="N128" s="11">
        <v>1.554</v>
      </c>
      <c r="O128" s="95">
        <f t="shared" si="7"/>
        <v>135</v>
      </c>
      <c r="P128" s="66">
        <f t="shared" si="8"/>
        <v>3.7191601049868765</v>
      </c>
      <c r="Q128" s="104" t="s">
        <v>728</v>
      </c>
      <c r="R128" s="24"/>
      <c r="S128" s="2"/>
      <c r="T128" s="2"/>
      <c r="U128" s="13"/>
      <c r="V128" s="107"/>
      <c r="W128" s="108"/>
      <c r="X128" s="115" t="str">
        <f t="shared" si="9"/>
        <v>No Data</v>
      </c>
    </row>
    <row r="129" spans="1:24" x14ac:dyDescent="0.3">
      <c r="A129" s="62" t="s">
        <v>3415</v>
      </c>
      <c r="B129" s="94" t="s">
        <v>770</v>
      </c>
      <c r="C129" s="2" t="s">
        <v>1</v>
      </c>
      <c r="D129" s="2">
        <v>68</v>
      </c>
      <c r="E129" s="9">
        <v>18531</v>
      </c>
      <c r="F129" s="10">
        <v>43661.618113425924</v>
      </c>
      <c r="G129" s="95" t="s">
        <v>4</v>
      </c>
      <c r="H129" s="24">
        <v>3783</v>
      </c>
      <c r="I129" s="11">
        <f t="shared" si="5"/>
        <v>23.351851851851851</v>
      </c>
      <c r="J129" s="11">
        <v>5.3179999999999996</v>
      </c>
      <c r="K129" s="13">
        <v>162</v>
      </c>
      <c r="L129" s="94">
        <v>811</v>
      </c>
      <c r="M129" s="11">
        <f t="shared" si="6"/>
        <v>5.0061728395061724</v>
      </c>
      <c r="N129" s="11">
        <v>2.2879999999999998</v>
      </c>
      <c r="O129" s="95">
        <f t="shared" si="7"/>
        <v>162</v>
      </c>
      <c r="P129" s="66">
        <f t="shared" si="8"/>
        <v>4.6646115906288532</v>
      </c>
      <c r="Q129" s="104" t="s">
        <v>728</v>
      </c>
      <c r="R129" s="24"/>
      <c r="S129" s="2"/>
      <c r="T129" s="2"/>
      <c r="U129" s="13"/>
      <c r="V129" s="107"/>
      <c r="W129" s="108"/>
      <c r="X129" s="115" t="str">
        <f t="shared" si="9"/>
        <v>No Data</v>
      </c>
    </row>
    <row r="130" spans="1:24" x14ac:dyDescent="0.3">
      <c r="A130" s="62" t="s">
        <v>3416</v>
      </c>
      <c r="B130" s="94" t="s">
        <v>1913</v>
      </c>
      <c r="C130" s="2" t="s">
        <v>1</v>
      </c>
      <c r="D130" s="2">
        <v>34</v>
      </c>
      <c r="E130" s="9">
        <v>31160</v>
      </c>
      <c r="F130" s="10">
        <v>43661.627986111111</v>
      </c>
      <c r="G130" s="95" t="s">
        <v>4</v>
      </c>
      <c r="H130" s="24">
        <v>1175</v>
      </c>
      <c r="I130" s="11">
        <f t="shared" si="5"/>
        <v>13.352272727272727</v>
      </c>
      <c r="J130" s="11">
        <v>3.766</v>
      </c>
      <c r="K130" s="13">
        <v>88</v>
      </c>
      <c r="L130" s="94">
        <v>310</v>
      </c>
      <c r="M130" s="11">
        <f t="shared" si="6"/>
        <v>3.5227272727272729</v>
      </c>
      <c r="N130" s="11">
        <v>1.762</v>
      </c>
      <c r="O130" s="95">
        <f t="shared" si="7"/>
        <v>88</v>
      </c>
      <c r="P130" s="66">
        <f t="shared" si="8"/>
        <v>3.790322580645161</v>
      </c>
      <c r="Q130" s="104" t="s">
        <v>728</v>
      </c>
      <c r="R130" s="24"/>
      <c r="S130" s="2"/>
      <c r="T130" s="2"/>
      <c r="U130" s="13"/>
      <c r="V130" s="107"/>
      <c r="W130" s="108"/>
      <c r="X130" s="115" t="str">
        <f t="shared" si="9"/>
        <v>No Data</v>
      </c>
    </row>
    <row r="131" spans="1:24" x14ac:dyDescent="0.3">
      <c r="A131" s="62" t="s">
        <v>3417</v>
      </c>
      <c r="B131" s="94" t="s">
        <v>1780</v>
      </c>
      <c r="C131" s="2" t="s">
        <v>1</v>
      </c>
      <c r="D131" s="2">
        <v>80</v>
      </c>
      <c r="E131" s="9">
        <v>14399</v>
      </c>
      <c r="F131" s="10">
        <v>43661.642118055555</v>
      </c>
      <c r="G131" s="95" t="s">
        <v>4</v>
      </c>
      <c r="H131" s="24">
        <v>2792</v>
      </c>
      <c r="I131" s="11">
        <f t="shared" ref="I131:I194" si="10">H131/K131</f>
        <v>25.381818181818183</v>
      </c>
      <c r="J131" s="11">
        <v>4.8179999999999996</v>
      </c>
      <c r="K131" s="13">
        <v>110</v>
      </c>
      <c r="L131" s="94">
        <v>756</v>
      </c>
      <c r="M131" s="11">
        <f t="shared" ref="M131:M194" si="11">L131/O131</f>
        <v>6.872727272727273</v>
      </c>
      <c r="N131" s="11">
        <v>2.9710000000000001</v>
      </c>
      <c r="O131" s="95">
        <f t="shared" ref="O131:O194" si="12">K131</f>
        <v>110</v>
      </c>
      <c r="P131" s="66">
        <f t="shared" ref="P131:P194" si="13">I131/M131</f>
        <v>3.693121693121693</v>
      </c>
      <c r="Q131" s="104" t="s">
        <v>728</v>
      </c>
      <c r="R131" s="24"/>
      <c r="S131" s="2"/>
      <c r="T131" s="2"/>
      <c r="U131" s="13"/>
      <c r="V131" s="107"/>
      <c r="W131" s="108"/>
      <c r="X131" s="115" t="str">
        <f t="shared" ref="X131:X194" si="14">IF(AND(W131&lt;&gt;0,V131&lt;&gt;0),W131-V131,"No Data")</f>
        <v>No Data</v>
      </c>
    </row>
    <row r="132" spans="1:24" x14ac:dyDescent="0.3">
      <c r="A132" s="62" t="s">
        <v>3418</v>
      </c>
      <c r="B132" s="94" t="s">
        <v>1914</v>
      </c>
      <c r="C132" s="2" t="s">
        <v>1</v>
      </c>
      <c r="D132" s="2">
        <v>68</v>
      </c>
      <c r="E132" s="9">
        <v>18581</v>
      </c>
      <c r="F132" s="10">
        <v>43661.653460648151</v>
      </c>
      <c r="G132" s="95" t="s">
        <v>4</v>
      </c>
      <c r="H132" s="24">
        <v>3914</v>
      </c>
      <c r="I132" s="11">
        <f t="shared" si="10"/>
        <v>27.957142857142856</v>
      </c>
      <c r="J132" s="11">
        <v>5.5720000000000001</v>
      </c>
      <c r="K132" s="13">
        <v>140</v>
      </c>
      <c r="L132" s="94">
        <v>817</v>
      </c>
      <c r="M132" s="11">
        <f t="shared" si="11"/>
        <v>5.8357142857142854</v>
      </c>
      <c r="N132" s="11">
        <v>2.3029999999999999</v>
      </c>
      <c r="O132" s="95">
        <f t="shared" si="12"/>
        <v>140</v>
      </c>
      <c r="P132" s="66">
        <f t="shared" si="13"/>
        <v>4.7906976744186043</v>
      </c>
      <c r="Q132" s="104" t="s">
        <v>728</v>
      </c>
      <c r="R132" s="24"/>
      <c r="S132" s="2"/>
      <c r="T132" s="2"/>
      <c r="U132" s="13"/>
      <c r="V132" s="107"/>
      <c r="W132" s="108"/>
      <c r="X132" s="115" t="str">
        <f t="shared" si="14"/>
        <v>No Data</v>
      </c>
    </row>
    <row r="133" spans="1:24" x14ac:dyDescent="0.3">
      <c r="A133" s="62" t="s">
        <v>3419</v>
      </c>
      <c r="B133" s="94" t="s">
        <v>1915</v>
      </c>
      <c r="C133" s="2" t="s">
        <v>1</v>
      </c>
      <c r="D133" s="2">
        <v>48</v>
      </c>
      <c r="E133" s="9">
        <v>26028</v>
      </c>
      <c r="F133" s="10">
        <v>43662.516863425924</v>
      </c>
      <c r="G133" s="95" t="s">
        <v>4</v>
      </c>
      <c r="H133" s="24">
        <v>2599</v>
      </c>
      <c r="I133" s="11">
        <f t="shared" si="10"/>
        <v>18.833333333333332</v>
      </c>
      <c r="J133" s="11">
        <v>4.4420000000000002</v>
      </c>
      <c r="K133" s="13">
        <v>138</v>
      </c>
      <c r="L133" s="94">
        <v>1267</v>
      </c>
      <c r="M133" s="11">
        <f t="shared" si="11"/>
        <v>9.1811594202898554</v>
      </c>
      <c r="N133" s="11">
        <v>3.1930000000000001</v>
      </c>
      <c r="O133" s="95">
        <f t="shared" si="12"/>
        <v>138</v>
      </c>
      <c r="P133" s="66">
        <f t="shared" si="13"/>
        <v>2.0513022888713492</v>
      </c>
      <c r="Q133" s="104" t="s">
        <v>728</v>
      </c>
      <c r="R133" s="24"/>
      <c r="S133" s="2"/>
      <c r="T133" s="2"/>
      <c r="U133" s="13"/>
      <c r="V133" s="107"/>
      <c r="W133" s="108"/>
      <c r="X133" s="115" t="str">
        <f t="shared" si="14"/>
        <v>No Data</v>
      </c>
    </row>
    <row r="134" spans="1:24" x14ac:dyDescent="0.3">
      <c r="A134" s="62" t="s">
        <v>3420</v>
      </c>
      <c r="B134" s="94" t="s">
        <v>1916</v>
      </c>
      <c r="C134" s="2" t="s">
        <v>1</v>
      </c>
      <c r="D134" s="2">
        <v>41</v>
      </c>
      <c r="E134" s="9">
        <v>28666</v>
      </c>
      <c r="F134" s="10">
        <v>43662.521319444444</v>
      </c>
      <c r="G134" s="95" t="s">
        <v>4</v>
      </c>
      <c r="H134" s="24">
        <v>1686</v>
      </c>
      <c r="I134" s="11">
        <f t="shared" si="10"/>
        <v>14.660869565217391</v>
      </c>
      <c r="J134" s="11">
        <v>3.41</v>
      </c>
      <c r="K134" s="13">
        <v>115</v>
      </c>
      <c r="L134" s="94">
        <v>474</v>
      </c>
      <c r="M134" s="11">
        <f t="shared" si="11"/>
        <v>4.1217391304347828</v>
      </c>
      <c r="N134" s="11">
        <v>2.044</v>
      </c>
      <c r="O134" s="95">
        <f t="shared" si="12"/>
        <v>115</v>
      </c>
      <c r="P134" s="66">
        <f t="shared" si="13"/>
        <v>3.5569620253164556</v>
      </c>
      <c r="Q134" s="104" t="s">
        <v>728</v>
      </c>
      <c r="R134" s="24"/>
      <c r="S134" s="2"/>
      <c r="T134" s="2"/>
      <c r="U134" s="13"/>
      <c r="V134" s="107"/>
      <c r="W134" s="108"/>
      <c r="X134" s="115" t="str">
        <f t="shared" si="14"/>
        <v>No Data</v>
      </c>
    </row>
    <row r="135" spans="1:24" x14ac:dyDescent="0.3">
      <c r="A135" s="62" t="s">
        <v>3421</v>
      </c>
      <c r="B135" s="94" t="s">
        <v>1917</v>
      </c>
      <c r="C135" s="2" t="s">
        <v>1</v>
      </c>
      <c r="D135" s="2">
        <v>69</v>
      </c>
      <c r="E135" s="9">
        <v>18419</v>
      </c>
      <c r="F135" s="10">
        <v>43662.541180555556</v>
      </c>
      <c r="G135" s="95" t="s">
        <v>4</v>
      </c>
      <c r="H135" s="24">
        <v>2996</v>
      </c>
      <c r="I135" s="11">
        <f t="shared" si="10"/>
        <v>24.966666666666665</v>
      </c>
      <c r="J135" s="11">
        <v>6.1159999999999997</v>
      </c>
      <c r="K135" s="13">
        <v>120</v>
      </c>
      <c r="L135" s="94">
        <v>1111</v>
      </c>
      <c r="M135" s="11">
        <f t="shared" si="11"/>
        <v>9.2583333333333329</v>
      </c>
      <c r="N135" s="11">
        <v>2.9350000000000001</v>
      </c>
      <c r="O135" s="95">
        <f t="shared" si="12"/>
        <v>120</v>
      </c>
      <c r="P135" s="66">
        <f t="shared" si="13"/>
        <v>2.6966696669666965</v>
      </c>
      <c r="Q135" s="104" t="s">
        <v>728</v>
      </c>
      <c r="R135" s="24"/>
      <c r="S135" s="2"/>
      <c r="T135" s="2"/>
      <c r="U135" s="13"/>
      <c r="V135" s="107"/>
      <c r="W135" s="108"/>
      <c r="X135" s="115" t="str">
        <f t="shared" si="14"/>
        <v>No Data</v>
      </c>
    </row>
    <row r="136" spans="1:24" x14ac:dyDescent="0.3">
      <c r="A136" s="62" t="s">
        <v>3422</v>
      </c>
      <c r="B136" s="94" t="s">
        <v>1918</v>
      </c>
      <c r="C136" s="2" t="s">
        <v>1</v>
      </c>
      <c r="D136" s="2">
        <v>60</v>
      </c>
      <c r="E136" s="9">
        <v>21681</v>
      </c>
      <c r="F136" s="10">
        <v>43662.55704861111</v>
      </c>
      <c r="G136" s="95" t="s">
        <v>4</v>
      </c>
      <c r="H136" s="24">
        <v>2128</v>
      </c>
      <c r="I136" s="11">
        <f t="shared" si="10"/>
        <v>24.459770114942529</v>
      </c>
      <c r="J136" s="11">
        <v>4.9290000000000003</v>
      </c>
      <c r="K136" s="13">
        <v>87</v>
      </c>
      <c r="L136" s="94">
        <v>375</v>
      </c>
      <c r="M136" s="11">
        <f t="shared" si="11"/>
        <v>4.3103448275862073</v>
      </c>
      <c r="N136" s="11">
        <v>2.137</v>
      </c>
      <c r="O136" s="95">
        <f t="shared" si="12"/>
        <v>87</v>
      </c>
      <c r="P136" s="66">
        <f t="shared" si="13"/>
        <v>5.6746666666666661</v>
      </c>
      <c r="Q136" s="104" t="s">
        <v>728</v>
      </c>
      <c r="R136" s="24"/>
      <c r="S136" s="2"/>
      <c r="T136" s="2"/>
      <c r="U136" s="13"/>
      <c r="V136" s="107"/>
      <c r="W136" s="108"/>
      <c r="X136" s="115" t="str">
        <f t="shared" si="14"/>
        <v>No Data</v>
      </c>
    </row>
    <row r="137" spans="1:24" x14ac:dyDescent="0.3">
      <c r="A137" s="62" t="s">
        <v>3423</v>
      </c>
      <c r="B137" s="94" t="s">
        <v>1919</v>
      </c>
      <c r="C137" s="2" t="s">
        <v>1</v>
      </c>
      <c r="D137" s="2">
        <v>40</v>
      </c>
      <c r="E137" s="9">
        <v>28914</v>
      </c>
      <c r="F137" s="10">
        <v>43662.565694444442</v>
      </c>
      <c r="G137" s="95" t="s">
        <v>4</v>
      </c>
      <c r="H137" s="24">
        <v>1557</v>
      </c>
      <c r="I137" s="11">
        <f t="shared" si="10"/>
        <v>14.971153846153847</v>
      </c>
      <c r="J137" s="11">
        <v>3.7480000000000002</v>
      </c>
      <c r="K137" s="13">
        <v>104</v>
      </c>
      <c r="L137" s="94">
        <v>486</v>
      </c>
      <c r="M137" s="11">
        <f t="shared" si="11"/>
        <v>4.6730769230769234</v>
      </c>
      <c r="N137" s="11">
        <v>2.3540000000000001</v>
      </c>
      <c r="O137" s="95">
        <f t="shared" si="12"/>
        <v>104</v>
      </c>
      <c r="P137" s="66">
        <f t="shared" si="13"/>
        <v>3.2037037037037037</v>
      </c>
      <c r="Q137" s="104" t="s">
        <v>728</v>
      </c>
      <c r="R137" s="24"/>
      <c r="S137" s="2"/>
      <c r="T137" s="2"/>
      <c r="U137" s="13"/>
      <c r="V137" s="107"/>
      <c r="W137" s="108"/>
      <c r="X137" s="115" t="str">
        <f t="shared" si="14"/>
        <v>No Data</v>
      </c>
    </row>
    <row r="138" spans="1:24" x14ac:dyDescent="0.3">
      <c r="A138" s="62" t="s">
        <v>3424</v>
      </c>
      <c r="B138" s="94" t="s">
        <v>1920</v>
      </c>
      <c r="C138" s="2" t="s">
        <v>1</v>
      </c>
      <c r="D138" s="2">
        <v>66</v>
      </c>
      <c r="E138" s="9">
        <v>19471</v>
      </c>
      <c r="F138" s="10">
        <v>43662.58525462963</v>
      </c>
      <c r="G138" s="95" t="s">
        <v>4</v>
      </c>
      <c r="H138" s="24">
        <v>2543</v>
      </c>
      <c r="I138" s="11">
        <f t="shared" si="10"/>
        <v>19.561538461538461</v>
      </c>
      <c r="J138" s="11">
        <v>4.3689999999999998</v>
      </c>
      <c r="K138" s="13">
        <v>130</v>
      </c>
      <c r="L138" s="94">
        <v>801</v>
      </c>
      <c r="M138" s="11">
        <f t="shared" si="11"/>
        <v>6.1615384615384619</v>
      </c>
      <c r="N138" s="11">
        <v>2.5329999999999999</v>
      </c>
      <c r="O138" s="95">
        <f t="shared" si="12"/>
        <v>130</v>
      </c>
      <c r="P138" s="66">
        <f t="shared" si="13"/>
        <v>3.1747815230961298</v>
      </c>
      <c r="Q138" s="104" t="s">
        <v>728</v>
      </c>
      <c r="R138" s="24"/>
      <c r="S138" s="2"/>
      <c r="T138" s="2"/>
      <c r="U138" s="13"/>
      <c r="V138" s="107"/>
      <c r="W138" s="108"/>
      <c r="X138" s="115" t="str">
        <f t="shared" si="14"/>
        <v>No Data</v>
      </c>
    </row>
    <row r="139" spans="1:24" x14ac:dyDescent="0.3">
      <c r="A139" s="62" t="s">
        <v>3425</v>
      </c>
      <c r="B139" s="94" t="s">
        <v>1921</v>
      </c>
      <c r="C139" s="2" t="s">
        <v>1</v>
      </c>
      <c r="D139" s="2">
        <v>52</v>
      </c>
      <c r="E139" s="9">
        <v>24529</v>
      </c>
      <c r="F139" s="10">
        <v>43662.596412037034</v>
      </c>
      <c r="G139" s="95" t="s">
        <v>4</v>
      </c>
      <c r="H139" s="24">
        <v>2259</v>
      </c>
      <c r="I139" s="11">
        <f t="shared" si="10"/>
        <v>18.071999999999999</v>
      </c>
      <c r="J139" s="11">
        <v>4.8179999999999996</v>
      </c>
      <c r="K139" s="13">
        <v>125</v>
      </c>
      <c r="L139" s="94">
        <v>770</v>
      </c>
      <c r="M139" s="11">
        <f t="shared" si="11"/>
        <v>6.16</v>
      </c>
      <c r="N139" s="11">
        <v>2.6320000000000001</v>
      </c>
      <c r="O139" s="95">
        <f t="shared" si="12"/>
        <v>125</v>
      </c>
      <c r="P139" s="66">
        <f t="shared" si="13"/>
        <v>2.9337662337662334</v>
      </c>
      <c r="Q139" s="104" t="s">
        <v>728</v>
      </c>
      <c r="R139" s="24"/>
      <c r="S139" s="2"/>
      <c r="T139" s="2"/>
      <c r="U139" s="13"/>
      <c r="V139" s="107"/>
      <c r="W139" s="108"/>
      <c r="X139" s="115" t="str">
        <f t="shared" si="14"/>
        <v>No Data</v>
      </c>
    </row>
    <row r="140" spans="1:24" x14ac:dyDescent="0.3">
      <c r="A140" s="62" t="s">
        <v>3426</v>
      </c>
      <c r="B140" s="94" t="s">
        <v>1021</v>
      </c>
      <c r="C140" s="2" t="s">
        <v>1</v>
      </c>
      <c r="D140" s="2">
        <v>50</v>
      </c>
      <c r="E140" s="9">
        <v>25125</v>
      </c>
      <c r="F140" s="10">
        <v>43662.605439814812</v>
      </c>
      <c r="G140" s="95" t="s">
        <v>4</v>
      </c>
      <c r="H140" s="24">
        <v>3034</v>
      </c>
      <c r="I140" s="11">
        <f t="shared" si="10"/>
        <v>23.338461538461537</v>
      </c>
      <c r="J140" s="11">
        <v>4.9829999999999997</v>
      </c>
      <c r="K140" s="13">
        <v>130</v>
      </c>
      <c r="L140" s="94">
        <v>570</v>
      </c>
      <c r="M140" s="11">
        <f t="shared" si="11"/>
        <v>4.384615384615385</v>
      </c>
      <c r="N140" s="11">
        <v>2.1539999999999999</v>
      </c>
      <c r="O140" s="95">
        <f t="shared" si="12"/>
        <v>130</v>
      </c>
      <c r="P140" s="66">
        <f t="shared" si="13"/>
        <v>5.3228070175438589</v>
      </c>
      <c r="Q140" s="104" t="s">
        <v>728</v>
      </c>
      <c r="R140" s="24"/>
      <c r="S140" s="2"/>
      <c r="T140" s="2"/>
      <c r="U140" s="13"/>
      <c r="V140" s="107"/>
      <c r="W140" s="108"/>
      <c r="X140" s="115" t="str">
        <f t="shared" si="14"/>
        <v>No Data</v>
      </c>
    </row>
    <row r="141" spans="1:24" x14ac:dyDescent="0.3">
      <c r="A141" s="62" t="s">
        <v>3427</v>
      </c>
      <c r="B141" s="94" t="s">
        <v>1922</v>
      </c>
      <c r="C141" s="2" t="s">
        <v>1</v>
      </c>
      <c r="D141" s="2">
        <v>51</v>
      </c>
      <c r="E141" s="9">
        <v>25034</v>
      </c>
      <c r="F141" s="10">
        <v>43662.631631944445</v>
      </c>
      <c r="G141" s="95" t="s">
        <v>4</v>
      </c>
      <c r="H141" s="24">
        <v>2045</v>
      </c>
      <c r="I141" s="11">
        <f t="shared" si="10"/>
        <v>18.59090909090909</v>
      </c>
      <c r="J141" s="11">
        <v>4.6870000000000003</v>
      </c>
      <c r="K141" s="13">
        <v>110</v>
      </c>
      <c r="L141" s="94">
        <v>614</v>
      </c>
      <c r="M141" s="11">
        <f t="shared" si="11"/>
        <v>5.581818181818182</v>
      </c>
      <c r="N141" s="11">
        <v>2.649</v>
      </c>
      <c r="O141" s="95">
        <f t="shared" si="12"/>
        <v>110</v>
      </c>
      <c r="P141" s="66">
        <f t="shared" si="13"/>
        <v>3.3306188925081432</v>
      </c>
      <c r="Q141" s="104" t="s">
        <v>728</v>
      </c>
      <c r="R141" s="24"/>
      <c r="S141" s="2"/>
      <c r="T141" s="2"/>
      <c r="U141" s="13"/>
      <c r="V141" s="107"/>
      <c r="W141" s="108"/>
      <c r="X141" s="115" t="str">
        <f t="shared" si="14"/>
        <v>No Data</v>
      </c>
    </row>
    <row r="142" spans="1:24" x14ac:dyDescent="0.3">
      <c r="A142" s="62" t="s">
        <v>3428</v>
      </c>
      <c r="B142" s="94" t="s">
        <v>1923</v>
      </c>
      <c r="C142" s="2" t="s">
        <v>1</v>
      </c>
      <c r="D142" s="2">
        <v>56</v>
      </c>
      <c r="E142" s="9">
        <v>22860</v>
      </c>
      <c r="F142" s="10">
        <v>43662.652442129627</v>
      </c>
      <c r="G142" s="95" t="s">
        <v>4</v>
      </c>
      <c r="H142" s="24">
        <v>3085</v>
      </c>
      <c r="I142" s="11">
        <f t="shared" si="10"/>
        <v>21.275862068965516</v>
      </c>
      <c r="J142" s="11">
        <v>4.9829999999999997</v>
      </c>
      <c r="K142" s="13">
        <v>145</v>
      </c>
      <c r="L142" s="94">
        <v>605</v>
      </c>
      <c r="M142" s="11">
        <f t="shared" si="11"/>
        <v>4.1724137931034484</v>
      </c>
      <c r="N142" s="11">
        <v>2.1349999999999998</v>
      </c>
      <c r="O142" s="95">
        <f t="shared" si="12"/>
        <v>145</v>
      </c>
      <c r="P142" s="66">
        <f t="shared" si="13"/>
        <v>5.0991735537190079</v>
      </c>
      <c r="Q142" s="104" t="s">
        <v>728</v>
      </c>
      <c r="R142" s="24"/>
      <c r="S142" s="2"/>
      <c r="T142" s="2"/>
      <c r="U142" s="13"/>
      <c r="V142" s="107"/>
      <c r="W142" s="108"/>
      <c r="X142" s="115" t="str">
        <f t="shared" si="14"/>
        <v>No Data</v>
      </c>
    </row>
    <row r="143" spans="1:24" x14ac:dyDescent="0.3">
      <c r="A143" s="62" t="s">
        <v>3429</v>
      </c>
      <c r="B143" s="94" t="s">
        <v>1924</v>
      </c>
      <c r="C143" s="2" t="s">
        <v>6</v>
      </c>
      <c r="D143" s="2">
        <v>26</v>
      </c>
      <c r="E143" s="9">
        <v>34030</v>
      </c>
      <c r="F143" s="10">
        <v>43662.669444444444</v>
      </c>
      <c r="G143" s="95" t="s">
        <v>4</v>
      </c>
      <c r="H143" s="24">
        <v>1363</v>
      </c>
      <c r="I143" s="11">
        <f t="shared" si="10"/>
        <v>12.62037037037037</v>
      </c>
      <c r="J143" s="11">
        <v>3.5979999999999999</v>
      </c>
      <c r="K143" s="13">
        <v>108</v>
      </c>
      <c r="L143" s="94">
        <v>267</v>
      </c>
      <c r="M143" s="11">
        <f t="shared" si="11"/>
        <v>2.4722222222222223</v>
      </c>
      <c r="N143" s="11">
        <v>1.591</v>
      </c>
      <c r="O143" s="95">
        <f t="shared" si="12"/>
        <v>108</v>
      </c>
      <c r="P143" s="66">
        <f t="shared" si="13"/>
        <v>5.1048689138576773</v>
      </c>
      <c r="Q143" s="104" t="s">
        <v>728</v>
      </c>
      <c r="R143" s="24"/>
      <c r="S143" s="2"/>
      <c r="T143" s="2"/>
      <c r="U143" s="13"/>
      <c r="V143" s="107"/>
      <c r="W143" s="108"/>
      <c r="X143" s="115" t="str">
        <f t="shared" si="14"/>
        <v>No Data</v>
      </c>
    </row>
    <row r="144" spans="1:24" x14ac:dyDescent="0.3">
      <c r="A144" s="62" t="s">
        <v>3430</v>
      </c>
      <c r="B144" s="94" t="s">
        <v>1925</v>
      </c>
      <c r="C144" s="2" t="s">
        <v>1</v>
      </c>
      <c r="D144" s="2">
        <v>45</v>
      </c>
      <c r="E144" s="9">
        <v>26931</v>
      </c>
      <c r="F144" s="10">
        <v>43662.696585648147</v>
      </c>
      <c r="G144" s="95" t="s">
        <v>4</v>
      </c>
      <c r="H144" s="24">
        <v>1462</v>
      </c>
      <c r="I144" s="11">
        <f t="shared" si="10"/>
        <v>15.553191489361701</v>
      </c>
      <c r="J144" s="11">
        <v>4.1390000000000002</v>
      </c>
      <c r="K144" s="13">
        <v>94</v>
      </c>
      <c r="L144" s="94">
        <v>246</v>
      </c>
      <c r="M144" s="11">
        <f t="shared" si="11"/>
        <v>2.6170212765957448</v>
      </c>
      <c r="N144" s="11">
        <v>1.7729999999999999</v>
      </c>
      <c r="O144" s="95">
        <f t="shared" si="12"/>
        <v>94</v>
      </c>
      <c r="P144" s="66">
        <f t="shared" si="13"/>
        <v>5.9430894308943083</v>
      </c>
      <c r="Q144" s="104" t="s">
        <v>728</v>
      </c>
      <c r="R144" s="24"/>
      <c r="S144" s="2"/>
      <c r="T144" s="2"/>
      <c r="U144" s="13"/>
      <c r="V144" s="107"/>
      <c r="W144" s="108"/>
      <c r="X144" s="115" t="str">
        <f t="shared" si="14"/>
        <v>No Data</v>
      </c>
    </row>
    <row r="145" spans="1:24" x14ac:dyDescent="0.3">
      <c r="A145" s="62" t="s">
        <v>3431</v>
      </c>
      <c r="B145" s="94" t="s">
        <v>1926</v>
      </c>
      <c r="C145" s="2" t="s">
        <v>6</v>
      </c>
      <c r="D145" s="2">
        <v>70</v>
      </c>
      <c r="E145" s="9">
        <v>17885</v>
      </c>
      <c r="F145" s="10">
        <v>43662.718101851853</v>
      </c>
      <c r="G145" s="95" t="s">
        <v>4</v>
      </c>
      <c r="H145" s="24">
        <v>2226</v>
      </c>
      <c r="I145" s="11">
        <f t="shared" si="10"/>
        <v>16.130434782608695</v>
      </c>
      <c r="J145" s="11">
        <v>4.1710000000000003</v>
      </c>
      <c r="K145" s="13">
        <v>138</v>
      </c>
      <c r="L145" s="94">
        <v>1143</v>
      </c>
      <c r="M145" s="11">
        <f t="shared" si="11"/>
        <v>8.2826086956521738</v>
      </c>
      <c r="N145" s="11">
        <v>2.9820000000000002</v>
      </c>
      <c r="O145" s="95">
        <f t="shared" si="12"/>
        <v>138</v>
      </c>
      <c r="P145" s="66">
        <f t="shared" si="13"/>
        <v>1.94750656167979</v>
      </c>
      <c r="Q145" s="104" t="s">
        <v>728</v>
      </c>
      <c r="R145" s="24"/>
      <c r="S145" s="2"/>
      <c r="T145" s="2"/>
      <c r="U145" s="13"/>
      <c r="V145" s="107"/>
      <c r="W145" s="108"/>
      <c r="X145" s="115" t="str">
        <f t="shared" si="14"/>
        <v>No Data</v>
      </c>
    </row>
    <row r="146" spans="1:24" x14ac:dyDescent="0.3">
      <c r="A146" s="62" t="s">
        <v>3432</v>
      </c>
      <c r="B146" s="94" t="s">
        <v>1927</v>
      </c>
      <c r="C146" s="2" t="s">
        <v>1</v>
      </c>
      <c r="D146" s="2">
        <v>37</v>
      </c>
      <c r="E146" s="9">
        <v>29791</v>
      </c>
      <c r="F146" s="10">
        <v>43663.517546296294</v>
      </c>
      <c r="G146" s="95" t="s">
        <v>4</v>
      </c>
      <c r="H146" s="24">
        <v>2064</v>
      </c>
      <c r="I146" s="11">
        <f t="shared" si="10"/>
        <v>15.28888888888889</v>
      </c>
      <c r="J146" s="11">
        <v>3.5950000000000002</v>
      </c>
      <c r="K146" s="13">
        <v>135</v>
      </c>
      <c r="L146" s="94">
        <v>863</v>
      </c>
      <c r="M146" s="11">
        <f t="shared" si="11"/>
        <v>6.3925925925925924</v>
      </c>
      <c r="N146" s="11">
        <v>2.3849999999999998</v>
      </c>
      <c r="O146" s="95">
        <f t="shared" si="12"/>
        <v>135</v>
      </c>
      <c r="P146" s="66">
        <f t="shared" si="13"/>
        <v>2.3916570104287374</v>
      </c>
      <c r="Q146" s="104" t="s">
        <v>728</v>
      </c>
      <c r="R146" s="24"/>
      <c r="S146" s="2"/>
      <c r="T146" s="2"/>
      <c r="U146" s="13"/>
      <c r="V146" s="107"/>
      <c r="W146" s="108"/>
      <c r="X146" s="115" t="str">
        <f t="shared" si="14"/>
        <v>No Data</v>
      </c>
    </row>
    <row r="147" spans="1:24" x14ac:dyDescent="0.3">
      <c r="A147" s="62" t="s">
        <v>3433</v>
      </c>
      <c r="B147" s="94" t="s">
        <v>1928</v>
      </c>
      <c r="C147" s="2" t="s">
        <v>6</v>
      </c>
      <c r="D147" s="2">
        <v>62</v>
      </c>
      <c r="E147" s="9">
        <v>20876</v>
      </c>
      <c r="F147" s="10">
        <v>43663.529722222222</v>
      </c>
      <c r="G147" s="95" t="s">
        <v>4</v>
      </c>
      <c r="H147" s="24">
        <v>2874</v>
      </c>
      <c r="I147" s="11">
        <f t="shared" si="10"/>
        <v>17.418181818181818</v>
      </c>
      <c r="J147" s="11">
        <v>4.3150000000000004</v>
      </c>
      <c r="K147" s="13">
        <v>165</v>
      </c>
      <c r="L147" s="94">
        <v>751</v>
      </c>
      <c r="M147" s="11">
        <f t="shared" si="11"/>
        <v>4.5515151515151517</v>
      </c>
      <c r="N147" s="11">
        <v>2.0550000000000002</v>
      </c>
      <c r="O147" s="95">
        <f t="shared" si="12"/>
        <v>165</v>
      </c>
      <c r="P147" s="66">
        <f t="shared" si="13"/>
        <v>3.8268974700399463</v>
      </c>
      <c r="Q147" s="104" t="s">
        <v>728</v>
      </c>
      <c r="R147" s="24"/>
      <c r="S147" s="2"/>
      <c r="T147" s="2"/>
      <c r="U147" s="13"/>
      <c r="V147" s="107"/>
      <c r="W147" s="108"/>
      <c r="X147" s="115" t="str">
        <f t="shared" si="14"/>
        <v>No Data</v>
      </c>
    </row>
    <row r="148" spans="1:24" x14ac:dyDescent="0.3">
      <c r="A148" s="62" t="s">
        <v>3434</v>
      </c>
      <c r="B148" s="94" t="s">
        <v>1929</v>
      </c>
      <c r="C148" s="2" t="s">
        <v>6</v>
      </c>
      <c r="D148" s="2">
        <v>61</v>
      </c>
      <c r="E148" s="9">
        <v>21357</v>
      </c>
      <c r="F148" s="10">
        <v>43663.535914351851</v>
      </c>
      <c r="G148" s="95" t="s">
        <v>4</v>
      </c>
      <c r="H148" s="24">
        <v>1225</v>
      </c>
      <c r="I148" s="11">
        <f t="shared" si="10"/>
        <v>9.2803030303030312</v>
      </c>
      <c r="J148" s="11">
        <v>2.9430000000000001</v>
      </c>
      <c r="K148" s="13">
        <v>132</v>
      </c>
      <c r="L148" s="94">
        <v>447</v>
      </c>
      <c r="M148" s="11">
        <f t="shared" si="11"/>
        <v>3.3863636363636362</v>
      </c>
      <c r="N148" s="11">
        <v>1.6930000000000001</v>
      </c>
      <c r="O148" s="95">
        <f t="shared" si="12"/>
        <v>132</v>
      </c>
      <c r="P148" s="66">
        <f t="shared" si="13"/>
        <v>2.7404921700223719</v>
      </c>
      <c r="Q148" s="104" t="s">
        <v>728</v>
      </c>
      <c r="R148" s="24"/>
      <c r="S148" s="2"/>
      <c r="T148" s="2"/>
      <c r="U148" s="13"/>
      <c r="V148" s="107"/>
      <c r="W148" s="108"/>
      <c r="X148" s="115" t="str">
        <f t="shared" si="14"/>
        <v>No Data</v>
      </c>
    </row>
    <row r="149" spans="1:24" x14ac:dyDescent="0.3">
      <c r="A149" s="62" t="s">
        <v>3435</v>
      </c>
      <c r="B149" s="94" t="s">
        <v>1930</v>
      </c>
      <c r="C149" s="2" t="s">
        <v>1</v>
      </c>
      <c r="D149" s="2">
        <v>48</v>
      </c>
      <c r="E149" s="9">
        <v>25795</v>
      </c>
      <c r="F149" s="10">
        <v>43663.548564814817</v>
      </c>
      <c r="G149" s="95" t="s">
        <v>4</v>
      </c>
      <c r="H149" s="24">
        <v>1874</v>
      </c>
      <c r="I149" s="11">
        <f t="shared" si="10"/>
        <v>13.881481481481481</v>
      </c>
      <c r="J149" s="11">
        <v>3.8730000000000002</v>
      </c>
      <c r="K149" s="13">
        <v>135</v>
      </c>
      <c r="L149" s="94">
        <v>571</v>
      </c>
      <c r="M149" s="11">
        <f t="shared" si="11"/>
        <v>4.2296296296296294</v>
      </c>
      <c r="N149" s="11">
        <v>1.9850000000000001</v>
      </c>
      <c r="O149" s="95">
        <f t="shared" si="12"/>
        <v>135</v>
      </c>
      <c r="P149" s="66">
        <f t="shared" si="13"/>
        <v>3.2819614711033278</v>
      </c>
      <c r="Q149" s="104" t="s">
        <v>728</v>
      </c>
      <c r="R149" s="24"/>
      <c r="S149" s="2"/>
      <c r="T149" s="2"/>
      <c r="U149" s="13"/>
      <c r="V149" s="107"/>
      <c r="W149" s="108"/>
      <c r="X149" s="115" t="str">
        <f t="shared" si="14"/>
        <v>No Data</v>
      </c>
    </row>
    <row r="150" spans="1:24" x14ac:dyDescent="0.3">
      <c r="A150" s="62" t="s">
        <v>3436</v>
      </c>
      <c r="B150" s="94" t="s">
        <v>1931</v>
      </c>
      <c r="C150" s="2" t="s">
        <v>1</v>
      </c>
      <c r="D150" s="2">
        <v>51</v>
      </c>
      <c r="E150" s="9">
        <v>24987</v>
      </c>
      <c r="F150" s="10">
        <v>43663.562997685185</v>
      </c>
      <c r="G150" s="95" t="s">
        <v>4</v>
      </c>
      <c r="H150" s="24">
        <v>2453</v>
      </c>
      <c r="I150" s="11">
        <f t="shared" si="10"/>
        <v>17.034722222222221</v>
      </c>
      <c r="J150" s="11">
        <v>4.5979999999999999</v>
      </c>
      <c r="K150" s="13">
        <v>144</v>
      </c>
      <c r="L150" s="94">
        <v>635</v>
      </c>
      <c r="M150" s="11">
        <f t="shared" si="11"/>
        <v>4.4097222222222223</v>
      </c>
      <c r="N150" s="11">
        <v>2.1070000000000002</v>
      </c>
      <c r="O150" s="95">
        <f t="shared" si="12"/>
        <v>144</v>
      </c>
      <c r="P150" s="66">
        <f t="shared" si="13"/>
        <v>3.8629921259842517</v>
      </c>
      <c r="Q150" s="104" t="s">
        <v>728</v>
      </c>
      <c r="R150" s="24"/>
      <c r="S150" s="2"/>
      <c r="T150" s="2"/>
      <c r="U150" s="13"/>
      <c r="V150" s="107"/>
      <c r="W150" s="108"/>
      <c r="X150" s="115" t="str">
        <f t="shared" si="14"/>
        <v>No Data</v>
      </c>
    </row>
    <row r="151" spans="1:24" x14ac:dyDescent="0.3">
      <c r="A151" s="62" t="s">
        <v>3437</v>
      </c>
      <c r="B151" s="94" t="s">
        <v>1932</v>
      </c>
      <c r="C151" s="2" t="s">
        <v>1</v>
      </c>
      <c r="D151" s="2">
        <v>54</v>
      </c>
      <c r="E151" s="9">
        <v>23611</v>
      </c>
      <c r="F151" s="10">
        <v>43663.572766203702</v>
      </c>
      <c r="G151" s="95" t="s">
        <v>4</v>
      </c>
      <c r="H151" s="24">
        <v>2260</v>
      </c>
      <c r="I151" s="11">
        <f t="shared" si="10"/>
        <v>18.833333333333332</v>
      </c>
      <c r="J151" s="11">
        <v>4.5529999999999999</v>
      </c>
      <c r="K151" s="13">
        <v>120</v>
      </c>
      <c r="L151" s="94">
        <v>394</v>
      </c>
      <c r="M151" s="11">
        <f t="shared" si="11"/>
        <v>3.2833333333333332</v>
      </c>
      <c r="N151" s="11">
        <v>1.984</v>
      </c>
      <c r="O151" s="95">
        <f t="shared" si="12"/>
        <v>120</v>
      </c>
      <c r="P151" s="66">
        <f t="shared" si="13"/>
        <v>5.7360406091370555</v>
      </c>
      <c r="Q151" s="104" t="s">
        <v>728</v>
      </c>
      <c r="R151" s="24"/>
      <c r="S151" s="2"/>
      <c r="T151" s="2"/>
      <c r="U151" s="13"/>
      <c r="V151" s="107"/>
      <c r="W151" s="108"/>
      <c r="X151" s="115" t="str">
        <f t="shared" si="14"/>
        <v>No Data</v>
      </c>
    </row>
    <row r="152" spans="1:24" x14ac:dyDescent="0.3">
      <c r="A152" s="62" t="s">
        <v>3438</v>
      </c>
      <c r="B152" s="94" t="s">
        <v>1825</v>
      </c>
      <c r="C152" s="2" t="s">
        <v>1</v>
      </c>
      <c r="D152" s="2">
        <v>67</v>
      </c>
      <c r="E152" s="9">
        <v>19107</v>
      </c>
      <c r="F152" s="10">
        <v>43663.596516203703</v>
      </c>
      <c r="G152" s="95" t="s">
        <v>4</v>
      </c>
      <c r="H152" s="24">
        <v>2034</v>
      </c>
      <c r="I152" s="11">
        <f t="shared" si="10"/>
        <v>19.37142857142857</v>
      </c>
      <c r="J152" s="11">
        <v>3.9980000000000002</v>
      </c>
      <c r="K152" s="13">
        <v>105</v>
      </c>
      <c r="L152" s="94">
        <v>665</v>
      </c>
      <c r="M152" s="11">
        <f t="shared" si="11"/>
        <v>6.333333333333333</v>
      </c>
      <c r="N152" s="11">
        <v>2.8879999999999999</v>
      </c>
      <c r="O152" s="95">
        <f t="shared" si="12"/>
        <v>105</v>
      </c>
      <c r="P152" s="66">
        <f t="shared" si="13"/>
        <v>3.0586466165413535</v>
      </c>
      <c r="Q152" s="104" t="s">
        <v>728</v>
      </c>
      <c r="R152" s="24"/>
      <c r="S152" s="2"/>
      <c r="T152" s="2"/>
      <c r="U152" s="13"/>
      <c r="V152" s="107"/>
      <c r="W152" s="108"/>
      <c r="X152" s="115" t="str">
        <f t="shared" si="14"/>
        <v>No Data</v>
      </c>
    </row>
    <row r="153" spans="1:24" x14ac:dyDescent="0.3">
      <c r="A153" s="62" t="s">
        <v>3439</v>
      </c>
      <c r="B153" s="94" t="s">
        <v>754</v>
      </c>
      <c r="C153" s="2" t="s">
        <v>1</v>
      </c>
      <c r="D153" s="2">
        <v>51</v>
      </c>
      <c r="E153" s="9">
        <v>24729</v>
      </c>
      <c r="F153" s="10">
        <v>43663.607511574075</v>
      </c>
      <c r="G153" s="95" t="s">
        <v>4</v>
      </c>
      <c r="H153" s="24">
        <v>2050</v>
      </c>
      <c r="I153" s="11">
        <f t="shared" si="10"/>
        <v>15.76923076923077</v>
      </c>
      <c r="J153" s="11">
        <v>3.948</v>
      </c>
      <c r="K153" s="13">
        <v>130</v>
      </c>
      <c r="L153" s="94">
        <v>565</v>
      </c>
      <c r="M153" s="11">
        <f t="shared" si="11"/>
        <v>4.3461538461538458</v>
      </c>
      <c r="N153" s="11">
        <v>2.0369999999999999</v>
      </c>
      <c r="O153" s="95">
        <f t="shared" si="12"/>
        <v>130</v>
      </c>
      <c r="P153" s="66">
        <f t="shared" si="13"/>
        <v>3.6283185840707968</v>
      </c>
      <c r="Q153" s="104" t="s">
        <v>728</v>
      </c>
      <c r="R153" s="24"/>
      <c r="S153" s="2"/>
      <c r="T153" s="2"/>
      <c r="U153" s="13"/>
      <c r="V153" s="107"/>
      <c r="W153" s="108"/>
      <c r="X153" s="115" t="str">
        <f t="shared" si="14"/>
        <v>No Data</v>
      </c>
    </row>
    <row r="154" spans="1:24" x14ac:dyDescent="0.3">
      <c r="A154" s="62" t="s">
        <v>3440</v>
      </c>
      <c r="B154" s="94" t="s">
        <v>1933</v>
      </c>
      <c r="C154" s="2" t="s">
        <v>1</v>
      </c>
      <c r="D154" s="2">
        <v>63</v>
      </c>
      <c r="E154" s="9">
        <v>20516</v>
      </c>
      <c r="F154" s="10">
        <v>43663.628900462965</v>
      </c>
      <c r="G154" s="95" t="s">
        <v>4</v>
      </c>
      <c r="H154" s="24">
        <v>3099</v>
      </c>
      <c r="I154" s="11">
        <f t="shared" si="10"/>
        <v>19.368749999999999</v>
      </c>
      <c r="J154" s="11">
        <v>4.2519999999999998</v>
      </c>
      <c r="K154" s="13">
        <v>160</v>
      </c>
      <c r="L154" s="94">
        <v>759</v>
      </c>
      <c r="M154" s="11">
        <f t="shared" si="11"/>
        <v>4.7437500000000004</v>
      </c>
      <c r="N154" s="11">
        <v>1.9630000000000001</v>
      </c>
      <c r="O154" s="95">
        <f t="shared" si="12"/>
        <v>160</v>
      </c>
      <c r="P154" s="66">
        <f t="shared" si="13"/>
        <v>4.083003952569169</v>
      </c>
      <c r="Q154" s="104" t="s">
        <v>728</v>
      </c>
      <c r="R154" s="24"/>
      <c r="S154" s="2"/>
      <c r="T154" s="2"/>
      <c r="U154" s="13"/>
      <c r="V154" s="107"/>
      <c r="W154" s="108"/>
      <c r="X154" s="115" t="str">
        <f t="shared" si="14"/>
        <v>No Data</v>
      </c>
    </row>
    <row r="155" spans="1:24" x14ac:dyDescent="0.3">
      <c r="A155" s="62" t="s">
        <v>3441</v>
      </c>
      <c r="B155" s="94" t="s">
        <v>1934</v>
      </c>
      <c r="C155" s="2" t="s">
        <v>1</v>
      </c>
      <c r="D155" s="2">
        <v>55</v>
      </c>
      <c r="E155" s="9">
        <v>23335</v>
      </c>
      <c r="F155" s="10">
        <v>43663.639421296299</v>
      </c>
      <c r="G155" s="95" t="s">
        <v>4</v>
      </c>
      <c r="H155" s="24">
        <v>1991</v>
      </c>
      <c r="I155" s="11">
        <f t="shared" si="10"/>
        <v>18.961904761904762</v>
      </c>
      <c r="J155" s="11">
        <v>4.3869999999999996</v>
      </c>
      <c r="K155" s="13">
        <v>105</v>
      </c>
      <c r="L155" s="94">
        <v>356</v>
      </c>
      <c r="M155" s="11">
        <f t="shared" si="11"/>
        <v>3.3904761904761904</v>
      </c>
      <c r="N155" s="11">
        <v>1.873</v>
      </c>
      <c r="O155" s="95">
        <f t="shared" si="12"/>
        <v>105</v>
      </c>
      <c r="P155" s="66">
        <f t="shared" si="13"/>
        <v>5.5926966292134832</v>
      </c>
      <c r="Q155" s="104" t="s">
        <v>728</v>
      </c>
      <c r="R155" s="24"/>
      <c r="S155" s="2"/>
      <c r="T155" s="2"/>
      <c r="U155" s="13"/>
      <c r="V155" s="107"/>
      <c r="W155" s="108"/>
      <c r="X155" s="115" t="str">
        <f t="shared" si="14"/>
        <v>No Data</v>
      </c>
    </row>
    <row r="156" spans="1:24" x14ac:dyDescent="0.3">
      <c r="A156" s="62" t="s">
        <v>3442</v>
      </c>
      <c r="B156" s="94" t="s">
        <v>1935</v>
      </c>
      <c r="C156" s="2" t="s">
        <v>6</v>
      </c>
      <c r="D156" s="2">
        <v>64</v>
      </c>
      <c r="E156" s="9">
        <v>20053</v>
      </c>
      <c r="F156" s="10">
        <v>43663.654444444444</v>
      </c>
      <c r="G156" s="95" t="s">
        <v>4</v>
      </c>
      <c r="H156" s="24">
        <v>3587</v>
      </c>
      <c r="I156" s="11">
        <f t="shared" si="10"/>
        <v>36.232323232323232</v>
      </c>
      <c r="J156" s="11">
        <v>6.1559999999999997</v>
      </c>
      <c r="K156" s="13">
        <v>99</v>
      </c>
      <c r="L156" s="94">
        <v>1475</v>
      </c>
      <c r="M156" s="11">
        <f t="shared" si="11"/>
        <v>14.8989898989899</v>
      </c>
      <c r="N156" s="11">
        <v>4.2889999999999997</v>
      </c>
      <c r="O156" s="95">
        <f t="shared" si="12"/>
        <v>99</v>
      </c>
      <c r="P156" s="66">
        <f t="shared" si="13"/>
        <v>2.4318644067796611</v>
      </c>
      <c r="Q156" s="104" t="s">
        <v>728</v>
      </c>
      <c r="R156" s="24"/>
      <c r="S156" s="2"/>
      <c r="T156" s="2"/>
      <c r="U156" s="13"/>
      <c r="V156" s="107"/>
      <c r="W156" s="108"/>
      <c r="X156" s="115" t="str">
        <f t="shared" si="14"/>
        <v>No Data</v>
      </c>
    </row>
    <row r="157" spans="1:24" x14ac:dyDescent="0.3">
      <c r="A157" s="62" t="s">
        <v>3443</v>
      </c>
      <c r="B157" s="94" t="s">
        <v>1936</v>
      </c>
      <c r="C157" s="2" t="s">
        <v>1</v>
      </c>
      <c r="D157" s="2">
        <v>58</v>
      </c>
      <c r="E157" s="9">
        <v>22308</v>
      </c>
      <c r="F157" s="10">
        <v>43663.692685185182</v>
      </c>
      <c r="G157" s="95" t="s">
        <v>4</v>
      </c>
      <c r="H157" s="24">
        <v>2228</v>
      </c>
      <c r="I157" s="11">
        <f t="shared" si="10"/>
        <v>16.262773722627738</v>
      </c>
      <c r="J157" s="11">
        <v>3.9169999999999998</v>
      </c>
      <c r="K157" s="13">
        <v>137</v>
      </c>
      <c r="L157" s="94">
        <v>601</v>
      </c>
      <c r="M157" s="11">
        <f t="shared" si="11"/>
        <v>4.3868613138686134</v>
      </c>
      <c r="N157" s="11">
        <v>2.157</v>
      </c>
      <c r="O157" s="95">
        <f t="shared" si="12"/>
        <v>137</v>
      </c>
      <c r="P157" s="66">
        <f t="shared" si="13"/>
        <v>3.7071547420965056</v>
      </c>
      <c r="Q157" s="104" t="s">
        <v>728</v>
      </c>
      <c r="R157" s="24"/>
      <c r="S157" s="2"/>
      <c r="T157" s="2"/>
      <c r="U157" s="13"/>
      <c r="V157" s="107"/>
      <c r="W157" s="108"/>
      <c r="X157" s="115" t="str">
        <f t="shared" si="14"/>
        <v>No Data</v>
      </c>
    </row>
    <row r="158" spans="1:24" x14ac:dyDescent="0.3">
      <c r="A158" s="62" t="s">
        <v>3444</v>
      </c>
      <c r="B158" s="94" t="s">
        <v>1937</v>
      </c>
      <c r="C158" s="2" t="s">
        <v>6</v>
      </c>
      <c r="D158" s="2">
        <v>47</v>
      </c>
      <c r="E158" s="9">
        <v>26136</v>
      </c>
      <c r="F158" s="10">
        <v>43663.701296296298</v>
      </c>
      <c r="G158" s="95" t="s">
        <v>4</v>
      </c>
      <c r="H158" s="24">
        <v>1426</v>
      </c>
      <c r="I158" s="11">
        <f t="shared" si="10"/>
        <v>10.562962962962963</v>
      </c>
      <c r="J158" s="11">
        <v>3.32</v>
      </c>
      <c r="K158" s="13">
        <v>135</v>
      </c>
      <c r="L158" s="94">
        <v>650</v>
      </c>
      <c r="M158" s="11">
        <f t="shared" si="11"/>
        <v>4.8148148148148149</v>
      </c>
      <c r="N158" s="11">
        <v>2.2799999999999998</v>
      </c>
      <c r="O158" s="95">
        <f t="shared" si="12"/>
        <v>135</v>
      </c>
      <c r="P158" s="66">
        <f t="shared" si="13"/>
        <v>2.1938461538461538</v>
      </c>
      <c r="Q158" s="104" t="s">
        <v>728</v>
      </c>
      <c r="R158" s="24"/>
      <c r="S158" s="2"/>
      <c r="T158" s="2"/>
      <c r="U158" s="13"/>
      <c r="V158" s="107"/>
      <c r="W158" s="108"/>
      <c r="X158" s="115" t="str">
        <f t="shared" si="14"/>
        <v>No Data</v>
      </c>
    </row>
    <row r="159" spans="1:24" x14ac:dyDescent="0.3">
      <c r="A159" s="62" t="s">
        <v>3445</v>
      </c>
      <c r="B159" s="94" t="s">
        <v>1938</v>
      </c>
      <c r="C159" s="2" t="s">
        <v>6</v>
      </c>
      <c r="D159" s="2">
        <v>35</v>
      </c>
      <c r="E159" s="9">
        <v>30855</v>
      </c>
      <c r="F159" s="10">
        <v>43663.714872685188</v>
      </c>
      <c r="G159" s="95" t="s">
        <v>4</v>
      </c>
      <c r="H159" s="24">
        <v>951</v>
      </c>
      <c r="I159" s="11">
        <f t="shared" si="10"/>
        <v>5.0052631578947366</v>
      </c>
      <c r="J159" s="11">
        <v>2.2189999999999999</v>
      </c>
      <c r="K159" s="13">
        <v>190</v>
      </c>
      <c r="L159" s="94">
        <v>264</v>
      </c>
      <c r="M159" s="11">
        <f t="shared" si="11"/>
        <v>1.3894736842105264</v>
      </c>
      <c r="N159" s="11">
        <v>1.115</v>
      </c>
      <c r="O159" s="95">
        <f t="shared" si="12"/>
        <v>190</v>
      </c>
      <c r="P159" s="66">
        <f t="shared" si="13"/>
        <v>3.6022727272727271</v>
      </c>
      <c r="Q159" s="104" t="s">
        <v>728</v>
      </c>
      <c r="R159" s="24"/>
      <c r="S159" s="2"/>
      <c r="T159" s="2"/>
      <c r="U159" s="13"/>
      <c r="V159" s="107"/>
      <c r="W159" s="108"/>
      <c r="X159" s="115" t="str">
        <f t="shared" si="14"/>
        <v>No Data</v>
      </c>
    </row>
    <row r="160" spans="1:24" x14ac:dyDescent="0.3">
      <c r="A160" s="62" t="s">
        <v>3446</v>
      </c>
      <c r="B160" s="94" t="s">
        <v>1939</v>
      </c>
      <c r="C160" s="2" t="s">
        <v>1</v>
      </c>
      <c r="D160" s="2">
        <v>44</v>
      </c>
      <c r="E160" s="9">
        <v>27525</v>
      </c>
      <c r="F160" s="10">
        <v>43664.517187500001</v>
      </c>
      <c r="G160" s="95" t="s">
        <v>4</v>
      </c>
      <c r="H160" s="24">
        <v>2220</v>
      </c>
      <c r="I160" s="11">
        <f t="shared" si="10"/>
        <v>18.5</v>
      </c>
      <c r="J160" s="11">
        <v>4.3540000000000001</v>
      </c>
      <c r="K160" s="13">
        <v>120</v>
      </c>
      <c r="L160" s="94">
        <v>552</v>
      </c>
      <c r="M160" s="11">
        <f t="shared" si="11"/>
        <v>4.5999999999999996</v>
      </c>
      <c r="N160" s="11">
        <v>2.0310000000000001</v>
      </c>
      <c r="O160" s="95">
        <f t="shared" si="12"/>
        <v>120</v>
      </c>
      <c r="P160" s="66">
        <f t="shared" si="13"/>
        <v>4.0217391304347831</v>
      </c>
      <c r="Q160" s="104" t="s">
        <v>728</v>
      </c>
      <c r="R160" s="24"/>
      <c r="S160" s="2"/>
      <c r="T160" s="2"/>
      <c r="U160" s="13"/>
      <c r="V160" s="107"/>
      <c r="W160" s="108"/>
      <c r="X160" s="115" t="str">
        <f t="shared" si="14"/>
        <v>No Data</v>
      </c>
    </row>
    <row r="161" spans="1:24" x14ac:dyDescent="0.3">
      <c r="A161" s="62" t="s">
        <v>3447</v>
      </c>
      <c r="B161" s="94" t="s">
        <v>1940</v>
      </c>
      <c r="C161" s="2" t="s">
        <v>1</v>
      </c>
      <c r="D161" s="2">
        <v>57</v>
      </c>
      <c r="E161" s="9">
        <v>22756</v>
      </c>
      <c r="F161" s="10">
        <v>43664.52071759259</v>
      </c>
      <c r="G161" s="95" t="s">
        <v>4</v>
      </c>
      <c r="H161" s="24">
        <v>3888</v>
      </c>
      <c r="I161" s="11">
        <f t="shared" si="10"/>
        <v>27.771428571428572</v>
      </c>
      <c r="J161" s="11">
        <v>5.04</v>
      </c>
      <c r="K161" s="13">
        <v>140</v>
      </c>
      <c r="L161" s="94">
        <v>1672</v>
      </c>
      <c r="M161" s="11">
        <f t="shared" si="11"/>
        <v>11.942857142857143</v>
      </c>
      <c r="N161" s="11">
        <v>3.677</v>
      </c>
      <c r="O161" s="95">
        <f t="shared" si="12"/>
        <v>140</v>
      </c>
      <c r="P161" s="66">
        <f t="shared" si="13"/>
        <v>2.3253588516746411</v>
      </c>
      <c r="Q161" s="104" t="s">
        <v>728</v>
      </c>
      <c r="R161" s="24"/>
      <c r="S161" s="2"/>
      <c r="T161" s="2"/>
      <c r="U161" s="13"/>
      <c r="V161" s="107"/>
      <c r="W161" s="108"/>
      <c r="X161" s="115" t="str">
        <f t="shared" si="14"/>
        <v>No Data</v>
      </c>
    </row>
    <row r="162" spans="1:24" x14ac:dyDescent="0.3">
      <c r="A162" s="62" t="s">
        <v>3448</v>
      </c>
      <c r="B162" s="94" t="s">
        <v>1941</v>
      </c>
      <c r="C162" s="2" t="s">
        <v>1</v>
      </c>
      <c r="D162" s="2">
        <v>45</v>
      </c>
      <c r="E162" s="9">
        <v>26886</v>
      </c>
      <c r="F162" s="10">
        <v>43664.539548611108</v>
      </c>
      <c r="G162" s="95" t="s">
        <v>4</v>
      </c>
      <c r="H162" s="24">
        <v>2027</v>
      </c>
      <c r="I162" s="11">
        <f t="shared" si="10"/>
        <v>18.768518518518519</v>
      </c>
      <c r="J162" s="11">
        <v>4.1349999999999998</v>
      </c>
      <c r="K162" s="13">
        <v>108</v>
      </c>
      <c r="L162" s="94">
        <v>370</v>
      </c>
      <c r="M162" s="11">
        <f t="shared" si="11"/>
        <v>3.425925925925926</v>
      </c>
      <c r="N162" s="11">
        <v>1.91</v>
      </c>
      <c r="O162" s="95">
        <f t="shared" si="12"/>
        <v>108</v>
      </c>
      <c r="P162" s="66">
        <f t="shared" si="13"/>
        <v>5.4783783783783786</v>
      </c>
      <c r="Q162" s="104" t="s">
        <v>728</v>
      </c>
      <c r="R162" s="24"/>
      <c r="S162" s="2"/>
      <c r="T162" s="2"/>
      <c r="U162" s="13"/>
      <c r="V162" s="107"/>
      <c r="W162" s="108"/>
      <c r="X162" s="115" t="str">
        <f t="shared" si="14"/>
        <v>No Data</v>
      </c>
    </row>
    <row r="163" spans="1:24" x14ac:dyDescent="0.3">
      <c r="A163" s="62" t="s">
        <v>3449</v>
      </c>
      <c r="B163" s="94" t="s">
        <v>1942</v>
      </c>
      <c r="C163" s="2" t="s">
        <v>1</v>
      </c>
      <c r="D163" s="2">
        <v>57</v>
      </c>
      <c r="E163" s="9">
        <v>22535</v>
      </c>
      <c r="F163" s="10">
        <v>43664.550902777781</v>
      </c>
      <c r="G163" s="95" t="s">
        <v>4</v>
      </c>
      <c r="H163" s="24">
        <v>2584</v>
      </c>
      <c r="I163" s="11">
        <f t="shared" si="10"/>
        <v>20.1875</v>
      </c>
      <c r="J163" s="11">
        <v>4.8920000000000003</v>
      </c>
      <c r="K163" s="13">
        <v>128</v>
      </c>
      <c r="L163" s="94">
        <v>575</v>
      </c>
      <c r="M163" s="11">
        <f t="shared" si="11"/>
        <v>4.4921875</v>
      </c>
      <c r="N163" s="11">
        <v>2.004</v>
      </c>
      <c r="O163" s="95">
        <f t="shared" si="12"/>
        <v>128</v>
      </c>
      <c r="P163" s="66">
        <f t="shared" si="13"/>
        <v>4.493913043478261</v>
      </c>
      <c r="Q163" s="104" t="s">
        <v>728</v>
      </c>
      <c r="R163" s="24"/>
      <c r="S163" s="2"/>
      <c r="T163" s="2"/>
      <c r="U163" s="13"/>
      <c r="V163" s="107"/>
      <c r="W163" s="108"/>
      <c r="X163" s="115" t="str">
        <f t="shared" si="14"/>
        <v>No Data</v>
      </c>
    </row>
    <row r="164" spans="1:24" x14ac:dyDescent="0.3">
      <c r="A164" s="62" t="s">
        <v>3450</v>
      </c>
      <c r="B164" s="94" t="s">
        <v>1943</v>
      </c>
      <c r="C164" s="2" t="s">
        <v>1</v>
      </c>
      <c r="D164" s="2">
        <v>45</v>
      </c>
      <c r="E164" s="9">
        <v>27057</v>
      </c>
      <c r="F164" s="10">
        <v>43664.564953703702</v>
      </c>
      <c r="G164" s="95" t="s">
        <v>4</v>
      </c>
      <c r="H164" s="24">
        <v>2049</v>
      </c>
      <c r="I164" s="11">
        <f t="shared" si="10"/>
        <v>14.635714285714286</v>
      </c>
      <c r="J164" s="11">
        <v>3.694</v>
      </c>
      <c r="K164" s="13">
        <v>140</v>
      </c>
      <c r="L164" s="94">
        <v>692</v>
      </c>
      <c r="M164" s="11">
        <f t="shared" si="11"/>
        <v>4.9428571428571431</v>
      </c>
      <c r="N164" s="11">
        <v>2.2109999999999999</v>
      </c>
      <c r="O164" s="95">
        <f t="shared" si="12"/>
        <v>140</v>
      </c>
      <c r="P164" s="66">
        <f t="shared" si="13"/>
        <v>2.9609826589595376</v>
      </c>
      <c r="Q164" s="104" t="s">
        <v>728</v>
      </c>
      <c r="R164" s="24"/>
      <c r="S164" s="2"/>
      <c r="T164" s="2"/>
      <c r="U164" s="13"/>
      <c r="V164" s="107"/>
      <c r="W164" s="108"/>
      <c r="X164" s="115" t="str">
        <f t="shared" si="14"/>
        <v>No Data</v>
      </c>
    </row>
    <row r="165" spans="1:24" x14ac:dyDescent="0.3">
      <c r="A165" s="62" t="s">
        <v>3451</v>
      </c>
      <c r="B165" s="94" t="s">
        <v>1944</v>
      </c>
      <c r="C165" s="2" t="s">
        <v>1</v>
      </c>
      <c r="D165" s="2">
        <v>57</v>
      </c>
      <c r="E165" s="9">
        <v>22605</v>
      </c>
      <c r="F165" s="10">
        <v>43664.588379629633</v>
      </c>
      <c r="G165" s="95" t="s">
        <v>4</v>
      </c>
      <c r="H165" s="24">
        <v>2670</v>
      </c>
      <c r="I165" s="11">
        <f t="shared" si="10"/>
        <v>20.53846153846154</v>
      </c>
      <c r="J165" s="11">
        <v>4.99</v>
      </c>
      <c r="K165" s="13">
        <v>130</v>
      </c>
      <c r="L165" s="94">
        <v>590</v>
      </c>
      <c r="M165" s="11">
        <f t="shared" si="11"/>
        <v>4.5384615384615383</v>
      </c>
      <c r="N165" s="11">
        <v>2.4470000000000001</v>
      </c>
      <c r="O165" s="95">
        <f t="shared" si="12"/>
        <v>130</v>
      </c>
      <c r="P165" s="66">
        <f t="shared" si="13"/>
        <v>4.5254237288135597</v>
      </c>
      <c r="Q165" s="104" t="s">
        <v>728</v>
      </c>
      <c r="R165" s="24"/>
      <c r="S165" s="2"/>
      <c r="T165" s="2"/>
      <c r="U165" s="13"/>
      <c r="V165" s="107"/>
      <c r="W165" s="108"/>
      <c r="X165" s="115" t="str">
        <f t="shared" si="14"/>
        <v>No Data</v>
      </c>
    </row>
    <row r="166" spans="1:24" x14ac:dyDescent="0.3">
      <c r="A166" s="62" t="s">
        <v>3452</v>
      </c>
      <c r="B166" s="94" t="s">
        <v>1234</v>
      </c>
      <c r="C166" s="2" t="s">
        <v>1</v>
      </c>
      <c r="D166" s="2">
        <v>47</v>
      </c>
      <c r="E166" s="9">
        <v>26210</v>
      </c>
      <c r="F166" s="10">
        <v>43664.602106481485</v>
      </c>
      <c r="G166" s="95" t="s">
        <v>4</v>
      </c>
      <c r="H166" s="24">
        <v>1922</v>
      </c>
      <c r="I166" s="11">
        <f t="shared" si="10"/>
        <v>11.045977011494253</v>
      </c>
      <c r="J166" s="11">
        <v>3.2410000000000001</v>
      </c>
      <c r="K166" s="13">
        <v>174</v>
      </c>
      <c r="L166" s="94">
        <v>705</v>
      </c>
      <c r="M166" s="11">
        <f t="shared" si="11"/>
        <v>4.0517241379310347</v>
      </c>
      <c r="N166" s="11">
        <v>1.9630000000000001</v>
      </c>
      <c r="O166" s="95">
        <f t="shared" si="12"/>
        <v>174</v>
      </c>
      <c r="P166" s="66">
        <f t="shared" si="13"/>
        <v>2.7262411347517732</v>
      </c>
      <c r="Q166" s="104" t="s">
        <v>728</v>
      </c>
      <c r="R166" s="24"/>
      <c r="S166" s="2"/>
      <c r="T166" s="2"/>
      <c r="U166" s="13"/>
      <c r="V166" s="107"/>
      <c r="W166" s="108"/>
      <c r="X166" s="115" t="str">
        <f t="shared" si="14"/>
        <v>No Data</v>
      </c>
    </row>
    <row r="167" spans="1:24" x14ac:dyDescent="0.3">
      <c r="A167" s="62" t="s">
        <v>3453</v>
      </c>
      <c r="B167" s="94" t="s">
        <v>1945</v>
      </c>
      <c r="C167" s="2" t="s">
        <v>1</v>
      </c>
      <c r="D167" s="2">
        <v>45</v>
      </c>
      <c r="E167" s="9">
        <v>27140</v>
      </c>
      <c r="F167" s="10">
        <v>43664.609212962961</v>
      </c>
      <c r="G167" s="95" t="s">
        <v>4</v>
      </c>
      <c r="H167" s="24">
        <v>1918</v>
      </c>
      <c r="I167" s="11">
        <f t="shared" si="10"/>
        <v>14.753846153846155</v>
      </c>
      <c r="J167" s="11">
        <v>3.6219999999999999</v>
      </c>
      <c r="K167" s="13">
        <v>130</v>
      </c>
      <c r="L167" s="94">
        <v>575</v>
      </c>
      <c r="M167" s="11">
        <f t="shared" si="11"/>
        <v>4.4230769230769234</v>
      </c>
      <c r="N167" s="11">
        <v>2.0720000000000001</v>
      </c>
      <c r="O167" s="95">
        <f t="shared" si="12"/>
        <v>130</v>
      </c>
      <c r="P167" s="66">
        <f t="shared" si="13"/>
        <v>3.3356521739130436</v>
      </c>
      <c r="Q167" s="104" t="s">
        <v>728</v>
      </c>
      <c r="R167" s="24"/>
      <c r="S167" s="2"/>
      <c r="T167" s="2"/>
      <c r="U167" s="13"/>
      <c r="V167" s="107"/>
      <c r="W167" s="108"/>
      <c r="X167" s="115" t="str">
        <f t="shared" si="14"/>
        <v>No Data</v>
      </c>
    </row>
    <row r="168" spans="1:24" x14ac:dyDescent="0.3">
      <c r="A168" s="62" t="s">
        <v>3454</v>
      </c>
      <c r="B168" s="94" t="s">
        <v>1946</v>
      </c>
      <c r="C168" s="2" t="s">
        <v>1</v>
      </c>
      <c r="D168" s="2">
        <v>47</v>
      </c>
      <c r="E168" s="9">
        <v>26224</v>
      </c>
      <c r="F168" s="10">
        <v>43664.640844907408</v>
      </c>
      <c r="G168" s="95" t="s">
        <v>4</v>
      </c>
      <c r="H168" s="24">
        <v>2230</v>
      </c>
      <c r="I168" s="11">
        <f t="shared" si="10"/>
        <v>17.153846153846153</v>
      </c>
      <c r="J168" s="11">
        <v>3.9740000000000002</v>
      </c>
      <c r="K168" s="13">
        <v>130</v>
      </c>
      <c r="L168" s="94">
        <v>563</v>
      </c>
      <c r="M168" s="11">
        <f t="shared" si="11"/>
        <v>4.3307692307692305</v>
      </c>
      <c r="N168" s="11">
        <v>1.982</v>
      </c>
      <c r="O168" s="95">
        <f t="shared" si="12"/>
        <v>130</v>
      </c>
      <c r="P168" s="66">
        <f t="shared" si="13"/>
        <v>3.9609236234458263</v>
      </c>
      <c r="Q168" s="104" t="s">
        <v>728</v>
      </c>
      <c r="R168" s="24"/>
      <c r="S168" s="2"/>
      <c r="T168" s="2"/>
      <c r="U168" s="13"/>
      <c r="V168" s="107"/>
      <c r="W168" s="108"/>
      <c r="X168" s="115" t="str">
        <f t="shared" si="14"/>
        <v>No Data</v>
      </c>
    </row>
    <row r="169" spans="1:24" x14ac:dyDescent="0.3">
      <c r="A169" s="62" t="s">
        <v>3455</v>
      </c>
      <c r="B169" s="94" t="s">
        <v>1414</v>
      </c>
      <c r="C169" s="2" t="s">
        <v>1</v>
      </c>
      <c r="D169" s="2">
        <v>52</v>
      </c>
      <c r="E169" s="9">
        <v>24482</v>
      </c>
      <c r="F169" s="10">
        <v>43664.648310185185</v>
      </c>
      <c r="G169" s="95" t="s">
        <v>4</v>
      </c>
      <c r="H169" s="24">
        <v>2322</v>
      </c>
      <c r="I169" s="11">
        <f t="shared" si="10"/>
        <v>17.861538461538462</v>
      </c>
      <c r="J169" s="11">
        <v>4.3819999999999997</v>
      </c>
      <c r="K169" s="13">
        <v>130</v>
      </c>
      <c r="L169" s="94">
        <v>531</v>
      </c>
      <c r="M169" s="11">
        <f t="shared" si="11"/>
        <v>4.0846153846153843</v>
      </c>
      <c r="N169" s="11">
        <v>1.988</v>
      </c>
      <c r="O169" s="95">
        <f t="shared" si="12"/>
        <v>130</v>
      </c>
      <c r="P169" s="66">
        <f t="shared" si="13"/>
        <v>4.3728813559322042</v>
      </c>
      <c r="Q169" s="104" t="s">
        <v>728</v>
      </c>
      <c r="R169" s="24"/>
      <c r="S169" s="2"/>
      <c r="T169" s="2"/>
      <c r="U169" s="13"/>
      <c r="V169" s="107"/>
      <c r="W169" s="108"/>
      <c r="X169" s="115" t="str">
        <f t="shared" si="14"/>
        <v>No Data</v>
      </c>
    </row>
    <row r="170" spans="1:24" x14ac:dyDescent="0.3">
      <c r="A170" s="62" t="s">
        <v>3456</v>
      </c>
      <c r="B170" s="94" t="s">
        <v>1947</v>
      </c>
      <c r="C170" s="2" t="s">
        <v>6</v>
      </c>
      <c r="D170" s="2">
        <v>59</v>
      </c>
      <c r="E170" s="9">
        <v>21875</v>
      </c>
      <c r="F170" s="10">
        <v>43664.671886574077</v>
      </c>
      <c r="G170" s="95" t="s">
        <v>4</v>
      </c>
      <c r="H170" s="24">
        <v>1067</v>
      </c>
      <c r="I170" s="11">
        <f t="shared" si="10"/>
        <v>8.8916666666666675</v>
      </c>
      <c r="J170" s="11">
        <v>3.0310000000000001</v>
      </c>
      <c r="K170" s="13">
        <v>120</v>
      </c>
      <c r="L170" s="94">
        <v>550</v>
      </c>
      <c r="M170" s="11">
        <f t="shared" si="11"/>
        <v>4.583333333333333</v>
      </c>
      <c r="N170" s="11">
        <v>2.3069999999999999</v>
      </c>
      <c r="O170" s="95">
        <f t="shared" si="12"/>
        <v>120</v>
      </c>
      <c r="P170" s="66">
        <f t="shared" si="13"/>
        <v>1.9400000000000004</v>
      </c>
      <c r="Q170" s="104" t="s">
        <v>728</v>
      </c>
      <c r="R170" s="24" t="s">
        <v>94</v>
      </c>
      <c r="S170" s="2"/>
      <c r="T170" s="2"/>
      <c r="U170" s="13"/>
      <c r="V170" s="107"/>
      <c r="W170" s="108"/>
      <c r="X170" s="115" t="str">
        <f t="shared" si="14"/>
        <v>No Data</v>
      </c>
    </row>
    <row r="171" spans="1:24" x14ac:dyDescent="0.3">
      <c r="A171" s="62" t="s">
        <v>3457</v>
      </c>
      <c r="B171" s="94" t="s">
        <v>1948</v>
      </c>
      <c r="C171" s="2" t="s">
        <v>1</v>
      </c>
      <c r="D171" s="2">
        <v>67</v>
      </c>
      <c r="E171" s="9">
        <v>19064</v>
      </c>
      <c r="F171" s="10">
        <v>43665.517118055555</v>
      </c>
      <c r="G171" s="95" t="s">
        <v>4</v>
      </c>
      <c r="H171" s="24">
        <v>2043</v>
      </c>
      <c r="I171" s="11">
        <f t="shared" si="10"/>
        <v>26.881578947368421</v>
      </c>
      <c r="J171" s="11">
        <v>6.2460000000000004</v>
      </c>
      <c r="K171" s="13">
        <v>76</v>
      </c>
      <c r="L171" s="94">
        <v>491</v>
      </c>
      <c r="M171" s="11">
        <f t="shared" si="11"/>
        <v>6.4605263157894735</v>
      </c>
      <c r="N171" s="11">
        <v>2.8540000000000001</v>
      </c>
      <c r="O171" s="95">
        <f t="shared" si="12"/>
        <v>76</v>
      </c>
      <c r="P171" s="66">
        <f t="shared" si="13"/>
        <v>4.1608961303462326</v>
      </c>
      <c r="Q171" s="104" t="s">
        <v>728</v>
      </c>
      <c r="R171" s="24" t="s">
        <v>94</v>
      </c>
      <c r="S171" s="2"/>
      <c r="T171" s="2"/>
      <c r="U171" s="13"/>
      <c r="V171" s="107"/>
      <c r="W171" s="108"/>
      <c r="X171" s="115" t="str">
        <f t="shared" si="14"/>
        <v>No Data</v>
      </c>
    </row>
    <row r="172" spans="1:24" x14ac:dyDescent="0.3">
      <c r="A172" s="62" t="s">
        <v>3458</v>
      </c>
      <c r="B172" s="94" t="s">
        <v>1949</v>
      </c>
      <c r="C172" s="2" t="s">
        <v>6</v>
      </c>
      <c r="D172" s="2">
        <v>68</v>
      </c>
      <c r="E172" s="9">
        <v>18561</v>
      </c>
      <c r="F172" s="10">
        <v>43665.529513888891</v>
      </c>
      <c r="G172" s="95" t="s">
        <v>4</v>
      </c>
      <c r="H172" s="24">
        <v>2570</v>
      </c>
      <c r="I172" s="11">
        <f t="shared" si="10"/>
        <v>15.962732919254659</v>
      </c>
      <c r="J172" s="11">
        <v>3.738</v>
      </c>
      <c r="K172" s="13">
        <v>161</v>
      </c>
      <c r="L172" s="94">
        <v>864</v>
      </c>
      <c r="M172" s="11">
        <f t="shared" si="11"/>
        <v>5.3664596273291929</v>
      </c>
      <c r="N172" s="11">
        <v>2.2349999999999999</v>
      </c>
      <c r="O172" s="95">
        <f t="shared" si="12"/>
        <v>161</v>
      </c>
      <c r="P172" s="66">
        <f t="shared" si="13"/>
        <v>2.9745370370370368</v>
      </c>
      <c r="Q172" s="104" t="s">
        <v>728</v>
      </c>
      <c r="R172" s="24"/>
      <c r="S172" s="2"/>
      <c r="T172" s="2"/>
      <c r="U172" s="13"/>
      <c r="V172" s="107"/>
      <c r="W172" s="108"/>
      <c r="X172" s="115" t="str">
        <f t="shared" si="14"/>
        <v>No Data</v>
      </c>
    </row>
    <row r="173" spans="1:24" x14ac:dyDescent="0.3">
      <c r="A173" s="62" t="s">
        <v>3459</v>
      </c>
      <c r="B173" s="94" t="s">
        <v>1950</v>
      </c>
      <c r="C173" s="2" t="s">
        <v>1</v>
      </c>
      <c r="D173" s="2">
        <v>29</v>
      </c>
      <c r="E173" s="9">
        <v>32836</v>
      </c>
      <c r="F173" s="10">
        <v>43665.537766203706</v>
      </c>
      <c r="G173" s="95" t="s">
        <v>4</v>
      </c>
      <c r="H173" s="24">
        <v>1250</v>
      </c>
      <c r="I173" s="11">
        <f t="shared" si="10"/>
        <v>12.5</v>
      </c>
      <c r="J173" s="11">
        <v>3.2639999999999998</v>
      </c>
      <c r="K173" s="13">
        <v>100</v>
      </c>
      <c r="L173" s="94">
        <v>424</v>
      </c>
      <c r="M173" s="11">
        <f t="shared" si="11"/>
        <v>4.24</v>
      </c>
      <c r="N173" s="11">
        <v>2.0209999999999999</v>
      </c>
      <c r="O173" s="95">
        <f t="shared" si="12"/>
        <v>100</v>
      </c>
      <c r="P173" s="66">
        <f t="shared" si="13"/>
        <v>2.9481132075471699</v>
      </c>
      <c r="Q173" s="104" t="s">
        <v>728</v>
      </c>
      <c r="R173" s="24"/>
      <c r="S173" s="2"/>
      <c r="T173" s="2"/>
      <c r="U173" s="13"/>
      <c r="V173" s="107"/>
      <c r="W173" s="108"/>
      <c r="X173" s="115" t="str">
        <f t="shared" si="14"/>
        <v>No Data</v>
      </c>
    </row>
    <row r="174" spans="1:24" x14ac:dyDescent="0.3">
      <c r="A174" s="62" t="s">
        <v>3460</v>
      </c>
      <c r="B174" s="94" t="s">
        <v>1951</v>
      </c>
      <c r="C174" s="2" t="s">
        <v>1</v>
      </c>
      <c r="D174" s="2">
        <v>53</v>
      </c>
      <c r="E174" s="9">
        <v>24140</v>
      </c>
      <c r="F174" s="10">
        <v>43665.554328703707</v>
      </c>
      <c r="G174" s="95" t="s">
        <v>4</v>
      </c>
      <c r="H174" s="24">
        <v>4018</v>
      </c>
      <c r="I174" s="11">
        <f t="shared" si="10"/>
        <v>29.762962962962963</v>
      </c>
      <c r="J174" s="11">
        <v>5.5069999999999997</v>
      </c>
      <c r="K174" s="13">
        <v>135</v>
      </c>
      <c r="L174" s="94">
        <v>834</v>
      </c>
      <c r="M174" s="11">
        <f t="shared" si="11"/>
        <v>6.177777777777778</v>
      </c>
      <c r="N174" s="11">
        <v>2.6619999999999999</v>
      </c>
      <c r="O174" s="95">
        <f t="shared" si="12"/>
        <v>135</v>
      </c>
      <c r="P174" s="66">
        <f t="shared" si="13"/>
        <v>4.8177458033573135</v>
      </c>
      <c r="Q174" s="104" t="s">
        <v>728</v>
      </c>
      <c r="R174" s="24"/>
      <c r="S174" s="2"/>
      <c r="T174" s="2"/>
      <c r="U174" s="13"/>
      <c r="V174" s="107"/>
      <c r="W174" s="108"/>
      <c r="X174" s="115" t="str">
        <f t="shared" si="14"/>
        <v>No Data</v>
      </c>
    </row>
    <row r="175" spans="1:24" x14ac:dyDescent="0.3">
      <c r="A175" s="62" t="s">
        <v>3461</v>
      </c>
      <c r="B175" s="94" t="s">
        <v>1952</v>
      </c>
      <c r="C175" s="2" t="s">
        <v>1</v>
      </c>
      <c r="D175" s="2">
        <v>45</v>
      </c>
      <c r="E175" s="9">
        <v>27137</v>
      </c>
      <c r="F175" s="10">
        <v>43665.573148148149</v>
      </c>
      <c r="G175" s="95" t="s">
        <v>4</v>
      </c>
      <c r="H175" s="24">
        <v>3112</v>
      </c>
      <c r="I175" s="11">
        <f t="shared" si="10"/>
        <v>22.228571428571428</v>
      </c>
      <c r="J175" s="11">
        <v>5.7770000000000001</v>
      </c>
      <c r="K175" s="13">
        <v>140</v>
      </c>
      <c r="L175" s="94">
        <v>627</v>
      </c>
      <c r="M175" s="11">
        <f t="shared" si="11"/>
        <v>4.4785714285714286</v>
      </c>
      <c r="N175" s="11">
        <v>2.2519999999999998</v>
      </c>
      <c r="O175" s="95">
        <f t="shared" si="12"/>
        <v>140</v>
      </c>
      <c r="P175" s="66">
        <f t="shared" si="13"/>
        <v>4.9633173843700158</v>
      </c>
      <c r="Q175" s="104" t="s">
        <v>728</v>
      </c>
      <c r="R175" s="24"/>
      <c r="S175" s="2"/>
      <c r="T175" s="2"/>
      <c r="U175" s="13"/>
      <c r="V175" s="107"/>
      <c r="W175" s="108"/>
      <c r="X175" s="115" t="str">
        <f t="shared" si="14"/>
        <v>No Data</v>
      </c>
    </row>
    <row r="176" spans="1:24" x14ac:dyDescent="0.3">
      <c r="A176" s="62" t="s">
        <v>3462</v>
      </c>
      <c r="B176" s="94" t="s">
        <v>1953</v>
      </c>
      <c r="C176" s="2" t="s">
        <v>6</v>
      </c>
      <c r="D176" s="2">
        <v>52</v>
      </c>
      <c r="E176" s="9">
        <v>24312</v>
      </c>
      <c r="F176" s="10">
        <v>43665.587314814817</v>
      </c>
      <c r="G176" s="95" t="s">
        <v>4</v>
      </c>
      <c r="H176" s="24">
        <v>1372</v>
      </c>
      <c r="I176" s="11">
        <f t="shared" si="10"/>
        <v>11.930434782608696</v>
      </c>
      <c r="J176" s="11">
        <v>3.2730000000000001</v>
      </c>
      <c r="K176" s="13">
        <v>115</v>
      </c>
      <c r="L176" s="94">
        <v>416</v>
      </c>
      <c r="M176" s="11">
        <f t="shared" si="11"/>
        <v>3.6173913043478261</v>
      </c>
      <c r="N176" s="11">
        <v>1.998</v>
      </c>
      <c r="O176" s="95">
        <f t="shared" si="12"/>
        <v>115</v>
      </c>
      <c r="P176" s="66">
        <f t="shared" si="13"/>
        <v>3.2980769230769234</v>
      </c>
      <c r="Q176" s="104" t="s">
        <v>728</v>
      </c>
      <c r="R176" s="24"/>
      <c r="S176" s="2"/>
      <c r="T176" s="2"/>
      <c r="U176" s="13"/>
      <c r="V176" s="107"/>
      <c r="W176" s="108"/>
      <c r="X176" s="115" t="str">
        <f t="shared" si="14"/>
        <v>No Data</v>
      </c>
    </row>
    <row r="177" spans="1:24" x14ac:dyDescent="0.3">
      <c r="A177" s="62" t="s">
        <v>3463</v>
      </c>
      <c r="B177" s="94" t="s">
        <v>1954</v>
      </c>
      <c r="C177" s="2" t="s">
        <v>1</v>
      </c>
      <c r="D177" s="2">
        <v>46</v>
      </c>
      <c r="E177" s="9">
        <v>26576</v>
      </c>
      <c r="F177" s="10">
        <v>43665.61277777778</v>
      </c>
      <c r="G177" s="95" t="s">
        <v>4</v>
      </c>
      <c r="H177" s="24">
        <v>2688</v>
      </c>
      <c r="I177" s="11">
        <f t="shared" si="10"/>
        <v>18.53793103448276</v>
      </c>
      <c r="J177" s="11">
        <v>4.7889999999999997</v>
      </c>
      <c r="K177" s="13">
        <v>145</v>
      </c>
      <c r="L177" s="94">
        <v>415</v>
      </c>
      <c r="M177" s="11">
        <f t="shared" si="11"/>
        <v>2.8620689655172415</v>
      </c>
      <c r="N177" s="11">
        <v>1.754</v>
      </c>
      <c r="O177" s="95">
        <f t="shared" si="12"/>
        <v>145</v>
      </c>
      <c r="P177" s="66">
        <f t="shared" si="13"/>
        <v>6.4771084337349398</v>
      </c>
      <c r="Q177" s="104" t="s">
        <v>728</v>
      </c>
      <c r="R177" s="24"/>
      <c r="S177" s="2"/>
      <c r="T177" s="2"/>
      <c r="U177" s="13"/>
      <c r="V177" s="107"/>
      <c r="W177" s="108"/>
      <c r="X177" s="115" t="str">
        <f t="shared" si="14"/>
        <v>No Data</v>
      </c>
    </row>
    <row r="178" spans="1:24" x14ac:dyDescent="0.3">
      <c r="A178" s="62" t="s">
        <v>3464</v>
      </c>
      <c r="B178" s="94" t="s">
        <v>519</v>
      </c>
      <c r="C178" s="2" t="s">
        <v>1</v>
      </c>
      <c r="D178" s="2">
        <v>50</v>
      </c>
      <c r="E178" s="9">
        <v>25215</v>
      </c>
      <c r="F178" s="10">
        <v>43665.624224537038</v>
      </c>
      <c r="G178" s="95" t="s">
        <v>4</v>
      </c>
      <c r="H178" s="24">
        <v>2242</v>
      </c>
      <c r="I178" s="11">
        <f t="shared" si="10"/>
        <v>13.587878787878788</v>
      </c>
      <c r="J178" s="11">
        <v>3.8479999999999999</v>
      </c>
      <c r="K178" s="13">
        <v>165</v>
      </c>
      <c r="L178" s="94">
        <v>598</v>
      </c>
      <c r="M178" s="11">
        <f t="shared" si="11"/>
        <v>3.624242424242424</v>
      </c>
      <c r="N178" s="11">
        <v>2.105</v>
      </c>
      <c r="O178" s="95">
        <f t="shared" si="12"/>
        <v>165</v>
      </c>
      <c r="P178" s="66">
        <f t="shared" si="13"/>
        <v>3.7491638795986626</v>
      </c>
      <c r="Q178" s="104" t="s">
        <v>728</v>
      </c>
      <c r="R178" s="24"/>
      <c r="S178" s="2"/>
      <c r="T178" s="2"/>
      <c r="U178" s="13"/>
      <c r="V178" s="107"/>
      <c r="W178" s="108"/>
      <c r="X178" s="115" t="str">
        <f t="shared" si="14"/>
        <v>No Data</v>
      </c>
    </row>
    <row r="179" spans="1:24" x14ac:dyDescent="0.3">
      <c r="A179" s="62" t="s">
        <v>3465</v>
      </c>
      <c r="B179" s="94" t="s">
        <v>1955</v>
      </c>
      <c r="C179" s="2" t="s">
        <v>1</v>
      </c>
      <c r="D179" s="2">
        <v>47</v>
      </c>
      <c r="E179" s="9">
        <v>26294</v>
      </c>
      <c r="F179" s="10">
        <v>43665.639872685184</v>
      </c>
      <c r="G179" s="95" t="s">
        <v>4</v>
      </c>
      <c r="H179" s="24">
        <v>1692</v>
      </c>
      <c r="I179" s="11">
        <f t="shared" si="10"/>
        <v>14.1</v>
      </c>
      <c r="J179" s="11">
        <v>3.9089999999999998</v>
      </c>
      <c r="K179" s="13">
        <v>120</v>
      </c>
      <c r="L179" s="94">
        <v>283</v>
      </c>
      <c r="M179" s="11">
        <f t="shared" si="11"/>
        <v>2.3583333333333334</v>
      </c>
      <c r="N179" s="11">
        <v>1.5920000000000001</v>
      </c>
      <c r="O179" s="95">
        <f t="shared" si="12"/>
        <v>120</v>
      </c>
      <c r="P179" s="66">
        <f t="shared" si="13"/>
        <v>5.978798586572438</v>
      </c>
      <c r="Q179" s="104" t="s">
        <v>728</v>
      </c>
      <c r="R179" s="24"/>
      <c r="S179" s="2"/>
      <c r="T179" s="2"/>
      <c r="U179" s="13"/>
      <c r="V179" s="107"/>
      <c r="W179" s="108"/>
      <c r="X179" s="115" t="str">
        <f t="shared" si="14"/>
        <v>No Data</v>
      </c>
    </row>
    <row r="180" spans="1:24" x14ac:dyDescent="0.3">
      <c r="A180" s="62" t="s">
        <v>3466</v>
      </c>
      <c r="B180" s="94" t="s">
        <v>1346</v>
      </c>
      <c r="C180" s="2" t="s">
        <v>1</v>
      </c>
      <c r="D180" s="2">
        <v>41</v>
      </c>
      <c r="E180" s="9">
        <v>28468</v>
      </c>
      <c r="F180" s="10">
        <v>43665.653692129628</v>
      </c>
      <c r="G180" s="95" t="s">
        <v>4</v>
      </c>
      <c r="H180" s="24">
        <v>2666</v>
      </c>
      <c r="I180" s="11">
        <f t="shared" si="10"/>
        <v>17.773333333333333</v>
      </c>
      <c r="J180" s="11">
        <v>4.51</v>
      </c>
      <c r="K180" s="13">
        <v>150</v>
      </c>
      <c r="L180" s="94">
        <v>551</v>
      </c>
      <c r="M180" s="11">
        <f t="shared" si="11"/>
        <v>3.6733333333333333</v>
      </c>
      <c r="N180" s="11">
        <v>1.958</v>
      </c>
      <c r="O180" s="95">
        <f t="shared" si="12"/>
        <v>150</v>
      </c>
      <c r="P180" s="66">
        <f t="shared" si="13"/>
        <v>4.8384754990925591</v>
      </c>
      <c r="Q180" s="104" t="s">
        <v>728</v>
      </c>
      <c r="R180" s="24"/>
      <c r="S180" s="2"/>
      <c r="T180" s="2"/>
      <c r="U180" s="13"/>
      <c r="V180" s="107"/>
      <c r="W180" s="108"/>
      <c r="X180" s="115" t="str">
        <f t="shared" si="14"/>
        <v>No Data</v>
      </c>
    </row>
    <row r="181" spans="1:24" x14ac:dyDescent="0.3">
      <c r="A181" s="62" t="s">
        <v>3467</v>
      </c>
      <c r="B181" s="94" t="s">
        <v>430</v>
      </c>
      <c r="C181" s="2" t="s">
        <v>6</v>
      </c>
      <c r="D181" s="2">
        <v>5.5</v>
      </c>
      <c r="E181" s="9">
        <v>41646</v>
      </c>
      <c r="F181" s="10">
        <v>43665.666898148149</v>
      </c>
      <c r="G181" s="95" t="s">
        <v>4</v>
      </c>
      <c r="H181" s="24">
        <v>954</v>
      </c>
      <c r="I181" s="11">
        <f t="shared" si="10"/>
        <v>16.736842105263158</v>
      </c>
      <c r="J181" s="11">
        <v>4.0419999999999998</v>
      </c>
      <c r="K181" s="13">
        <v>57</v>
      </c>
      <c r="L181" s="94">
        <v>146</v>
      </c>
      <c r="M181" s="11">
        <f t="shared" si="11"/>
        <v>2.5614035087719298</v>
      </c>
      <c r="N181" s="11">
        <v>1.57</v>
      </c>
      <c r="O181" s="95">
        <f t="shared" si="12"/>
        <v>57</v>
      </c>
      <c r="P181" s="66">
        <f t="shared" si="13"/>
        <v>6.5342465753424657</v>
      </c>
      <c r="Q181" s="104" t="s">
        <v>728</v>
      </c>
      <c r="R181" s="24"/>
      <c r="S181" s="2"/>
      <c r="T181" s="2"/>
      <c r="U181" s="13"/>
      <c r="V181" s="107"/>
      <c r="W181" s="108"/>
      <c r="X181" s="115" t="str">
        <f t="shared" si="14"/>
        <v>No Data</v>
      </c>
    </row>
    <row r="182" spans="1:24" x14ac:dyDescent="0.3">
      <c r="A182" s="62" t="s">
        <v>3468</v>
      </c>
      <c r="B182" s="94" t="s">
        <v>1956</v>
      </c>
      <c r="C182" s="2" t="s">
        <v>1</v>
      </c>
      <c r="D182" s="2">
        <v>51</v>
      </c>
      <c r="E182" s="9">
        <v>24846</v>
      </c>
      <c r="F182" s="10">
        <v>43665.703599537039</v>
      </c>
      <c r="G182" s="95" t="s">
        <v>4</v>
      </c>
      <c r="H182" s="24">
        <v>2281</v>
      </c>
      <c r="I182" s="11">
        <f t="shared" si="10"/>
        <v>14.25625</v>
      </c>
      <c r="J182" s="11">
        <v>3.617</v>
      </c>
      <c r="K182" s="13">
        <v>160</v>
      </c>
      <c r="L182" s="94">
        <v>735</v>
      </c>
      <c r="M182" s="11">
        <f t="shared" si="11"/>
        <v>4.59375</v>
      </c>
      <c r="N182" s="11">
        <v>2.0379999999999998</v>
      </c>
      <c r="O182" s="95">
        <f t="shared" si="12"/>
        <v>160</v>
      </c>
      <c r="P182" s="66">
        <f t="shared" si="13"/>
        <v>3.1034013605442174</v>
      </c>
      <c r="Q182" s="104" t="s">
        <v>728</v>
      </c>
      <c r="R182" s="24"/>
      <c r="S182" s="2"/>
      <c r="T182" s="2"/>
      <c r="U182" s="13"/>
      <c r="V182" s="107"/>
      <c r="W182" s="108"/>
      <c r="X182" s="115" t="str">
        <f t="shared" si="14"/>
        <v>No Data</v>
      </c>
    </row>
    <row r="183" spans="1:24" x14ac:dyDescent="0.3">
      <c r="A183" s="62" t="s">
        <v>3469</v>
      </c>
      <c r="B183" s="94" t="s">
        <v>1957</v>
      </c>
      <c r="C183" s="2" t="s">
        <v>6</v>
      </c>
      <c r="D183" s="2">
        <v>71</v>
      </c>
      <c r="E183" s="9">
        <v>17728</v>
      </c>
      <c r="F183" s="10">
        <v>43668.516655092593</v>
      </c>
      <c r="G183" s="95" t="s">
        <v>4</v>
      </c>
      <c r="H183" s="24">
        <v>2555</v>
      </c>
      <c r="I183" s="11">
        <f t="shared" si="10"/>
        <v>21.291666666666668</v>
      </c>
      <c r="J183" s="11">
        <v>4.6230000000000002</v>
      </c>
      <c r="K183" s="13">
        <v>120</v>
      </c>
      <c r="L183" s="94">
        <v>582</v>
      </c>
      <c r="M183" s="11">
        <f t="shared" si="11"/>
        <v>4.8499999999999996</v>
      </c>
      <c r="N183" s="11">
        <v>2.21</v>
      </c>
      <c r="O183" s="95">
        <f t="shared" si="12"/>
        <v>120</v>
      </c>
      <c r="P183" s="66">
        <f t="shared" si="13"/>
        <v>4.3900343642611688</v>
      </c>
      <c r="Q183" s="104" t="s">
        <v>728</v>
      </c>
      <c r="R183" s="24"/>
      <c r="S183" s="2"/>
      <c r="T183" s="2"/>
      <c r="U183" s="13"/>
      <c r="V183" s="107"/>
      <c r="W183" s="108"/>
      <c r="X183" s="115" t="str">
        <f t="shared" si="14"/>
        <v>No Data</v>
      </c>
    </row>
    <row r="184" spans="1:24" x14ac:dyDescent="0.3">
      <c r="A184" s="62" t="s">
        <v>3470</v>
      </c>
      <c r="B184" s="94" t="s">
        <v>1958</v>
      </c>
      <c r="C184" s="2" t="s">
        <v>1</v>
      </c>
      <c r="D184" s="2">
        <v>57</v>
      </c>
      <c r="E184" s="9">
        <v>22492</v>
      </c>
      <c r="F184" s="10">
        <v>43668.522581018522</v>
      </c>
      <c r="G184" s="95" t="s">
        <v>4</v>
      </c>
      <c r="H184" s="24">
        <v>2890</v>
      </c>
      <c r="I184" s="11">
        <f t="shared" si="10"/>
        <v>18.64516129032258</v>
      </c>
      <c r="J184" s="11">
        <v>4.1239999999999997</v>
      </c>
      <c r="K184" s="13">
        <v>155</v>
      </c>
      <c r="L184" s="94">
        <v>588</v>
      </c>
      <c r="M184" s="11">
        <f t="shared" si="11"/>
        <v>3.7935483870967741</v>
      </c>
      <c r="N184" s="11">
        <v>1.6850000000000001</v>
      </c>
      <c r="O184" s="95">
        <f t="shared" si="12"/>
        <v>155</v>
      </c>
      <c r="P184" s="66">
        <f t="shared" si="13"/>
        <v>4.9149659863945576</v>
      </c>
      <c r="Q184" s="104" t="s">
        <v>728</v>
      </c>
      <c r="R184" s="24"/>
      <c r="S184" s="2"/>
      <c r="T184" s="2"/>
      <c r="U184" s="13"/>
      <c r="V184" s="107"/>
      <c r="W184" s="108"/>
      <c r="X184" s="115" t="str">
        <f t="shared" si="14"/>
        <v>No Data</v>
      </c>
    </row>
    <row r="185" spans="1:24" x14ac:dyDescent="0.3">
      <c r="A185" s="62" t="s">
        <v>3471</v>
      </c>
      <c r="B185" s="94" t="s">
        <v>1959</v>
      </c>
      <c r="C185" s="2" t="s">
        <v>1</v>
      </c>
      <c r="D185" s="2">
        <v>49</v>
      </c>
      <c r="E185" s="9">
        <v>25725</v>
      </c>
      <c r="F185" s="10">
        <v>43668.544027777774</v>
      </c>
      <c r="G185" s="95" t="s">
        <v>4</v>
      </c>
      <c r="H185" s="24">
        <v>2231</v>
      </c>
      <c r="I185" s="11">
        <f t="shared" si="10"/>
        <v>17.161538461538463</v>
      </c>
      <c r="J185" s="11">
        <v>4.3739999999999997</v>
      </c>
      <c r="K185" s="13">
        <v>130</v>
      </c>
      <c r="L185" s="94">
        <v>562</v>
      </c>
      <c r="M185" s="11">
        <f t="shared" si="11"/>
        <v>4.3230769230769228</v>
      </c>
      <c r="N185" s="11">
        <v>2.032</v>
      </c>
      <c r="O185" s="95">
        <f t="shared" si="12"/>
        <v>130</v>
      </c>
      <c r="P185" s="66">
        <f t="shared" si="13"/>
        <v>3.969750889679716</v>
      </c>
      <c r="Q185" s="104" t="s">
        <v>728</v>
      </c>
      <c r="R185" s="24"/>
      <c r="S185" s="2"/>
      <c r="T185" s="2"/>
      <c r="U185" s="13"/>
      <c r="V185" s="107"/>
      <c r="W185" s="108"/>
      <c r="X185" s="115" t="str">
        <f t="shared" si="14"/>
        <v>No Data</v>
      </c>
    </row>
    <row r="186" spans="1:24" x14ac:dyDescent="0.3">
      <c r="A186" s="62" t="s">
        <v>3472</v>
      </c>
      <c r="B186" s="94" t="s">
        <v>1960</v>
      </c>
      <c r="C186" s="2" t="s">
        <v>1</v>
      </c>
      <c r="D186" s="2">
        <v>55</v>
      </c>
      <c r="E186" s="9">
        <v>23573</v>
      </c>
      <c r="F186" s="10">
        <v>43668.546585648146</v>
      </c>
      <c r="G186" s="95" t="s">
        <v>4</v>
      </c>
      <c r="H186" s="24">
        <v>2463</v>
      </c>
      <c r="I186" s="11">
        <f t="shared" si="10"/>
        <v>20.524999999999999</v>
      </c>
      <c r="J186" s="11">
        <v>4.3520000000000003</v>
      </c>
      <c r="K186" s="13">
        <v>120</v>
      </c>
      <c r="L186" s="94">
        <v>398</v>
      </c>
      <c r="M186" s="11">
        <f t="shared" si="11"/>
        <v>3.3166666666666669</v>
      </c>
      <c r="N186" s="11">
        <v>1.7050000000000001</v>
      </c>
      <c r="O186" s="95">
        <f t="shared" si="12"/>
        <v>120</v>
      </c>
      <c r="P186" s="66">
        <f t="shared" si="13"/>
        <v>6.1884422110552757</v>
      </c>
      <c r="Q186" s="104" t="s">
        <v>728</v>
      </c>
      <c r="R186" s="24"/>
      <c r="S186" s="2"/>
      <c r="T186" s="2"/>
      <c r="U186" s="13"/>
      <c r="V186" s="107"/>
      <c r="W186" s="108"/>
      <c r="X186" s="115" t="str">
        <f t="shared" si="14"/>
        <v>No Data</v>
      </c>
    </row>
    <row r="187" spans="1:24" x14ac:dyDescent="0.3">
      <c r="A187" s="62" t="s">
        <v>3473</v>
      </c>
      <c r="B187" s="94" t="s">
        <v>1961</v>
      </c>
      <c r="C187" s="2" t="s">
        <v>1</v>
      </c>
      <c r="D187" s="2">
        <v>47</v>
      </c>
      <c r="E187" s="9">
        <v>26310</v>
      </c>
      <c r="F187" s="10">
        <v>43668.573541666665</v>
      </c>
      <c r="G187" s="95" t="s">
        <v>4</v>
      </c>
      <c r="H187" s="24">
        <v>3563</v>
      </c>
      <c r="I187" s="11">
        <f t="shared" si="10"/>
        <v>23.753333333333334</v>
      </c>
      <c r="J187" s="11">
        <v>5.5419999999999998</v>
      </c>
      <c r="K187" s="13">
        <v>150</v>
      </c>
      <c r="L187" s="94">
        <v>734</v>
      </c>
      <c r="M187" s="11">
        <f t="shared" si="11"/>
        <v>4.8933333333333335</v>
      </c>
      <c r="N187" s="11">
        <v>2.3580000000000001</v>
      </c>
      <c r="O187" s="95">
        <f t="shared" si="12"/>
        <v>150</v>
      </c>
      <c r="P187" s="66">
        <f t="shared" si="13"/>
        <v>4.8542234332425069</v>
      </c>
      <c r="Q187" s="104" t="s">
        <v>728</v>
      </c>
      <c r="R187" s="24"/>
      <c r="S187" s="2"/>
      <c r="T187" s="2"/>
      <c r="U187" s="13"/>
      <c r="V187" s="107"/>
      <c r="W187" s="108"/>
      <c r="X187" s="115" t="str">
        <f t="shared" si="14"/>
        <v>No Data</v>
      </c>
    </row>
    <row r="188" spans="1:24" x14ac:dyDescent="0.3">
      <c r="A188" s="62" t="s">
        <v>3474</v>
      </c>
      <c r="B188" s="94" t="s">
        <v>1962</v>
      </c>
      <c r="C188" s="2" t="s">
        <v>1</v>
      </c>
      <c r="D188" s="2">
        <v>48</v>
      </c>
      <c r="E188" s="9">
        <v>25911</v>
      </c>
      <c r="F188" s="10">
        <v>43668.576018518521</v>
      </c>
      <c r="G188" s="95" t="s">
        <v>4</v>
      </c>
      <c r="H188" s="24">
        <v>2047</v>
      </c>
      <c r="I188" s="11">
        <f t="shared" si="10"/>
        <v>17.058333333333334</v>
      </c>
      <c r="J188" s="11">
        <v>4.1710000000000003</v>
      </c>
      <c r="K188" s="13">
        <v>120</v>
      </c>
      <c r="L188" s="94">
        <v>377</v>
      </c>
      <c r="M188" s="11">
        <f t="shared" si="11"/>
        <v>3.1416666666666666</v>
      </c>
      <c r="N188" s="11">
        <v>1.667</v>
      </c>
      <c r="O188" s="95">
        <f t="shared" si="12"/>
        <v>120</v>
      </c>
      <c r="P188" s="66">
        <f t="shared" si="13"/>
        <v>5.4297082228116711</v>
      </c>
      <c r="Q188" s="104" t="s">
        <v>728</v>
      </c>
      <c r="R188" s="24"/>
      <c r="S188" s="2"/>
      <c r="T188" s="2"/>
      <c r="U188" s="13"/>
      <c r="V188" s="107"/>
      <c r="W188" s="108"/>
      <c r="X188" s="115" t="str">
        <f t="shared" si="14"/>
        <v>No Data</v>
      </c>
    </row>
    <row r="189" spans="1:24" x14ac:dyDescent="0.3">
      <c r="A189" s="62" t="s">
        <v>3475</v>
      </c>
      <c r="B189" s="94" t="s">
        <v>1963</v>
      </c>
      <c r="C189" s="2" t="s">
        <v>1</v>
      </c>
      <c r="D189" s="2">
        <v>56</v>
      </c>
      <c r="E189" s="9">
        <v>23147</v>
      </c>
      <c r="F189" s="10">
        <v>43668.616851851853</v>
      </c>
      <c r="G189" s="95" t="s">
        <v>4</v>
      </c>
      <c r="H189" s="24">
        <v>1728</v>
      </c>
      <c r="I189" s="11">
        <f t="shared" si="10"/>
        <v>17.28</v>
      </c>
      <c r="J189" s="11">
        <v>4.3140000000000001</v>
      </c>
      <c r="K189" s="13">
        <v>100</v>
      </c>
      <c r="L189" s="94">
        <v>375</v>
      </c>
      <c r="M189" s="11">
        <f t="shared" si="11"/>
        <v>3.75</v>
      </c>
      <c r="N189" s="11">
        <v>1.992</v>
      </c>
      <c r="O189" s="95">
        <f t="shared" si="12"/>
        <v>100</v>
      </c>
      <c r="P189" s="66">
        <f t="shared" si="13"/>
        <v>4.6080000000000005</v>
      </c>
      <c r="Q189" s="104" t="s">
        <v>728</v>
      </c>
      <c r="R189" s="24"/>
      <c r="S189" s="2"/>
      <c r="T189" s="2"/>
      <c r="U189" s="13"/>
      <c r="V189" s="107"/>
      <c r="W189" s="108"/>
      <c r="X189" s="115" t="str">
        <f t="shared" si="14"/>
        <v>No Data</v>
      </c>
    </row>
    <row r="190" spans="1:24" x14ac:dyDescent="0.3">
      <c r="A190" s="62" t="s">
        <v>3476</v>
      </c>
      <c r="B190" s="94" t="s">
        <v>1964</v>
      </c>
      <c r="C190" s="2" t="s">
        <v>1</v>
      </c>
      <c r="D190" s="2">
        <v>53</v>
      </c>
      <c r="E190" s="9">
        <v>24117</v>
      </c>
      <c r="F190" s="10">
        <v>43668.62641203704</v>
      </c>
      <c r="G190" s="95" t="s">
        <v>4</v>
      </c>
      <c r="H190" s="24">
        <v>1537</v>
      </c>
      <c r="I190" s="11">
        <f t="shared" si="10"/>
        <v>15.37</v>
      </c>
      <c r="J190" s="11">
        <v>4.327</v>
      </c>
      <c r="K190" s="13">
        <v>100</v>
      </c>
      <c r="L190" s="94">
        <v>404</v>
      </c>
      <c r="M190" s="11">
        <f t="shared" si="11"/>
        <v>4.04</v>
      </c>
      <c r="N190" s="11">
        <v>2.0539999999999998</v>
      </c>
      <c r="O190" s="95">
        <f t="shared" si="12"/>
        <v>100</v>
      </c>
      <c r="P190" s="66">
        <f t="shared" si="13"/>
        <v>3.8044554455445541</v>
      </c>
      <c r="Q190" s="104" t="s">
        <v>728</v>
      </c>
      <c r="R190" s="24"/>
      <c r="S190" s="2"/>
      <c r="T190" s="2"/>
      <c r="U190" s="13"/>
      <c r="V190" s="107"/>
      <c r="W190" s="108"/>
      <c r="X190" s="115" t="str">
        <f t="shared" si="14"/>
        <v>No Data</v>
      </c>
    </row>
    <row r="191" spans="1:24" x14ac:dyDescent="0.3">
      <c r="A191" s="62" t="s">
        <v>3477</v>
      </c>
      <c r="B191" s="94" t="s">
        <v>1965</v>
      </c>
      <c r="C191" s="2" t="s">
        <v>1</v>
      </c>
      <c r="D191" s="2">
        <v>48</v>
      </c>
      <c r="E191" s="9">
        <v>25995</v>
      </c>
      <c r="F191" s="10">
        <v>43668.628900462965</v>
      </c>
      <c r="G191" s="95" t="s">
        <v>4</v>
      </c>
      <c r="H191" s="24">
        <v>2034</v>
      </c>
      <c r="I191" s="11">
        <f t="shared" si="10"/>
        <v>13.56</v>
      </c>
      <c r="J191" s="11">
        <v>3.8079999999999998</v>
      </c>
      <c r="K191" s="13">
        <v>150</v>
      </c>
      <c r="L191" s="94">
        <v>704</v>
      </c>
      <c r="M191" s="11">
        <f t="shared" si="11"/>
        <v>4.6933333333333334</v>
      </c>
      <c r="N191" s="11">
        <v>2.1080000000000001</v>
      </c>
      <c r="O191" s="95">
        <f t="shared" si="12"/>
        <v>150</v>
      </c>
      <c r="P191" s="66">
        <f t="shared" si="13"/>
        <v>2.8892045454545454</v>
      </c>
      <c r="Q191" s="104" t="s">
        <v>728</v>
      </c>
      <c r="R191" s="24"/>
      <c r="S191" s="2"/>
      <c r="T191" s="2"/>
      <c r="U191" s="13"/>
      <c r="V191" s="107"/>
      <c r="W191" s="108"/>
      <c r="X191" s="115" t="str">
        <f t="shared" si="14"/>
        <v>No Data</v>
      </c>
    </row>
    <row r="192" spans="1:24" x14ac:dyDescent="0.3">
      <c r="A192" s="62" t="s">
        <v>3478</v>
      </c>
      <c r="B192" s="94" t="s">
        <v>1205</v>
      </c>
      <c r="C192" s="2" t="s">
        <v>1</v>
      </c>
      <c r="D192" s="2">
        <v>53</v>
      </c>
      <c r="E192" s="9">
        <v>24104</v>
      </c>
      <c r="F192" s="10">
        <v>43668.644467592596</v>
      </c>
      <c r="G192" s="95" t="s">
        <v>4</v>
      </c>
      <c r="H192" s="24">
        <v>2608</v>
      </c>
      <c r="I192" s="11">
        <f t="shared" si="10"/>
        <v>18.62857142857143</v>
      </c>
      <c r="J192" s="11">
        <v>4.2530000000000001</v>
      </c>
      <c r="K192" s="13">
        <v>140</v>
      </c>
      <c r="L192" s="94">
        <v>721</v>
      </c>
      <c r="M192" s="11">
        <f t="shared" si="11"/>
        <v>5.15</v>
      </c>
      <c r="N192" s="11">
        <v>2.2570000000000001</v>
      </c>
      <c r="O192" s="95">
        <f t="shared" si="12"/>
        <v>140</v>
      </c>
      <c r="P192" s="66">
        <f t="shared" si="13"/>
        <v>3.6171983356449378</v>
      </c>
      <c r="Q192" s="104" t="s">
        <v>728</v>
      </c>
      <c r="R192" s="24"/>
      <c r="S192" s="2"/>
      <c r="T192" s="2"/>
      <c r="U192" s="13"/>
      <c r="V192" s="107"/>
      <c r="W192" s="108"/>
      <c r="X192" s="115" t="str">
        <f t="shared" si="14"/>
        <v>No Data</v>
      </c>
    </row>
    <row r="193" spans="1:24" x14ac:dyDescent="0.3">
      <c r="A193" s="62" t="s">
        <v>3479</v>
      </c>
      <c r="B193" s="94" t="s">
        <v>1966</v>
      </c>
      <c r="C193" s="2" t="s">
        <v>6</v>
      </c>
      <c r="D193" s="2">
        <v>35</v>
      </c>
      <c r="E193" s="9">
        <v>30849</v>
      </c>
      <c r="F193" s="10">
        <v>43668.673483796294</v>
      </c>
      <c r="G193" s="95" t="s">
        <v>4</v>
      </c>
      <c r="H193" s="24">
        <v>1414</v>
      </c>
      <c r="I193" s="11">
        <f t="shared" si="10"/>
        <v>20.2</v>
      </c>
      <c r="J193" s="11">
        <v>4.7480000000000002</v>
      </c>
      <c r="K193" s="13">
        <v>70</v>
      </c>
      <c r="L193" s="94">
        <v>539</v>
      </c>
      <c r="M193" s="11">
        <f t="shared" si="11"/>
        <v>7.7</v>
      </c>
      <c r="N193" s="11">
        <v>2.6389999999999998</v>
      </c>
      <c r="O193" s="95">
        <f t="shared" si="12"/>
        <v>70</v>
      </c>
      <c r="P193" s="66">
        <f t="shared" si="13"/>
        <v>2.6233766233766231</v>
      </c>
      <c r="Q193" s="104" t="s">
        <v>728</v>
      </c>
      <c r="R193" s="24" t="s">
        <v>1017</v>
      </c>
      <c r="S193" s="2" t="s">
        <v>94</v>
      </c>
      <c r="T193" s="2"/>
      <c r="U193" s="13"/>
      <c r="V193" s="107"/>
      <c r="W193" s="108"/>
      <c r="X193" s="115" t="str">
        <f t="shared" si="14"/>
        <v>No Data</v>
      </c>
    </row>
    <row r="194" spans="1:24" x14ac:dyDescent="0.3">
      <c r="A194" s="62" t="s">
        <v>3480</v>
      </c>
      <c r="B194" s="94" t="s">
        <v>1555</v>
      </c>
      <c r="C194" s="2" t="s">
        <v>1</v>
      </c>
      <c r="D194" s="2">
        <v>49</v>
      </c>
      <c r="E194" s="9">
        <v>25527</v>
      </c>
      <c r="F194" s="10">
        <v>43669.516967592594</v>
      </c>
      <c r="G194" s="95" t="s">
        <v>4</v>
      </c>
      <c r="H194" s="24">
        <v>2959</v>
      </c>
      <c r="I194" s="11">
        <f t="shared" si="10"/>
        <v>26.419642857142858</v>
      </c>
      <c r="J194" s="11">
        <v>5.4089999999999998</v>
      </c>
      <c r="K194" s="13">
        <v>112</v>
      </c>
      <c r="L194" s="94">
        <v>671</v>
      </c>
      <c r="M194" s="11">
        <f t="shared" si="11"/>
        <v>5.9910714285714288</v>
      </c>
      <c r="N194" s="11">
        <v>2.5449999999999999</v>
      </c>
      <c r="O194" s="95">
        <f t="shared" si="12"/>
        <v>112</v>
      </c>
      <c r="P194" s="66">
        <f t="shared" si="13"/>
        <v>4.4098360655737707</v>
      </c>
      <c r="Q194" s="104" t="s">
        <v>728</v>
      </c>
      <c r="R194" s="24"/>
      <c r="S194" s="2"/>
      <c r="T194" s="2"/>
      <c r="U194" s="13"/>
      <c r="V194" s="107"/>
      <c r="W194" s="108"/>
      <c r="X194" s="115" t="str">
        <f t="shared" si="14"/>
        <v>No Data</v>
      </c>
    </row>
    <row r="195" spans="1:24" x14ac:dyDescent="0.3">
      <c r="A195" s="62" t="s">
        <v>3481</v>
      </c>
      <c r="B195" s="94" t="s">
        <v>1967</v>
      </c>
      <c r="C195" s="2" t="s">
        <v>1</v>
      </c>
      <c r="D195" s="2">
        <v>48</v>
      </c>
      <c r="E195" s="9">
        <v>25867</v>
      </c>
      <c r="F195" s="10">
        <v>43669.528773148151</v>
      </c>
      <c r="G195" s="95" t="s">
        <v>4</v>
      </c>
      <c r="H195" s="24">
        <v>2511</v>
      </c>
      <c r="I195" s="11">
        <f t="shared" ref="I195:I258" si="15">H195/K195</f>
        <v>14.946428571428571</v>
      </c>
      <c r="J195" s="11">
        <v>3.8969999999999998</v>
      </c>
      <c r="K195" s="13">
        <v>168</v>
      </c>
      <c r="L195" s="94">
        <v>1003</v>
      </c>
      <c r="M195" s="11">
        <f t="shared" ref="M195:M258" si="16">L195/O195</f>
        <v>5.9702380952380949</v>
      </c>
      <c r="N195" s="11">
        <v>2.5249999999999999</v>
      </c>
      <c r="O195" s="95">
        <f t="shared" ref="O195:O258" si="17">K195</f>
        <v>168</v>
      </c>
      <c r="P195" s="66">
        <f t="shared" ref="P195:P258" si="18">I195/M195</f>
        <v>2.5034895314057826</v>
      </c>
      <c r="Q195" s="104" t="s">
        <v>728</v>
      </c>
      <c r="R195" s="24"/>
      <c r="S195" s="2"/>
      <c r="T195" s="2"/>
      <c r="U195" s="13"/>
      <c r="V195" s="107"/>
      <c r="W195" s="108"/>
      <c r="X195" s="115" t="str">
        <f t="shared" ref="X195:X258" si="19">IF(AND(W195&lt;&gt;0,V195&lt;&gt;0),W195-V195,"No Data")</f>
        <v>No Data</v>
      </c>
    </row>
    <row r="196" spans="1:24" x14ac:dyDescent="0.3">
      <c r="A196" s="62" t="s">
        <v>3482</v>
      </c>
      <c r="B196" s="94" t="s">
        <v>1968</v>
      </c>
      <c r="C196" s="2" t="s">
        <v>1</v>
      </c>
      <c r="D196" s="2">
        <v>69</v>
      </c>
      <c r="E196" s="9">
        <v>18318</v>
      </c>
      <c r="F196" s="10">
        <v>43669.531539351854</v>
      </c>
      <c r="G196" s="95" t="s">
        <v>4</v>
      </c>
      <c r="H196" s="24">
        <v>2671</v>
      </c>
      <c r="I196" s="11">
        <f t="shared" si="15"/>
        <v>24.731481481481481</v>
      </c>
      <c r="J196" s="11">
        <v>4.9630000000000001</v>
      </c>
      <c r="K196" s="13">
        <v>108</v>
      </c>
      <c r="L196" s="94">
        <v>515</v>
      </c>
      <c r="M196" s="11">
        <f t="shared" si="16"/>
        <v>4.7685185185185182</v>
      </c>
      <c r="N196" s="11">
        <v>2.4750000000000001</v>
      </c>
      <c r="O196" s="95">
        <f t="shared" si="17"/>
        <v>108</v>
      </c>
      <c r="P196" s="66">
        <f t="shared" si="18"/>
        <v>5.1864077669902917</v>
      </c>
      <c r="Q196" s="104" t="s">
        <v>728</v>
      </c>
      <c r="R196" s="24"/>
      <c r="S196" s="2"/>
      <c r="T196" s="2"/>
      <c r="U196" s="13"/>
      <c r="V196" s="107"/>
      <c r="W196" s="108"/>
      <c r="X196" s="115" t="str">
        <f t="shared" si="19"/>
        <v>No Data</v>
      </c>
    </row>
    <row r="197" spans="1:24" x14ac:dyDescent="0.3">
      <c r="A197" s="62" t="s">
        <v>3483</v>
      </c>
      <c r="B197" s="94" t="s">
        <v>1969</v>
      </c>
      <c r="C197" s="2" t="s">
        <v>1</v>
      </c>
      <c r="D197" s="2">
        <v>57</v>
      </c>
      <c r="E197" s="9">
        <v>22689</v>
      </c>
      <c r="F197" s="10">
        <v>43669.551469907405</v>
      </c>
      <c r="G197" s="95" t="s">
        <v>22</v>
      </c>
      <c r="H197" s="24">
        <v>3754</v>
      </c>
      <c r="I197" s="11">
        <f t="shared" si="15"/>
        <v>32.643478260869564</v>
      </c>
      <c r="J197" s="11">
        <v>6.0190000000000001</v>
      </c>
      <c r="K197" s="13">
        <v>115</v>
      </c>
      <c r="L197" s="94">
        <v>329</v>
      </c>
      <c r="M197" s="11">
        <f t="shared" si="16"/>
        <v>2.8608695652173912</v>
      </c>
      <c r="N197" s="11">
        <v>1.538</v>
      </c>
      <c r="O197" s="95">
        <f t="shared" si="17"/>
        <v>115</v>
      </c>
      <c r="P197" s="66">
        <f t="shared" si="18"/>
        <v>11.410334346504559</v>
      </c>
      <c r="Q197" s="104" t="s">
        <v>728</v>
      </c>
      <c r="R197" s="24"/>
      <c r="S197" s="2"/>
      <c r="T197" s="2"/>
      <c r="U197" s="13"/>
      <c r="V197" s="107"/>
      <c r="W197" s="108"/>
      <c r="X197" s="115" t="str">
        <f t="shared" si="19"/>
        <v>No Data</v>
      </c>
    </row>
    <row r="198" spans="1:24" x14ac:dyDescent="0.3">
      <c r="A198" s="62" t="s">
        <v>3484</v>
      </c>
      <c r="B198" s="94" t="s">
        <v>1970</v>
      </c>
      <c r="C198" s="2" t="s">
        <v>1</v>
      </c>
      <c r="D198" s="2">
        <v>56</v>
      </c>
      <c r="E198" s="9">
        <v>23086</v>
      </c>
      <c r="F198" s="10">
        <v>43669.569108796299</v>
      </c>
      <c r="G198" s="95" t="s">
        <v>4</v>
      </c>
      <c r="H198" s="24">
        <v>1873</v>
      </c>
      <c r="I198" s="11">
        <f t="shared" si="15"/>
        <v>16.146551724137932</v>
      </c>
      <c r="J198" s="11">
        <v>3.6</v>
      </c>
      <c r="K198" s="13">
        <v>116</v>
      </c>
      <c r="L198" s="94">
        <v>454</v>
      </c>
      <c r="M198" s="11">
        <f t="shared" si="16"/>
        <v>3.9137931034482758</v>
      </c>
      <c r="N198" s="11">
        <v>2.35</v>
      </c>
      <c r="O198" s="95">
        <f t="shared" si="17"/>
        <v>116</v>
      </c>
      <c r="P198" s="66">
        <f t="shared" si="18"/>
        <v>4.1255506607929515</v>
      </c>
      <c r="Q198" s="104" t="s">
        <v>728</v>
      </c>
      <c r="R198" s="24"/>
      <c r="S198" s="2"/>
      <c r="T198" s="2"/>
      <c r="U198" s="13"/>
      <c r="V198" s="107"/>
      <c r="W198" s="108"/>
      <c r="X198" s="115" t="str">
        <f t="shared" si="19"/>
        <v>No Data</v>
      </c>
    </row>
    <row r="199" spans="1:24" x14ac:dyDescent="0.3">
      <c r="A199" s="62" t="s">
        <v>3485</v>
      </c>
      <c r="B199" s="94" t="s">
        <v>1971</v>
      </c>
      <c r="C199" s="2" t="s">
        <v>1</v>
      </c>
      <c r="D199" s="2">
        <v>38</v>
      </c>
      <c r="E199" s="9">
        <v>29634</v>
      </c>
      <c r="F199" s="10">
        <v>43669.591585648152</v>
      </c>
      <c r="G199" s="95" t="s">
        <v>4</v>
      </c>
      <c r="H199" s="24">
        <v>2499</v>
      </c>
      <c r="I199" s="11">
        <f t="shared" si="15"/>
        <v>18.375</v>
      </c>
      <c r="J199" s="11">
        <v>4.5149999999999997</v>
      </c>
      <c r="K199" s="13">
        <v>136</v>
      </c>
      <c r="L199" s="94">
        <v>827</v>
      </c>
      <c r="M199" s="11">
        <f t="shared" si="16"/>
        <v>6.0808823529411766</v>
      </c>
      <c r="N199" s="11">
        <v>2.5529999999999999</v>
      </c>
      <c r="O199" s="95">
        <f t="shared" si="17"/>
        <v>136</v>
      </c>
      <c r="P199" s="66">
        <f t="shared" si="18"/>
        <v>3.0217654171704957</v>
      </c>
      <c r="Q199" s="104" t="s">
        <v>728</v>
      </c>
      <c r="R199" s="24"/>
      <c r="S199" s="2"/>
      <c r="T199" s="2"/>
      <c r="U199" s="13"/>
      <c r="V199" s="107"/>
      <c r="W199" s="108"/>
      <c r="X199" s="115" t="str">
        <f t="shared" si="19"/>
        <v>No Data</v>
      </c>
    </row>
    <row r="200" spans="1:24" x14ac:dyDescent="0.3">
      <c r="A200" s="62" t="s">
        <v>3486</v>
      </c>
      <c r="B200" s="94" t="s">
        <v>1972</v>
      </c>
      <c r="C200" s="2" t="s">
        <v>1</v>
      </c>
      <c r="D200" s="2">
        <v>48</v>
      </c>
      <c r="E200" s="9">
        <v>25981</v>
      </c>
      <c r="F200" s="10">
        <v>43669.60497685185</v>
      </c>
      <c r="G200" s="95" t="s">
        <v>4</v>
      </c>
      <c r="H200" s="24">
        <v>2154</v>
      </c>
      <c r="I200" s="11">
        <f t="shared" si="15"/>
        <v>16.569230769230771</v>
      </c>
      <c r="J200" s="11">
        <v>4.4370000000000003</v>
      </c>
      <c r="K200" s="13">
        <v>130</v>
      </c>
      <c r="L200" s="94">
        <v>506</v>
      </c>
      <c r="M200" s="11">
        <f t="shared" si="16"/>
        <v>3.8923076923076922</v>
      </c>
      <c r="N200" s="11">
        <v>1.865</v>
      </c>
      <c r="O200" s="95">
        <f t="shared" si="17"/>
        <v>130</v>
      </c>
      <c r="P200" s="66">
        <f t="shared" si="18"/>
        <v>4.2569169960474316</v>
      </c>
      <c r="Q200" s="104" t="s">
        <v>728</v>
      </c>
      <c r="R200" s="24"/>
      <c r="S200" s="2"/>
      <c r="T200" s="2"/>
      <c r="U200" s="13"/>
      <c r="V200" s="107"/>
      <c r="W200" s="108"/>
      <c r="X200" s="115" t="str">
        <f t="shared" si="19"/>
        <v>No Data</v>
      </c>
    </row>
    <row r="201" spans="1:24" x14ac:dyDescent="0.3">
      <c r="A201" s="62" t="s">
        <v>3487</v>
      </c>
      <c r="B201" s="94" t="s">
        <v>1375</v>
      </c>
      <c r="C201" s="2" t="s">
        <v>1</v>
      </c>
      <c r="D201" s="2">
        <v>46</v>
      </c>
      <c r="E201" s="9">
        <v>26859</v>
      </c>
      <c r="F201" s="10">
        <v>43669.627349537041</v>
      </c>
      <c r="G201" s="95" t="s">
        <v>4</v>
      </c>
      <c r="H201" s="24">
        <v>1527</v>
      </c>
      <c r="I201" s="11">
        <f t="shared" si="15"/>
        <v>14.682692307692308</v>
      </c>
      <c r="J201" s="11">
        <v>3.52</v>
      </c>
      <c r="K201" s="13">
        <v>104</v>
      </c>
      <c r="L201" s="94">
        <v>434</v>
      </c>
      <c r="M201" s="11">
        <f t="shared" si="16"/>
        <v>4.1730769230769234</v>
      </c>
      <c r="N201" s="11">
        <v>1.8979999999999999</v>
      </c>
      <c r="O201" s="95">
        <f t="shared" si="17"/>
        <v>104</v>
      </c>
      <c r="P201" s="66">
        <f t="shared" si="18"/>
        <v>3.5184331797235022</v>
      </c>
      <c r="Q201" s="104" t="s">
        <v>728</v>
      </c>
      <c r="R201" s="24"/>
      <c r="S201" s="2"/>
      <c r="T201" s="2"/>
      <c r="U201" s="13"/>
      <c r="V201" s="107"/>
      <c r="W201" s="108"/>
      <c r="X201" s="115" t="str">
        <f t="shared" si="19"/>
        <v>No Data</v>
      </c>
    </row>
    <row r="202" spans="1:24" x14ac:dyDescent="0.3">
      <c r="A202" s="62" t="s">
        <v>3488</v>
      </c>
      <c r="B202" s="94" t="s">
        <v>1973</v>
      </c>
      <c r="C202" s="2" t="s">
        <v>1</v>
      </c>
      <c r="D202" s="2">
        <v>55</v>
      </c>
      <c r="E202" s="9">
        <v>23559</v>
      </c>
      <c r="F202" s="10">
        <v>43669.639652777776</v>
      </c>
      <c r="G202" s="95" t="s">
        <v>4</v>
      </c>
      <c r="H202" s="24">
        <v>3510</v>
      </c>
      <c r="I202" s="11">
        <f t="shared" si="15"/>
        <v>30.258620689655171</v>
      </c>
      <c r="J202" s="11">
        <v>6.343</v>
      </c>
      <c r="K202" s="13">
        <v>116</v>
      </c>
      <c r="L202" s="94">
        <v>551</v>
      </c>
      <c r="M202" s="11">
        <f t="shared" si="16"/>
        <v>4.75</v>
      </c>
      <c r="N202" s="11">
        <v>2.1379999999999999</v>
      </c>
      <c r="O202" s="95">
        <f t="shared" si="17"/>
        <v>116</v>
      </c>
      <c r="P202" s="66">
        <f t="shared" si="18"/>
        <v>6.3702359346642465</v>
      </c>
      <c r="Q202" s="104" t="s">
        <v>728</v>
      </c>
      <c r="R202" s="24"/>
      <c r="S202" s="2"/>
      <c r="T202" s="2"/>
      <c r="U202" s="13"/>
      <c r="V202" s="107"/>
      <c r="W202" s="108"/>
      <c r="X202" s="115" t="str">
        <f t="shared" si="19"/>
        <v>No Data</v>
      </c>
    </row>
    <row r="203" spans="1:24" x14ac:dyDescent="0.3">
      <c r="A203" s="62" t="s">
        <v>3489</v>
      </c>
      <c r="B203" s="94" t="s">
        <v>1974</v>
      </c>
      <c r="C203" s="2" t="s">
        <v>1</v>
      </c>
      <c r="D203" s="2">
        <v>43</v>
      </c>
      <c r="E203" s="9">
        <v>27935</v>
      </c>
      <c r="F203" s="10">
        <v>43669.643900462965</v>
      </c>
      <c r="G203" s="95" t="s">
        <v>4</v>
      </c>
      <c r="H203" s="24">
        <v>1981</v>
      </c>
      <c r="I203" s="11">
        <f t="shared" si="15"/>
        <v>16.508333333333333</v>
      </c>
      <c r="J203" s="11">
        <v>3.9470000000000001</v>
      </c>
      <c r="K203" s="13">
        <v>120</v>
      </c>
      <c r="L203" s="94">
        <v>299</v>
      </c>
      <c r="M203" s="11">
        <f t="shared" si="16"/>
        <v>2.4916666666666667</v>
      </c>
      <c r="N203" s="11">
        <v>1.69</v>
      </c>
      <c r="O203" s="95">
        <f t="shared" si="17"/>
        <v>120</v>
      </c>
      <c r="P203" s="66">
        <f t="shared" si="18"/>
        <v>6.6254180602006683</v>
      </c>
      <c r="Q203" s="104" t="s">
        <v>728</v>
      </c>
      <c r="R203" s="24"/>
      <c r="S203" s="2"/>
      <c r="T203" s="2"/>
      <c r="U203" s="13"/>
      <c r="V203" s="107"/>
      <c r="W203" s="108"/>
      <c r="X203" s="115" t="str">
        <f t="shared" si="19"/>
        <v>No Data</v>
      </c>
    </row>
    <row r="204" spans="1:24" x14ac:dyDescent="0.3">
      <c r="A204" s="62" t="s">
        <v>3490</v>
      </c>
      <c r="B204" s="94" t="s">
        <v>1975</v>
      </c>
      <c r="C204" s="2" t="s">
        <v>6</v>
      </c>
      <c r="D204" s="2">
        <v>61</v>
      </c>
      <c r="E204" s="9">
        <v>21159</v>
      </c>
      <c r="F204" s="10">
        <v>43669.665405092594</v>
      </c>
      <c r="G204" s="95" t="s">
        <v>4</v>
      </c>
      <c r="H204" s="24">
        <v>1916</v>
      </c>
      <c r="I204" s="11">
        <f t="shared" si="15"/>
        <v>13.213793103448277</v>
      </c>
      <c r="J204" s="11">
        <v>3.6389999999999998</v>
      </c>
      <c r="K204" s="13">
        <v>145</v>
      </c>
      <c r="L204" s="94">
        <v>632</v>
      </c>
      <c r="M204" s="11">
        <f t="shared" si="16"/>
        <v>4.3586206896551722</v>
      </c>
      <c r="N204" s="11">
        <v>2.2320000000000002</v>
      </c>
      <c r="O204" s="95">
        <f t="shared" si="17"/>
        <v>145</v>
      </c>
      <c r="P204" s="66">
        <f t="shared" si="18"/>
        <v>3.0316455696202533</v>
      </c>
      <c r="Q204" s="104" t="s">
        <v>728</v>
      </c>
      <c r="R204" s="24"/>
      <c r="S204" s="2"/>
      <c r="T204" s="2"/>
      <c r="U204" s="13"/>
      <c r="V204" s="107"/>
      <c r="W204" s="108"/>
      <c r="X204" s="115" t="str">
        <f t="shared" si="19"/>
        <v>No Data</v>
      </c>
    </row>
    <row r="205" spans="1:24" x14ac:dyDescent="0.3">
      <c r="A205" s="62" t="s">
        <v>3491</v>
      </c>
      <c r="B205" s="94" t="s">
        <v>1976</v>
      </c>
      <c r="C205" s="2" t="s">
        <v>1</v>
      </c>
      <c r="D205" s="2">
        <v>51</v>
      </c>
      <c r="E205" s="9">
        <v>24704</v>
      </c>
      <c r="F205" s="10">
        <v>43669.682557870372</v>
      </c>
      <c r="G205" s="95" t="s">
        <v>4</v>
      </c>
      <c r="H205" s="24">
        <v>1677</v>
      </c>
      <c r="I205" s="11">
        <f t="shared" si="15"/>
        <v>16.77</v>
      </c>
      <c r="J205" s="11">
        <v>4.3339999999999996</v>
      </c>
      <c r="K205" s="13">
        <v>100</v>
      </c>
      <c r="L205" s="94">
        <v>456</v>
      </c>
      <c r="M205" s="11">
        <f t="shared" si="16"/>
        <v>4.5599999999999996</v>
      </c>
      <c r="N205" s="11">
        <v>2.11</v>
      </c>
      <c r="O205" s="95">
        <f t="shared" si="17"/>
        <v>100</v>
      </c>
      <c r="P205" s="66">
        <f t="shared" si="18"/>
        <v>3.6776315789473686</v>
      </c>
      <c r="Q205" s="104" t="s">
        <v>728</v>
      </c>
      <c r="R205" s="24"/>
      <c r="S205" s="2"/>
      <c r="T205" s="2"/>
      <c r="U205" s="13"/>
      <c r="V205" s="107"/>
      <c r="W205" s="108"/>
      <c r="X205" s="115" t="str">
        <f t="shared" si="19"/>
        <v>No Data</v>
      </c>
    </row>
    <row r="206" spans="1:24" x14ac:dyDescent="0.3">
      <c r="A206" s="62" t="s">
        <v>3492</v>
      </c>
      <c r="B206" s="94" t="s">
        <v>392</v>
      </c>
      <c r="C206" s="2" t="s">
        <v>1</v>
      </c>
      <c r="D206" s="2">
        <v>62</v>
      </c>
      <c r="E206" s="9">
        <v>20799</v>
      </c>
      <c r="F206" s="10">
        <v>43669.705277777779</v>
      </c>
      <c r="G206" s="95" t="s">
        <v>4</v>
      </c>
      <c r="H206" s="24">
        <v>3315</v>
      </c>
      <c r="I206" s="11">
        <f t="shared" si="15"/>
        <v>26.733870967741936</v>
      </c>
      <c r="J206" s="11">
        <v>5.3390000000000004</v>
      </c>
      <c r="K206" s="13">
        <v>124</v>
      </c>
      <c r="L206" s="94">
        <v>456</v>
      </c>
      <c r="M206" s="11">
        <f t="shared" si="16"/>
        <v>3.6774193548387095</v>
      </c>
      <c r="N206" s="11">
        <v>1.9239999999999999</v>
      </c>
      <c r="O206" s="95">
        <f t="shared" si="17"/>
        <v>124</v>
      </c>
      <c r="P206" s="66">
        <f t="shared" si="18"/>
        <v>7.2697368421052637</v>
      </c>
      <c r="Q206" s="104" t="s">
        <v>728</v>
      </c>
      <c r="R206" s="24"/>
      <c r="S206" s="2"/>
      <c r="T206" s="2"/>
      <c r="U206" s="13"/>
      <c r="V206" s="107"/>
      <c r="W206" s="108"/>
      <c r="X206" s="115" t="str">
        <f t="shared" si="19"/>
        <v>No Data</v>
      </c>
    </row>
    <row r="207" spans="1:24" x14ac:dyDescent="0.3">
      <c r="A207" s="62" t="s">
        <v>3493</v>
      </c>
      <c r="B207" s="94" t="s">
        <v>1977</v>
      </c>
      <c r="C207" s="2" t="s">
        <v>1</v>
      </c>
      <c r="D207" s="2">
        <v>68</v>
      </c>
      <c r="E207" s="9">
        <v>18508</v>
      </c>
      <c r="F207" s="10">
        <v>43670.514930555553</v>
      </c>
      <c r="G207" s="95" t="s">
        <v>4</v>
      </c>
      <c r="H207" s="24">
        <v>2541</v>
      </c>
      <c r="I207" s="11">
        <f t="shared" si="15"/>
        <v>21.905172413793103</v>
      </c>
      <c r="J207" s="11">
        <v>4.3739999999999997</v>
      </c>
      <c r="K207" s="13">
        <v>116</v>
      </c>
      <c r="L207" s="94">
        <v>680</v>
      </c>
      <c r="M207" s="11">
        <f t="shared" si="16"/>
        <v>5.8620689655172411</v>
      </c>
      <c r="N207" s="11">
        <v>2.56</v>
      </c>
      <c r="O207" s="95">
        <f t="shared" si="17"/>
        <v>116</v>
      </c>
      <c r="P207" s="66">
        <f t="shared" si="18"/>
        <v>3.736764705882353</v>
      </c>
      <c r="Q207" s="104" t="s">
        <v>728</v>
      </c>
      <c r="R207" s="24"/>
      <c r="S207" s="2"/>
      <c r="T207" s="2"/>
      <c r="U207" s="13"/>
      <c r="V207" s="107"/>
      <c r="W207" s="108"/>
      <c r="X207" s="115" t="str">
        <f t="shared" si="19"/>
        <v>No Data</v>
      </c>
    </row>
    <row r="208" spans="1:24" x14ac:dyDescent="0.3">
      <c r="A208" s="62" t="s">
        <v>3494</v>
      </c>
      <c r="B208" s="94" t="s">
        <v>395</v>
      </c>
      <c r="C208" s="2" t="s">
        <v>1</v>
      </c>
      <c r="D208" s="2">
        <v>57</v>
      </c>
      <c r="E208" s="9">
        <v>22826</v>
      </c>
      <c r="F208" s="10">
        <v>43670.520520833335</v>
      </c>
      <c r="G208" s="95" t="s">
        <v>4</v>
      </c>
      <c r="H208" s="24">
        <v>2184</v>
      </c>
      <c r="I208" s="11">
        <f t="shared" si="15"/>
        <v>15.062068965517241</v>
      </c>
      <c r="J208" s="11">
        <v>3.8820000000000001</v>
      </c>
      <c r="K208" s="13">
        <v>145</v>
      </c>
      <c r="L208" s="94">
        <v>473</v>
      </c>
      <c r="M208" s="11">
        <f t="shared" si="16"/>
        <v>3.2620689655172415</v>
      </c>
      <c r="N208" s="11">
        <v>1.9930000000000001</v>
      </c>
      <c r="O208" s="95">
        <f t="shared" si="17"/>
        <v>145</v>
      </c>
      <c r="P208" s="66">
        <f t="shared" si="18"/>
        <v>4.617336152219873</v>
      </c>
      <c r="Q208" s="104" t="s">
        <v>728</v>
      </c>
      <c r="R208" s="24"/>
      <c r="S208" s="2"/>
      <c r="T208" s="2"/>
      <c r="U208" s="13"/>
      <c r="V208" s="107"/>
      <c r="W208" s="108"/>
      <c r="X208" s="115" t="str">
        <f t="shared" si="19"/>
        <v>No Data</v>
      </c>
    </row>
    <row r="209" spans="1:24" x14ac:dyDescent="0.3">
      <c r="A209" s="62" t="s">
        <v>2050</v>
      </c>
      <c r="B209" s="94" t="s">
        <v>1215</v>
      </c>
      <c r="C209" s="2" t="s">
        <v>1</v>
      </c>
      <c r="D209" s="2">
        <v>45</v>
      </c>
      <c r="E209" s="9">
        <v>27159</v>
      </c>
      <c r="F209" s="10">
        <v>43670.536631944444</v>
      </c>
      <c r="G209" s="95" t="s">
        <v>4</v>
      </c>
      <c r="H209" s="24">
        <v>1994</v>
      </c>
      <c r="I209" s="11">
        <f t="shared" si="15"/>
        <v>12.084848484848484</v>
      </c>
      <c r="J209" s="11">
        <v>3.4649999999999999</v>
      </c>
      <c r="K209" s="13">
        <v>165</v>
      </c>
      <c r="L209" s="94">
        <v>770</v>
      </c>
      <c r="M209" s="11">
        <f t="shared" si="16"/>
        <v>4.666666666666667</v>
      </c>
      <c r="N209" s="11">
        <v>2.343</v>
      </c>
      <c r="O209" s="95">
        <f t="shared" si="17"/>
        <v>165</v>
      </c>
      <c r="P209" s="66">
        <f t="shared" si="18"/>
        <v>2.5896103896103893</v>
      </c>
      <c r="Q209" s="104" t="s">
        <v>728</v>
      </c>
      <c r="R209" s="24"/>
      <c r="S209" s="2"/>
      <c r="T209" s="2"/>
      <c r="U209" s="13"/>
      <c r="V209" s="107"/>
      <c r="W209" s="108"/>
      <c r="X209" s="115" t="str">
        <f t="shared" si="19"/>
        <v>No Data</v>
      </c>
    </row>
    <row r="210" spans="1:24" x14ac:dyDescent="0.3">
      <c r="A210" s="62" t="s">
        <v>3495</v>
      </c>
      <c r="B210" s="94" t="s">
        <v>1978</v>
      </c>
      <c r="C210" s="2" t="s">
        <v>1</v>
      </c>
      <c r="D210" s="2">
        <v>47</v>
      </c>
      <c r="E210" s="9">
        <v>26293</v>
      </c>
      <c r="F210" s="10">
        <v>43670.562083333331</v>
      </c>
      <c r="G210" s="95" t="s">
        <v>4</v>
      </c>
      <c r="H210" s="24">
        <v>1354</v>
      </c>
      <c r="I210" s="11">
        <f t="shared" si="15"/>
        <v>11.672413793103448</v>
      </c>
      <c r="J210" s="11">
        <v>3.3330000000000002</v>
      </c>
      <c r="K210" s="13">
        <v>116</v>
      </c>
      <c r="L210" s="94">
        <v>390</v>
      </c>
      <c r="M210" s="11">
        <f t="shared" si="16"/>
        <v>3.3620689655172415</v>
      </c>
      <c r="N210" s="11">
        <v>1.7470000000000001</v>
      </c>
      <c r="O210" s="95">
        <f t="shared" si="17"/>
        <v>116</v>
      </c>
      <c r="P210" s="66">
        <f t="shared" si="18"/>
        <v>3.4717948717948715</v>
      </c>
      <c r="Q210" s="104" t="s">
        <v>728</v>
      </c>
      <c r="R210" s="24"/>
      <c r="S210" s="2"/>
      <c r="T210" s="2"/>
      <c r="U210" s="13"/>
      <c r="V210" s="107"/>
      <c r="W210" s="108"/>
      <c r="X210" s="115" t="str">
        <f t="shared" si="19"/>
        <v>No Data</v>
      </c>
    </row>
    <row r="211" spans="1:24" x14ac:dyDescent="0.3">
      <c r="A211" s="62" t="s">
        <v>3496</v>
      </c>
      <c r="B211" s="94" t="s">
        <v>1979</v>
      </c>
      <c r="C211" s="2" t="s">
        <v>1</v>
      </c>
      <c r="D211" s="2">
        <v>53</v>
      </c>
      <c r="E211" s="9">
        <v>24222</v>
      </c>
      <c r="F211" s="10">
        <v>43670.578240740739</v>
      </c>
      <c r="G211" s="95" t="s">
        <v>4</v>
      </c>
      <c r="H211" s="24">
        <v>2805</v>
      </c>
      <c r="I211" s="11">
        <f t="shared" si="15"/>
        <v>22.620967741935484</v>
      </c>
      <c r="J211" s="11">
        <v>4.867</v>
      </c>
      <c r="K211" s="13">
        <v>124</v>
      </c>
      <c r="L211" s="94">
        <v>453</v>
      </c>
      <c r="M211" s="11">
        <f t="shared" si="16"/>
        <v>3.653225806451613</v>
      </c>
      <c r="N211" s="11">
        <v>2.0840000000000001</v>
      </c>
      <c r="O211" s="95">
        <f t="shared" si="17"/>
        <v>124</v>
      </c>
      <c r="P211" s="66">
        <f t="shared" si="18"/>
        <v>6.1920529801324502</v>
      </c>
      <c r="Q211" s="104" t="s">
        <v>728</v>
      </c>
      <c r="R211" s="24"/>
      <c r="S211" s="2"/>
      <c r="T211" s="2"/>
      <c r="U211" s="13"/>
      <c r="V211" s="107"/>
      <c r="W211" s="108"/>
      <c r="X211" s="115" t="str">
        <f t="shared" si="19"/>
        <v>No Data</v>
      </c>
    </row>
    <row r="212" spans="1:24" x14ac:dyDescent="0.3">
      <c r="A212" s="62" t="s">
        <v>3497</v>
      </c>
      <c r="B212" s="94" t="s">
        <v>1980</v>
      </c>
      <c r="C212" s="2" t="s">
        <v>1</v>
      </c>
      <c r="D212" s="2">
        <v>48</v>
      </c>
      <c r="E212" s="9">
        <v>26020</v>
      </c>
      <c r="F212" s="10">
        <v>43670.588159722225</v>
      </c>
      <c r="G212" s="95" t="s">
        <v>4</v>
      </c>
      <c r="H212" s="24">
        <v>2328</v>
      </c>
      <c r="I212" s="11">
        <f t="shared" si="15"/>
        <v>19.399999999999999</v>
      </c>
      <c r="J212" s="11">
        <v>4.0129999999999999</v>
      </c>
      <c r="K212" s="13">
        <v>120</v>
      </c>
      <c r="L212" s="94">
        <v>546</v>
      </c>
      <c r="M212" s="11">
        <f t="shared" si="16"/>
        <v>4.55</v>
      </c>
      <c r="N212" s="11">
        <v>2.3580000000000001</v>
      </c>
      <c r="O212" s="95">
        <f t="shared" si="17"/>
        <v>120</v>
      </c>
      <c r="P212" s="66">
        <f t="shared" si="18"/>
        <v>4.2637362637362637</v>
      </c>
      <c r="Q212" s="104" t="s">
        <v>728</v>
      </c>
      <c r="R212" s="24"/>
      <c r="S212" s="2"/>
      <c r="T212" s="2"/>
      <c r="U212" s="13"/>
      <c r="V212" s="107"/>
      <c r="W212" s="108"/>
      <c r="X212" s="115" t="str">
        <f t="shared" si="19"/>
        <v>No Data</v>
      </c>
    </row>
    <row r="213" spans="1:24" x14ac:dyDescent="0.3">
      <c r="A213" s="62" t="s">
        <v>3498</v>
      </c>
      <c r="B213" s="94" t="s">
        <v>1981</v>
      </c>
      <c r="C213" s="2" t="s">
        <v>1</v>
      </c>
      <c r="D213" s="2">
        <v>31</v>
      </c>
      <c r="E213" s="9">
        <v>32090</v>
      </c>
      <c r="F213" s="10">
        <v>43670.599895833337</v>
      </c>
      <c r="G213" s="95" t="s">
        <v>4</v>
      </c>
      <c r="H213" s="24">
        <v>2599</v>
      </c>
      <c r="I213" s="11">
        <f t="shared" si="15"/>
        <v>16.767741935483873</v>
      </c>
      <c r="J213" s="11">
        <v>3.972</v>
      </c>
      <c r="K213" s="13">
        <v>155</v>
      </c>
      <c r="L213" s="94">
        <v>690</v>
      </c>
      <c r="M213" s="11">
        <f t="shared" si="16"/>
        <v>4.4516129032258061</v>
      </c>
      <c r="N213" s="11">
        <v>1.9810000000000001</v>
      </c>
      <c r="O213" s="95">
        <f t="shared" si="17"/>
        <v>155</v>
      </c>
      <c r="P213" s="66">
        <f t="shared" si="18"/>
        <v>3.7666666666666675</v>
      </c>
      <c r="Q213" s="104" t="s">
        <v>728</v>
      </c>
      <c r="R213" s="24"/>
      <c r="S213" s="2"/>
      <c r="T213" s="2"/>
      <c r="U213" s="13"/>
      <c r="V213" s="107"/>
      <c r="W213" s="108"/>
      <c r="X213" s="115" t="str">
        <f t="shared" si="19"/>
        <v>No Data</v>
      </c>
    </row>
    <row r="214" spans="1:24" x14ac:dyDescent="0.3">
      <c r="A214" s="62" t="s">
        <v>3499</v>
      </c>
      <c r="B214" s="94" t="s">
        <v>1982</v>
      </c>
      <c r="C214" s="2" t="s">
        <v>1</v>
      </c>
      <c r="D214" s="2">
        <v>72</v>
      </c>
      <c r="E214" s="9">
        <v>17344</v>
      </c>
      <c r="F214" s="10">
        <v>43670.6171875</v>
      </c>
      <c r="G214" s="95" t="s">
        <v>4</v>
      </c>
      <c r="H214" s="24">
        <v>2766</v>
      </c>
      <c r="I214" s="11">
        <f t="shared" si="15"/>
        <v>22.128</v>
      </c>
      <c r="J214" s="11">
        <v>4.5119999999999996</v>
      </c>
      <c r="K214" s="13">
        <v>125</v>
      </c>
      <c r="L214" s="94">
        <v>722</v>
      </c>
      <c r="M214" s="11">
        <f t="shared" si="16"/>
        <v>5.7759999999999998</v>
      </c>
      <c r="N214" s="11">
        <v>2.4089999999999998</v>
      </c>
      <c r="O214" s="95">
        <f t="shared" si="17"/>
        <v>125</v>
      </c>
      <c r="P214" s="66">
        <f t="shared" si="18"/>
        <v>3.8310249307479225</v>
      </c>
      <c r="Q214" s="104" t="s">
        <v>728</v>
      </c>
      <c r="R214" s="24"/>
      <c r="S214" s="2"/>
      <c r="T214" s="2"/>
      <c r="U214" s="13"/>
      <c r="V214" s="107"/>
      <c r="W214" s="108"/>
      <c r="X214" s="115" t="str">
        <f t="shared" si="19"/>
        <v>No Data</v>
      </c>
    </row>
    <row r="215" spans="1:24" x14ac:dyDescent="0.3">
      <c r="A215" s="62" t="s">
        <v>3500</v>
      </c>
      <c r="B215" s="94" t="s">
        <v>1983</v>
      </c>
      <c r="C215" s="2" t="s">
        <v>6</v>
      </c>
      <c r="D215" s="2">
        <v>36</v>
      </c>
      <c r="E215" s="9">
        <v>30174</v>
      </c>
      <c r="F215" s="10">
        <v>43670.621041666665</v>
      </c>
      <c r="G215" s="95" t="s">
        <v>4</v>
      </c>
      <c r="H215" s="24">
        <v>2025</v>
      </c>
      <c r="I215" s="11">
        <f t="shared" si="15"/>
        <v>13.064516129032258</v>
      </c>
      <c r="J215" s="11">
        <v>3.5779999999999998</v>
      </c>
      <c r="K215" s="13">
        <v>155</v>
      </c>
      <c r="L215" s="94">
        <v>611</v>
      </c>
      <c r="M215" s="11">
        <f t="shared" si="16"/>
        <v>3.9419354838709677</v>
      </c>
      <c r="N215" s="11">
        <v>1.9179999999999999</v>
      </c>
      <c r="O215" s="95">
        <f t="shared" si="17"/>
        <v>155</v>
      </c>
      <c r="P215" s="66">
        <f t="shared" si="18"/>
        <v>3.314238952536825</v>
      </c>
      <c r="Q215" s="104" t="s">
        <v>728</v>
      </c>
      <c r="R215" s="24"/>
      <c r="S215" s="2"/>
      <c r="T215" s="2"/>
      <c r="U215" s="13"/>
      <c r="V215" s="107"/>
      <c r="W215" s="108"/>
      <c r="X215" s="115" t="str">
        <f t="shared" si="19"/>
        <v>No Data</v>
      </c>
    </row>
    <row r="216" spans="1:24" x14ac:dyDescent="0.3">
      <c r="A216" s="62" t="s">
        <v>3501</v>
      </c>
      <c r="B216" s="94" t="s">
        <v>1984</v>
      </c>
      <c r="C216" s="2" t="s">
        <v>1</v>
      </c>
      <c r="D216" s="2">
        <v>63</v>
      </c>
      <c r="E216" s="9">
        <v>20430</v>
      </c>
      <c r="F216" s="10">
        <v>43670.661805555559</v>
      </c>
      <c r="G216" s="95" t="s">
        <v>4</v>
      </c>
      <c r="H216" s="24">
        <v>2295</v>
      </c>
      <c r="I216" s="11">
        <f t="shared" si="15"/>
        <v>21.25</v>
      </c>
      <c r="J216" s="11">
        <v>4.4809999999999999</v>
      </c>
      <c r="K216" s="13">
        <v>108</v>
      </c>
      <c r="L216" s="94">
        <v>559</v>
      </c>
      <c r="M216" s="11">
        <f t="shared" si="16"/>
        <v>5.1759259259259256</v>
      </c>
      <c r="N216" s="11">
        <v>2.2949999999999999</v>
      </c>
      <c r="O216" s="95">
        <f t="shared" si="17"/>
        <v>108</v>
      </c>
      <c r="P216" s="66">
        <f t="shared" si="18"/>
        <v>4.1055456171735241</v>
      </c>
      <c r="Q216" s="104" t="s">
        <v>728</v>
      </c>
      <c r="R216" s="24"/>
      <c r="S216" s="2"/>
      <c r="T216" s="2"/>
      <c r="U216" s="13"/>
      <c r="V216" s="107"/>
      <c r="W216" s="108"/>
      <c r="X216" s="115" t="str">
        <f t="shared" si="19"/>
        <v>No Data</v>
      </c>
    </row>
    <row r="217" spans="1:24" x14ac:dyDescent="0.3">
      <c r="A217" s="62" t="s">
        <v>3502</v>
      </c>
      <c r="B217" s="94" t="s">
        <v>1985</v>
      </c>
      <c r="C217" s="2" t="s">
        <v>1</v>
      </c>
      <c r="D217" s="2">
        <v>70</v>
      </c>
      <c r="E217" s="9">
        <v>17945</v>
      </c>
      <c r="F217" s="10">
        <v>43670.665300925924</v>
      </c>
      <c r="G217" s="95" t="s">
        <v>4</v>
      </c>
      <c r="H217" s="24">
        <v>2089</v>
      </c>
      <c r="I217" s="11">
        <f t="shared" si="15"/>
        <v>14.921428571428571</v>
      </c>
      <c r="J217" s="11">
        <v>4.0640000000000001</v>
      </c>
      <c r="K217" s="13">
        <v>140</v>
      </c>
      <c r="L217" s="94">
        <v>548</v>
      </c>
      <c r="M217" s="11">
        <f t="shared" si="16"/>
        <v>3.9142857142857141</v>
      </c>
      <c r="N217" s="11">
        <v>2.117</v>
      </c>
      <c r="O217" s="95">
        <f t="shared" si="17"/>
        <v>140</v>
      </c>
      <c r="P217" s="66">
        <f t="shared" si="18"/>
        <v>3.812043795620438</v>
      </c>
      <c r="Q217" s="104" t="s">
        <v>728</v>
      </c>
      <c r="R217" s="24"/>
      <c r="S217" s="2"/>
      <c r="T217" s="2"/>
      <c r="U217" s="13"/>
      <c r="V217" s="107"/>
      <c r="W217" s="108"/>
      <c r="X217" s="115" t="str">
        <f t="shared" si="19"/>
        <v>No Data</v>
      </c>
    </row>
    <row r="218" spans="1:24" x14ac:dyDescent="0.3">
      <c r="A218" s="62" t="s">
        <v>3503</v>
      </c>
      <c r="B218" s="94" t="s">
        <v>1986</v>
      </c>
      <c r="C218" s="2" t="s">
        <v>6</v>
      </c>
      <c r="D218" s="2">
        <v>67</v>
      </c>
      <c r="E218" s="9">
        <v>19001</v>
      </c>
      <c r="F218" s="10">
        <v>43670.693206018521</v>
      </c>
      <c r="G218" s="95" t="s">
        <v>4</v>
      </c>
      <c r="H218" s="24">
        <v>1996</v>
      </c>
      <c r="I218" s="11">
        <f t="shared" si="15"/>
        <v>12.320987654320987</v>
      </c>
      <c r="J218" s="11">
        <v>3.52</v>
      </c>
      <c r="K218" s="13">
        <v>162</v>
      </c>
      <c r="L218" s="94">
        <v>823</v>
      </c>
      <c r="M218" s="11">
        <f t="shared" si="16"/>
        <v>5.0802469135802468</v>
      </c>
      <c r="N218" s="11">
        <v>2.3250000000000002</v>
      </c>
      <c r="O218" s="95">
        <f t="shared" si="17"/>
        <v>162</v>
      </c>
      <c r="P218" s="66">
        <f t="shared" si="18"/>
        <v>2.4252733900364518</v>
      </c>
      <c r="Q218" s="104" t="s">
        <v>728</v>
      </c>
      <c r="R218" s="24"/>
      <c r="S218" s="2"/>
      <c r="T218" s="2"/>
      <c r="U218" s="13"/>
      <c r="V218" s="107"/>
      <c r="W218" s="108"/>
      <c r="X218" s="115" t="str">
        <f t="shared" si="19"/>
        <v>No Data</v>
      </c>
    </row>
    <row r="219" spans="1:24" x14ac:dyDescent="0.3">
      <c r="A219" s="62" t="s">
        <v>3504</v>
      </c>
      <c r="B219" s="94" t="s">
        <v>1987</v>
      </c>
      <c r="C219" s="2" t="s">
        <v>6</v>
      </c>
      <c r="D219" s="2">
        <v>57</v>
      </c>
      <c r="E219" s="9">
        <v>22627</v>
      </c>
      <c r="F219" s="10">
        <v>43670.70921296296</v>
      </c>
      <c r="G219" s="95" t="s">
        <v>4</v>
      </c>
      <c r="H219" s="24">
        <v>2234</v>
      </c>
      <c r="I219" s="11">
        <f t="shared" si="15"/>
        <v>17.872</v>
      </c>
      <c r="J219" s="11">
        <v>4.8680000000000003</v>
      </c>
      <c r="K219" s="13">
        <v>125</v>
      </c>
      <c r="L219" s="94">
        <v>953</v>
      </c>
      <c r="M219" s="11">
        <f t="shared" si="16"/>
        <v>7.6239999999999997</v>
      </c>
      <c r="N219" s="11">
        <v>3.2989999999999999</v>
      </c>
      <c r="O219" s="95">
        <f t="shared" si="17"/>
        <v>125</v>
      </c>
      <c r="P219" s="66">
        <f t="shared" si="18"/>
        <v>2.3441762854144805</v>
      </c>
      <c r="Q219" s="104" t="s">
        <v>728</v>
      </c>
      <c r="R219" s="24"/>
      <c r="S219" s="2"/>
      <c r="T219" s="2"/>
      <c r="U219" s="13"/>
      <c r="V219" s="107"/>
      <c r="W219" s="108"/>
      <c r="X219" s="115" t="str">
        <f t="shared" si="19"/>
        <v>No Data</v>
      </c>
    </row>
    <row r="220" spans="1:24" x14ac:dyDescent="0.3">
      <c r="A220" s="62" t="s">
        <v>3505</v>
      </c>
      <c r="B220" s="94" t="s">
        <v>1988</v>
      </c>
      <c r="C220" s="2" t="s">
        <v>6</v>
      </c>
      <c r="D220" s="2">
        <v>30</v>
      </c>
      <c r="E220" s="9">
        <v>32354</v>
      </c>
      <c r="F220" s="10">
        <v>43670.721493055556</v>
      </c>
      <c r="G220" s="95" t="s">
        <v>4</v>
      </c>
      <c r="H220" s="24">
        <v>1860</v>
      </c>
      <c r="I220" s="11">
        <f t="shared" si="15"/>
        <v>15</v>
      </c>
      <c r="J220" s="11">
        <v>3.548</v>
      </c>
      <c r="K220" s="13">
        <v>124</v>
      </c>
      <c r="L220" s="94">
        <v>664</v>
      </c>
      <c r="M220" s="11">
        <f t="shared" si="16"/>
        <v>5.354838709677419</v>
      </c>
      <c r="N220" s="11">
        <v>2.069</v>
      </c>
      <c r="O220" s="95">
        <f t="shared" si="17"/>
        <v>124</v>
      </c>
      <c r="P220" s="66">
        <f t="shared" si="18"/>
        <v>2.8012048192771086</v>
      </c>
      <c r="Q220" s="104" t="s">
        <v>728</v>
      </c>
      <c r="R220" s="24"/>
      <c r="S220" s="2"/>
      <c r="T220" s="2"/>
      <c r="U220" s="13"/>
      <c r="V220" s="107"/>
      <c r="W220" s="108"/>
      <c r="X220" s="115" t="str">
        <f t="shared" si="19"/>
        <v>No Data</v>
      </c>
    </row>
    <row r="221" spans="1:24" x14ac:dyDescent="0.3">
      <c r="A221" s="62" t="s">
        <v>3506</v>
      </c>
      <c r="B221" s="94" t="s">
        <v>1989</v>
      </c>
      <c r="C221" s="2" t="s">
        <v>1</v>
      </c>
      <c r="D221" s="2">
        <v>56</v>
      </c>
      <c r="E221" s="9">
        <v>23021</v>
      </c>
      <c r="F221" s="10">
        <v>43671.517256944448</v>
      </c>
      <c r="G221" s="95" t="s">
        <v>4</v>
      </c>
      <c r="H221" s="24">
        <v>3250</v>
      </c>
      <c r="I221" s="11">
        <f t="shared" si="15"/>
        <v>29.27927927927928</v>
      </c>
      <c r="J221" s="11">
        <v>5.633</v>
      </c>
      <c r="K221" s="13">
        <v>111</v>
      </c>
      <c r="L221" s="94">
        <v>622</v>
      </c>
      <c r="M221" s="11">
        <f t="shared" si="16"/>
        <v>5.6036036036036032</v>
      </c>
      <c r="N221" s="11">
        <v>2.36</v>
      </c>
      <c r="O221" s="95">
        <f t="shared" si="17"/>
        <v>111</v>
      </c>
      <c r="P221" s="66">
        <f t="shared" si="18"/>
        <v>5.22508038585209</v>
      </c>
      <c r="Q221" s="104" t="s">
        <v>728</v>
      </c>
      <c r="R221" s="24"/>
      <c r="S221" s="2"/>
      <c r="T221" s="2"/>
      <c r="U221" s="13"/>
      <c r="V221" s="107"/>
      <c r="W221" s="108"/>
      <c r="X221" s="115" t="str">
        <f t="shared" si="19"/>
        <v>No Data</v>
      </c>
    </row>
    <row r="222" spans="1:24" x14ac:dyDescent="0.3">
      <c r="A222" s="62" t="s">
        <v>3507</v>
      </c>
      <c r="B222" s="94" t="s">
        <v>1990</v>
      </c>
      <c r="C222" s="2" t="s">
        <v>1</v>
      </c>
      <c r="D222" s="2">
        <v>67</v>
      </c>
      <c r="E222" s="9">
        <v>18847</v>
      </c>
      <c r="F222" s="10">
        <v>43671.529282407406</v>
      </c>
      <c r="G222" s="95" t="s">
        <v>4</v>
      </c>
      <c r="H222" s="24">
        <v>4040</v>
      </c>
      <c r="I222" s="11">
        <f t="shared" si="15"/>
        <v>21.041666666666668</v>
      </c>
      <c r="J222" s="11">
        <v>5.1180000000000003</v>
      </c>
      <c r="K222" s="13">
        <v>192</v>
      </c>
      <c r="L222" s="94">
        <v>1509</v>
      </c>
      <c r="M222" s="11">
        <f t="shared" si="16"/>
        <v>7.859375</v>
      </c>
      <c r="N222" s="11">
        <v>2.9039999999999999</v>
      </c>
      <c r="O222" s="95">
        <f t="shared" si="17"/>
        <v>192</v>
      </c>
      <c r="P222" s="66">
        <f t="shared" si="18"/>
        <v>2.6772697150430749</v>
      </c>
      <c r="Q222" s="104" t="s">
        <v>728</v>
      </c>
      <c r="R222" s="24"/>
      <c r="S222" s="2"/>
      <c r="T222" s="2"/>
      <c r="U222" s="13"/>
      <c r="V222" s="107"/>
      <c r="W222" s="108"/>
      <c r="X222" s="115" t="str">
        <f t="shared" si="19"/>
        <v>No Data</v>
      </c>
    </row>
    <row r="223" spans="1:24" x14ac:dyDescent="0.3">
      <c r="A223" s="62" t="s">
        <v>3508</v>
      </c>
      <c r="B223" s="94" t="s">
        <v>1991</v>
      </c>
      <c r="C223" s="2" t="s">
        <v>1</v>
      </c>
      <c r="D223" s="2">
        <v>57</v>
      </c>
      <c r="E223" s="9">
        <v>22628</v>
      </c>
      <c r="F223" s="10">
        <v>43671.552060185182</v>
      </c>
      <c r="G223" s="95" t="s">
        <v>4</v>
      </c>
      <c r="H223" s="24">
        <v>2808</v>
      </c>
      <c r="I223" s="11">
        <f t="shared" si="15"/>
        <v>30.857142857142858</v>
      </c>
      <c r="J223" s="11">
        <v>4.9829999999999997</v>
      </c>
      <c r="K223" s="13">
        <v>91</v>
      </c>
      <c r="L223" s="94">
        <v>653</v>
      </c>
      <c r="M223" s="11">
        <f t="shared" si="16"/>
        <v>7.1758241758241761</v>
      </c>
      <c r="N223" s="11">
        <v>2.383</v>
      </c>
      <c r="O223" s="95">
        <f t="shared" si="17"/>
        <v>91</v>
      </c>
      <c r="P223" s="66">
        <f t="shared" si="18"/>
        <v>4.3001531393568149</v>
      </c>
      <c r="Q223" s="104" t="s">
        <v>728</v>
      </c>
      <c r="R223" s="24"/>
      <c r="S223" s="2"/>
      <c r="T223" s="2"/>
      <c r="U223" s="13"/>
      <c r="V223" s="107"/>
      <c r="W223" s="108"/>
      <c r="X223" s="115" t="str">
        <f t="shared" si="19"/>
        <v>No Data</v>
      </c>
    </row>
    <row r="224" spans="1:24" x14ac:dyDescent="0.3">
      <c r="A224" s="62" t="s">
        <v>3509</v>
      </c>
      <c r="B224" s="94" t="s">
        <v>1992</v>
      </c>
      <c r="C224" s="2" t="s">
        <v>6</v>
      </c>
      <c r="D224" s="2">
        <v>55</v>
      </c>
      <c r="E224" s="9">
        <v>23218</v>
      </c>
      <c r="F224" s="10">
        <v>43671.559756944444</v>
      </c>
      <c r="G224" s="95" t="s">
        <v>4</v>
      </c>
      <c r="H224" s="24">
        <v>1911</v>
      </c>
      <c r="I224" s="11">
        <f t="shared" si="15"/>
        <v>14.477272727272727</v>
      </c>
      <c r="J224" s="11">
        <v>3.91</v>
      </c>
      <c r="K224" s="13">
        <v>132</v>
      </c>
      <c r="L224" s="94">
        <v>947</v>
      </c>
      <c r="M224" s="11">
        <f t="shared" si="16"/>
        <v>7.1742424242424239</v>
      </c>
      <c r="N224" s="11">
        <v>2.819</v>
      </c>
      <c r="O224" s="95">
        <f t="shared" si="17"/>
        <v>132</v>
      </c>
      <c r="P224" s="66">
        <f t="shared" si="18"/>
        <v>2.0179514255543824</v>
      </c>
      <c r="Q224" s="104" t="s">
        <v>728</v>
      </c>
      <c r="R224" s="24"/>
      <c r="S224" s="2"/>
      <c r="T224" s="2"/>
      <c r="U224" s="13"/>
      <c r="V224" s="107"/>
      <c r="W224" s="108"/>
      <c r="X224" s="115" t="str">
        <f t="shared" si="19"/>
        <v>No Data</v>
      </c>
    </row>
    <row r="225" spans="1:24" x14ac:dyDescent="0.3">
      <c r="A225" s="62" t="s">
        <v>3510</v>
      </c>
      <c r="B225" s="94" t="s">
        <v>1993</v>
      </c>
      <c r="C225" s="2" t="s">
        <v>1</v>
      </c>
      <c r="D225" s="2">
        <v>63</v>
      </c>
      <c r="E225" s="9">
        <v>20622</v>
      </c>
      <c r="F225" s="10">
        <v>43671.568761574075</v>
      </c>
      <c r="G225" s="95" t="s">
        <v>4</v>
      </c>
      <c r="H225" s="24">
        <v>3129</v>
      </c>
      <c r="I225" s="11">
        <f t="shared" si="15"/>
        <v>25.032</v>
      </c>
      <c r="J225" s="11">
        <v>4.9820000000000002</v>
      </c>
      <c r="K225" s="13">
        <v>125</v>
      </c>
      <c r="L225" s="94">
        <v>790</v>
      </c>
      <c r="M225" s="11">
        <f t="shared" si="16"/>
        <v>6.32</v>
      </c>
      <c r="N225" s="11">
        <v>2.371</v>
      </c>
      <c r="O225" s="95">
        <f t="shared" si="17"/>
        <v>125</v>
      </c>
      <c r="P225" s="66">
        <f t="shared" si="18"/>
        <v>3.9607594936708859</v>
      </c>
      <c r="Q225" s="104" t="s">
        <v>728</v>
      </c>
      <c r="R225" s="24"/>
      <c r="S225" s="2"/>
      <c r="T225" s="2"/>
      <c r="U225" s="13"/>
      <c r="V225" s="107"/>
      <c r="W225" s="108"/>
      <c r="X225" s="115" t="str">
        <f t="shared" si="19"/>
        <v>No Data</v>
      </c>
    </row>
    <row r="226" spans="1:24" x14ac:dyDescent="0.3">
      <c r="A226" s="62" t="s">
        <v>3511</v>
      </c>
      <c r="B226" s="94" t="s">
        <v>1994</v>
      </c>
      <c r="C226" s="2" t="s">
        <v>1</v>
      </c>
      <c r="D226" s="2">
        <v>62</v>
      </c>
      <c r="E226" s="9">
        <v>20715</v>
      </c>
      <c r="F226" s="10">
        <v>43671.583148148151</v>
      </c>
      <c r="G226" s="95" t="s">
        <v>4</v>
      </c>
      <c r="H226" s="24">
        <v>2559</v>
      </c>
      <c r="I226" s="11">
        <f t="shared" si="15"/>
        <v>21.324999999999999</v>
      </c>
      <c r="J226" s="11">
        <v>4.5510000000000002</v>
      </c>
      <c r="K226" s="13">
        <v>120</v>
      </c>
      <c r="L226" s="94">
        <v>581</v>
      </c>
      <c r="M226" s="11">
        <f t="shared" si="16"/>
        <v>4.8416666666666668</v>
      </c>
      <c r="N226" s="11">
        <v>2.1059999999999999</v>
      </c>
      <c r="O226" s="95">
        <f t="shared" si="17"/>
        <v>120</v>
      </c>
      <c r="P226" s="66">
        <f t="shared" si="18"/>
        <v>4.4044750430292599</v>
      </c>
      <c r="Q226" s="104" t="s">
        <v>728</v>
      </c>
      <c r="R226" s="24"/>
      <c r="S226" s="2"/>
      <c r="T226" s="2"/>
      <c r="U226" s="13"/>
      <c r="V226" s="107"/>
      <c r="W226" s="108"/>
      <c r="X226" s="115" t="str">
        <f t="shared" si="19"/>
        <v>No Data</v>
      </c>
    </row>
    <row r="227" spans="1:24" x14ac:dyDescent="0.3">
      <c r="A227" s="62" t="s">
        <v>3512</v>
      </c>
      <c r="B227" s="94" t="s">
        <v>1995</v>
      </c>
      <c r="C227" s="2" t="s">
        <v>6</v>
      </c>
      <c r="D227" s="2">
        <v>59</v>
      </c>
      <c r="E227" s="9">
        <v>21835</v>
      </c>
      <c r="F227" s="10">
        <v>43671.597731481481</v>
      </c>
      <c r="G227" s="95" t="s">
        <v>4</v>
      </c>
      <c r="H227" s="24">
        <v>3238</v>
      </c>
      <c r="I227" s="11">
        <f t="shared" si="15"/>
        <v>16.353535353535353</v>
      </c>
      <c r="J227" s="11">
        <v>3.9020000000000001</v>
      </c>
      <c r="K227" s="13">
        <v>198</v>
      </c>
      <c r="L227" s="94">
        <v>983</v>
      </c>
      <c r="M227" s="11">
        <f t="shared" si="16"/>
        <v>4.9646464646464645</v>
      </c>
      <c r="N227" s="11">
        <v>2.1850000000000001</v>
      </c>
      <c r="O227" s="95">
        <f t="shared" si="17"/>
        <v>198</v>
      </c>
      <c r="P227" s="66">
        <f t="shared" si="18"/>
        <v>3.2939979654120042</v>
      </c>
      <c r="Q227" s="104" t="s">
        <v>728</v>
      </c>
      <c r="R227" s="24"/>
      <c r="S227" s="2"/>
      <c r="T227" s="2"/>
      <c r="U227" s="13"/>
      <c r="V227" s="107"/>
      <c r="W227" s="108"/>
      <c r="X227" s="115" t="str">
        <f t="shared" si="19"/>
        <v>No Data</v>
      </c>
    </row>
    <row r="228" spans="1:24" x14ac:dyDescent="0.3">
      <c r="A228" s="62" t="s">
        <v>3513</v>
      </c>
      <c r="B228" s="94" t="s">
        <v>1996</v>
      </c>
      <c r="C228" s="2" t="s">
        <v>1</v>
      </c>
      <c r="D228" s="2">
        <v>44</v>
      </c>
      <c r="E228" s="9">
        <v>27599</v>
      </c>
      <c r="F228" s="10">
        <v>43671.627789351849</v>
      </c>
      <c r="G228" s="95" t="s">
        <v>4</v>
      </c>
      <c r="H228" s="24">
        <v>2463</v>
      </c>
      <c r="I228" s="11">
        <f t="shared" si="15"/>
        <v>17.592857142857142</v>
      </c>
      <c r="J228" s="11">
        <v>4.3109999999999999</v>
      </c>
      <c r="K228" s="13">
        <v>140</v>
      </c>
      <c r="L228" s="94">
        <v>649</v>
      </c>
      <c r="M228" s="11">
        <f t="shared" si="16"/>
        <v>4.6357142857142861</v>
      </c>
      <c r="N228" s="11">
        <v>2.16</v>
      </c>
      <c r="O228" s="95">
        <f t="shared" si="17"/>
        <v>140</v>
      </c>
      <c r="P228" s="66">
        <f t="shared" si="18"/>
        <v>3.7950693374422184</v>
      </c>
      <c r="Q228" s="104" t="s">
        <v>728</v>
      </c>
      <c r="R228" s="24"/>
      <c r="S228" s="2"/>
      <c r="T228" s="2"/>
      <c r="U228" s="13"/>
      <c r="V228" s="107"/>
      <c r="W228" s="108"/>
      <c r="X228" s="115" t="str">
        <f t="shared" si="19"/>
        <v>No Data</v>
      </c>
    </row>
    <row r="229" spans="1:24" x14ac:dyDescent="0.3">
      <c r="A229" s="62" t="s">
        <v>3514</v>
      </c>
      <c r="B229" s="94" t="s">
        <v>1997</v>
      </c>
      <c r="C229" s="2" t="s">
        <v>1</v>
      </c>
      <c r="D229" s="2">
        <v>51</v>
      </c>
      <c r="E229" s="9">
        <v>24802</v>
      </c>
      <c r="F229" s="10">
        <v>43671.638495370367</v>
      </c>
      <c r="G229" s="95" t="s">
        <v>4</v>
      </c>
      <c r="H229" s="24">
        <v>2539</v>
      </c>
      <c r="I229" s="11">
        <f t="shared" si="15"/>
        <v>24.41346153846154</v>
      </c>
      <c r="J229" s="11">
        <v>4.51</v>
      </c>
      <c r="K229" s="13">
        <v>104</v>
      </c>
      <c r="L229" s="94">
        <v>580</v>
      </c>
      <c r="M229" s="11">
        <f t="shared" si="16"/>
        <v>5.5769230769230766</v>
      </c>
      <c r="N229" s="11">
        <v>2.343</v>
      </c>
      <c r="O229" s="95">
        <f t="shared" si="17"/>
        <v>104</v>
      </c>
      <c r="P229" s="66">
        <f t="shared" si="18"/>
        <v>4.3775862068965523</v>
      </c>
      <c r="Q229" s="104" t="s">
        <v>728</v>
      </c>
      <c r="R229" s="24"/>
      <c r="S229" s="2"/>
      <c r="T229" s="2"/>
      <c r="U229" s="13"/>
      <c r="V229" s="107"/>
      <c r="W229" s="108"/>
      <c r="X229" s="115" t="str">
        <f t="shared" si="19"/>
        <v>No Data</v>
      </c>
    </row>
    <row r="230" spans="1:24" x14ac:dyDescent="0.3">
      <c r="A230" s="62" t="s">
        <v>3515</v>
      </c>
      <c r="B230" s="94" t="s">
        <v>1998</v>
      </c>
      <c r="C230" s="2" t="s">
        <v>1</v>
      </c>
      <c r="D230" s="2">
        <v>53</v>
      </c>
      <c r="E230" s="9">
        <v>24205</v>
      </c>
      <c r="F230" s="10">
        <v>43671.648900462962</v>
      </c>
      <c r="G230" s="95" t="s">
        <v>4</v>
      </c>
      <c r="H230" s="24">
        <v>2999</v>
      </c>
      <c r="I230" s="11">
        <f t="shared" si="15"/>
        <v>23.069230769230771</v>
      </c>
      <c r="J230" s="11">
        <v>5.28</v>
      </c>
      <c r="K230" s="13">
        <v>130</v>
      </c>
      <c r="L230" s="94">
        <v>641</v>
      </c>
      <c r="M230" s="11">
        <f t="shared" si="16"/>
        <v>4.930769230769231</v>
      </c>
      <c r="N230" s="11">
        <v>2.488</v>
      </c>
      <c r="O230" s="95">
        <f t="shared" si="17"/>
        <v>130</v>
      </c>
      <c r="P230" s="66">
        <f t="shared" si="18"/>
        <v>4.6786271450858035</v>
      </c>
      <c r="Q230" s="104" t="s">
        <v>728</v>
      </c>
      <c r="R230" s="24"/>
      <c r="S230" s="2"/>
      <c r="T230" s="2"/>
      <c r="U230" s="13"/>
      <c r="V230" s="107"/>
      <c r="W230" s="108"/>
      <c r="X230" s="115" t="str">
        <f t="shared" si="19"/>
        <v>No Data</v>
      </c>
    </row>
    <row r="231" spans="1:24" x14ac:dyDescent="0.3">
      <c r="A231" s="62" t="s">
        <v>3516</v>
      </c>
      <c r="B231" s="94" t="s">
        <v>1999</v>
      </c>
      <c r="C231" s="2" t="s">
        <v>1</v>
      </c>
      <c r="D231" s="2">
        <v>72</v>
      </c>
      <c r="E231" s="9">
        <v>17111</v>
      </c>
      <c r="F231" s="10">
        <v>43671.677708333336</v>
      </c>
      <c r="G231" s="95" t="s">
        <v>4</v>
      </c>
      <c r="H231" s="24">
        <v>2248</v>
      </c>
      <c r="I231" s="11">
        <f t="shared" si="15"/>
        <v>16.057142857142857</v>
      </c>
      <c r="J231" s="11">
        <v>4.0960000000000001</v>
      </c>
      <c r="K231" s="13">
        <v>140</v>
      </c>
      <c r="L231" s="94">
        <v>808</v>
      </c>
      <c r="M231" s="11">
        <f t="shared" si="16"/>
        <v>5.7714285714285714</v>
      </c>
      <c r="N231" s="11">
        <v>2.4329999999999998</v>
      </c>
      <c r="O231" s="95">
        <f t="shared" si="17"/>
        <v>140</v>
      </c>
      <c r="P231" s="66">
        <f t="shared" si="18"/>
        <v>2.782178217821782</v>
      </c>
      <c r="Q231" s="104" t="s">
        <v>728</v>
      </c>
      <c r="R231" s="24"/>
      <c r="S231" s="2"/>
      <c r="T231" s="2"/>
      <c r="U231" s="13"/>
      <c r="V231" s="107"/>
      <c r="W231" s="108"/>
      <c r="X231" s="115" t="str">
        <f t="shared" si="19"/>
        <v>No Data</v>
      </c>
    </row>
    <row r="232" spans="1:24" x14ac:dyDescent="0.3">
      <c r="A232" s="62" t="s">
        <v>3517</v>
      </c>
      <c r="B232" s="94" t="s">
        <v>2000</v>
      </c>
      <c r="C232" s="2" t="s">
        <v>1</v>
      </c>
      <c r="D232" s="2">
        <v>51</v>
      </c>
      <c r="E232" s="9">
        <v>24845</v>
      </c>
      <c r="F232" s="10">
        <v>43672.515648148146</v>
      </c>
      <c r="G232" s="95" t="s">
        <v>4</v>
      </c>
      <c r="H232" s="24">
        <v>2413</v>
      </c>
      <c r="I232" s="11">
        <f t="shared" si="15"/>
        <v>21.544642857142858</v>
      </c>
      <c r="J232" s="11">
        <v>4.9550000000000001</v>
      </c>
      <c r="K232" s="13">
        <v>112</v>
      </c>
      <c r="L232" s="94">
        <v>659</v>
      </c>
      <c r="M232" s="11">
        <f t="shared" si="16"/>
        <v>5.8839285714285712</v>
      </c>
      <c r="N232" s="11">
        <v>2.7370000000000001</v>
      </c>
      <c r="O232" s="95">
        <f t="shared" si="17"/>
        <v>112</v>
      </c>
      <c r="P232" s="66">
        <f t="shared" si="18"/>
        <v>3.6616084977238241</v>
      </c>
      <c r="Q232" s="104" t="s">
        <v>728</v>
      </c>
      <c r="R232" s="24"/>
      <c r="S232" s="2"/>
      <c r="T232" s="2"/>
      <c r="U232" s="13"/>
      <c r="V232" s="107"/>
      <c r="W232" s="108"/>
      <c r="X232" s="115" t="str">
        <f t="shared" si="19"/>
        <v>No Data</v>
      </c>
    </row>
    <row r="233" spans="1:24" x14ac:dyDescent="0.3">
      <c r="A233" s="62" t="s">
        <v>3518</v>
      </c>
      <c r="B233" s="94" t="s">
        <v>2001</v>
      </c>
      <c r="C233" s="2" t="s">
        <v>6</v>
      </c>
      <c r="D233" s="2">
        <v>61</v>
      </c>
      <c r="E233" s="9">
        <v>21107</v>
      </c>
      <c r="F233" s="10">
        <v>43672.526643518519</v>
      </c>
      <c r="G233" s="95" t="s">
        <v>557</v>
      </c>
      <c r="H233" s="24">
        <v>2889</v>
      </c>
      <c r="I233" s="11">
        <f t="shared" si="15"/>
        <v>18.638709677419357</v>
      </c>
      <c r="J233" s="11">
        <v>4.2729999999999997</v>
      </c>
      <c r="K233" s="13">
        <v>155</v>
      </c>
      <c r="L233" s="94">
        <v>830</v>
      </c>
      <c r="M233" s="11">
        <f t="shared" si="16"/>
        <v>5.354838709677419</v>
      </c>
      <c r="N233" s="11">
        <v>2.1819999999999999</v>
      </c>
      <c r="O233" s="95">
        <f t="shared" si="17"/>
        <v>155</v>
      </c>
      <c r="P233" s="66">
        <f t="shared" si="18"/>
        <v>3.4807228915662658</v>
      </c>
      <c r="Q233" s="104" t="s">
        <v>728</v>
      </c>
      <c r="R233" s="24"/>
      <c r="S233" s="2"/>
      <c r="T233" s="2"/>
      <c r="U233" s="13"/>
      <c r="V233" s="107"/>
      <c r="W233" s="108"/>
      <c r="X233" s="115" t="str">
        <f t="shared" si="19"/>
        <v>No Data</v>
      </c>
    </row>
    <row r="234" spans="1:24" x14ac:dyDescent="0.3">
      <c r="A234" s="62" t="s">
        <v>3519</v>
      </c>
      <c r="B234" s="94" t="s">
        <v>2002</v>
      </c>
      <c r="C234" s="2" t="s">
        <v>1</v>
      </c>
      <c r="D234" s="2">
        <v>33</v>
      </c>
      <c r="E234" s="9">
        <v>31281</v>
      </c>
      <c r="F234" s="10">
        <v>43672.531828703701</v>
      </c>
      <c r="G234" s="95" t="s">
        <v>4</v>
      </c>
      <c r="H234" s="24">
        <v>2072</v>
      </c>
      <c r="I234" s="11">
        <f t="shared" si="15"/>
        <v>14.289655172413793</v>
      </c>
      <c r="J234" s="11">
        <v>4.2990000000000004</v>
      </c>
      <c r="K234" s="13">
        <v>145</v>
      </c>
      <c r="L234" s="94">
        <v>676</v>
      </c>
      <c r="M234" s="11">
        <f t="shared" si="16"/>
        <v>4.6620689655172418</v>
      </c>
      <c r="N234" s="11">
        <v>2.028</v>
      </c>
      <c r="O234" s="95">
        <f t="shared" si="17"/>
        <v>145</v>
      </c>
      <c r="P234" s="66">
        <f t="shared" si="18"/>
        <v>3.0650887573964494</v>
      </c>
      <c r="Q234" s="104" t="s">
        <v>728</v>
      </c>
      <c r="R234" s="24"/>
      <c r="S234" s="2"/>
      <c r="T234" s="2"/>
      <c r="U234" s="13"/>
      <c r="V234" s="107"/>
      <c r="W234" s="108"/>
      <c r="X234" s="115" t="str">
        <f t="shared" si="19"/>
        <v>No Data</v>
      </c>
    </row>
    <row r="235" spans="1:24" x14ac:dyDescent="0.3">
      <c r="A235" s="62" t="s">
        <v>3520</v>
      </c>
      <c r="B235" s="94" t="s">
        <v>2003</v>
      </c>
      <c r="C235" s="2" t="s">
        <v>6</v>
      </c>
      <c r="D235" s="2">
        <v>81</v>
      </c>
      <c r="E235" s="9">
        <v>13895</v>
      </c>
      <c r="F235" s="10">
        <v>43672.546701388892</v>
      </c>
      <c r="G235" s="95" t="s">
        <v>4</v>
      </c>
      <c r="H235" s="24">
        <v>2862</v>
      </c>
      <c r="I235" s="11">
        <f t="shared" si="15"/>
        <v>21.2</v>
      </c>
      <c r="J235" s="11">
        <v>5.0839999999999996</v>
      </c>
      <c r="K235" s="13">
        <v>135</v>
      </c>
      <c r="L235" s="94">
        <v>1375</v>
      </c>
      <c r="M235" s="11">
        <f t="shared" si="16"/>
        <v>10.185185185185185</v>
      </c>
      <c r="N235" s="11">
        <v>3.1219999999999999</v>
      </c>
      <c r="O235" s="95">
        <f t="shared" si="17"/>
        <v>135</v>
      </c>
      <c r="P235" s="66">
        <f t="shared" si="18"/>
        <v>2.0814545454545454</v>
      </c>
      <c r="Q235" s="104" t="s">
        <v>728</v>
      </c>
      <c r="R235" s="24"/>
      <c r="S235" s="2"/>
      <c r="T235" s="2"/>
      <c r="U235" s="13"/>
      <c r="V235" s="107"/>
      <c r="W235" s="108"/>
      <c r="X235" s="115" t="str">
        <f t="shared" si="19"/>
        <v>No Data</v>
      </c>
    </row>
    <row r="236" spans="1:24" x14ac:dyDescent="0.3">
      <c r="A236" s="62" t="s">
        <v>3521</v>
      </c>
      <c r="B236" s="94" t="s">
        <v>651</v>
      </c>
      <c r="C236" s="2" t="s">
        <v>1</v>
      </c>
      <c r="D236" s="2">
        <v>51</v>
      </c>
      <c r="E236" s="9">
        <v>24961</v>
      </c>
      <c r="F236" s="10">
        <v>43672.572233796294</v>
      </c>
      <c r="G236" s="95" t="s">
        <v>4</v>
      </c>
      <c r="H236" s="24">
        <v>3310</v>
      </c>
      <c r="I236" s="11">
        <f t="shared" si="15"/>
        <v>17.421052631578949</v>
      </c>
      <c r="J236" s="11">
        <v>4.2750000000000004</v>
      </c>
      <c r="K236" s="13">
        <v>190</v>
      </c>
      <c r="L236" s="94">
        <v>900</v>
      </c>
      <c r="M236" s="11">
        <f t="shared" si="16"/>
        <v>4.7368421052631575</v>
      </c>
      <c r="N236" s="11">
        <v>2.3780000000000001</v>
      </c>
      <c r="O236" s="95">
        <f t="shared" si="17"/>
        <v>190</v>
      </c>
      <c r="P236" s="66">
        <f t="shared" si="18"/>
        <v>3.6777777777777785</v>
      </c>
      <c r="Q236" s="104" t="s">
        <v>728</v>
      </c>
      <c r="R236" s="24"/>
      <c r="S236" s="2"/>
      <c r="T236" s="2"/>
      <c r="U236" s="13"/>
      <c r="V236" s="107"/>
      <c r="W236" s="108"/>
      <c r="X236" s="115" t="str">
        <f t="shared" si="19"/>
        <v>No Data</v>
      </c>
    </row>
    <row r="237" spans="1:24" x14ac:dyDescent="0.3">
      <c r="A237" s="62" t="s">
        <v>3522</v>
      </c>
      <c r="B237" s="94" t="s">
        <v>2004</v>
      </c>
      <c r="C237" s="2" t="s">
        <v>6</v>
      </c>
      <c r="D237" s="2">
        <v>24</v>
      </c>
      <c r="E237" s="9">
        <v>34769</v>
      </c>
      <c r="F237" s="10">
        <v>43672.576817129629</v>
      </c>
      <c r="G237" s="95" t="s">
        <v>4</v>
      </c>
      <c r="H237" s="24">
        <v>1308</v>
      </c>
      <c r="I237" s="11">
        <f t="shared" si="15"/>
        <v>9.0206896551724132</v>
      </c>
      <c r="J237" s="11">
        <v>3.4689999999999999</v>
      </c>
      <c r="K237" s="13">
        <v>145</v>
      </c>
      <c r="L237" s="94">
        <v>497</v>
      </c>
      <c r="M237" s="11">
        <f t="shared" si="16"/>
        <v>3.4275862068965517</v>
      </c>
      <c r="N237" s="11">
        <v>1.9850000000000001</v>
      </c>
      <c r="O237" s="95">
        <f t="shared" si="17"/>
        <v>145</v>
      </c>
      <c r="P237" s="66">
        <f t="shared" si="18"/>
        <v>2.6317907444668007</v>
      </c>
      <c r="Q237" s="104" t="s">
        <v>728</v>
      </c>
      <c r="R237" s="24"/>
      <c r="S237" s="2"/>
      <c r="T237" s="2"/>
      <c r="U237" s="13"/>
      <c r="V237" s="107"/>
      <c r="W237" s="108"/>
      <c r="X237" s="115" t="str">
        <f t="shared" si="19"/>
        <v>No Data</v>
      </c>
    </row>
    <row r="238" spans="1:24" x14ac:dyDescent="0.3">
      <c r="A238" s="62" t="s">
        <v>3523</v>
      </c>
      <c r="B238" s="94" t="s">
        <v>47</v>
      </c>
      <c r="C238" s="2" t="s">
        <v>1</v>
      </c>
      <c r="D238" s="2">
        <v>47</v>
      </c>
      <c r="E238" s="9">
        <v>26482</v>
      </c>
      <c r="F238" s="10">
        <v>43672.597349537034</v>
      </c>
      <c r="G238" s="95" t="s">
        <v>4</v>
      </c>
      <c r="H238" s="24">
        <v>1980</v>
      </c>
      <c r="I238" s="11">
        <f t="shared" si="15"/>
        <v>17.678571428571427</v>
      </c>
      <c r="J238" s="11">
        <v>4.0389999999999997</v>
      </c>
      <c r="K238" s="13">
        <v>112</v>
      </c>
      <c r="L238" s="94">
        <v>632</v>
      </c>
      <c r="M238" s="11">
        <f t="shared" si="16"/>
        <v>5.6428571428571432</v>
      </c>
      <c r="N238" s="11">
        <v>2.2250000000000001</v>
      </c>
      <c r="O238" s="95">
        <f t="shared" si="17"/>
        <v>112</v>
      </c>
      <c r="P238" s="66">
        <f t="shared" si="18"/>
        <v>3.1329113924050627</v>
      </c>
      <c r="Q238" s="104" t="s">
        <v>728</v>
      </c>
      <c r="R238" s="24"/>
      <c r="S238" s="2"/>
      <c r="T238" s="2"/>
      <c r="U238" s="13"/>
      <c r="V238" s="107"/>
      <c r="W238" s="108"/>
      <c r="X238" s="115" t="str">
        <f t="shared" si="19"/>
        <v>No Data</v>
      </c>
    </row>
    <row r="239" spans="1:24" x14ac:dyDescent="0.3">
      <c r="A239" s="62" t="s">
        <v>3524</v>
      </c>
      <c r="B239" s="94" t="s">
        <v>2005</v>
      </c>
      <c r="C239" s="2" t="s">
        <v>1</v>
      </c>
      <c r="D239" s="2">
        <v>73</v>
      </c>
      <c r="E239" s="9">
        <v>16811</v>
      </c>
      <c r="F239" s="10">
        <v>43672.616620370369</v>
      </c>
      <c r="G239" s="95" t="s">
        <v>4</v>
      </c>
      <c r="H239" s="24">
        <v>2595</v>
      </c>
      <c r="I239" s="11">
        <f t="shared" si="15"/>
        <v>22.565217391304348</v>
      </c>
      <c r="J239" s="11">
        <v>5.1319999999999997</v>
      </c>
      <c r="K239" s="13">
        <v>115</v>
      </c>
      <c r="L239" s="94">
        <v>846</v>
      </c>
      <c r="M239" s="11">
        <f t="shared" si="16"/>
        <v>7.3565217391304349</v>
      </c>
      <c r="N239" s="11">
        <v>2.669</v>
      </c>
      <c r="O239" s="95">
        <f t="shared" si="17"/>
        <v>115</v>
      </c>
      <c r="P239" s="66">
        <f t="shared" si="18"/>
        <v>3.0673758865248226</v>
      </c>
      <c r="Q239" s="104" t="s">
        <v>728</v>
      </c>
      <c r="R239" s="24"/>
      <c r="S239" s="2"/>
      <c r="T239" s="2"/>
      <c r="U239" s="13"/>
      <c r="V239" s="107"/>
      <c r="W239" s="108"/>
      <c r="X239" s="115" t="str">
        <f t="shared" si="19"/>
        <v>No Data</v>
      </c>
    </row>
    <row r="240" spans="1:24" x14ac:dyDescent="0.3">
      <c r="A240" s="62" t="s">
        <v>3525</v>
      </c>
      <c r="B240" s="94" t="s">
        <v>2006</v>
      </c>
      <c r="C240" s="2" t="s">
        <v>1</v>
      </c>
      <c r="D240" s="2">
        <v>51</v>
      </c>
      <c r="E240" s="9">
        <v>24923</v>
      </c>
      <c r="F240" s="10">
        <v>43672.62605324074</v>
      </c>
      <c r="G240" s="95" t="s">
        <v>4</v>
      </c>
      <c r="H240" s="24">
        <v>2559</v>
      </c>
      <c r="I240" s="11">
        <f t="shared" si="15"/>
        <v>19.534351145038169</v>
      </c>
      <c r="J240" s="11">
        <v>4.6479999999999997</v>
      </c>
      <c r="K240" s="13">
        <v>131</v>
      </c>
      <c r="L240" s="94">
        <v>590</v>
      </c>
      <c r="M240" s="11">
        <f t="shared" si="16"/>
        <v>4.5038167938931295</v>
      </c>
      <c r="N240" s="11">
        <v>1.9630000000000001</v>
      </c>
      <c r="O240" s="95">
        <f t="shared" si="17"/>
        <v>131</v>
      </c>
      <c r="P240" s="66">
        <f t="shared" si="18"/>
        <v>4.3372881355932211</v>
      </c>
      <c r="Q240" s="104" t="s">
        <v>728</v>
      </c>
      <c r="R240" s="24"/>
      <c r="S240" s="2"/>
      <c r="T240" s="2"/>
      <c r="U240" s="13"/>
      <c r="V240" s="107"/>
      <c r="W240" s="108"/>
      <c r="X240" s="115" t="str">
        <f t="shared" si="19"/>
        <v>No Data</v>
      </c>
    </row>
    <row r="241" spans="1:24" x14ac:dyDescent="0.3">
      <c r="A241" s="62" t="s">
        <v>3526</v>
      </c>
      <c r="B241" s="94" t="s">
        <v>570</v>
      </c>
      <c r="C241" s="2" t="s">
        <v>1</v>
      </c>
      <c r="D241" s="2">
        <v>61</v>
      </c>
      <c r="E241" s="9">
        <v>21254</v>
      </c>
      <c r="F241" s="10">
        <v>43672.652233796296</v>
      </c>
      <c r="G241" s="95" t="s">
        <v>4</v>
      </c>
      <c r="H241" s="24">
        <v>1912</v>
      </c>
      <c r="I241" s="11">
        <f t="shared" si="15"/>
        <v>14.9375</v>
      </c>
      <c r="J241" s="11">
        <v>4.5170000000000003</v>
      </c>
      <c r="K241" s="13">
        <v>128</v>
      </c>
      <c r="L241" s="94">
        <v>414</v>
      </c>
      <c r="M241" s="11">
        <f t="shared" si="16"/>
        <v>3.234375</v>
      </c>
      <c r="N241" s="11">
        <v>2.0059999999999998</v>
      </c>
      <c r="O241" s="95">
        <f t="shared" si="17"/>
        <v>128</v>
      </c>
      <c r="P241" s="66">
        <f t="shared" si="18"/>
        <v>4.6183574879227054</v>
      </c>
      <c r="Q241" s="104" t="s">
        <v>728</v>
      </c>
      <c r="R241" s="24" t="s">
        <v>149</v>
      </c>
      <c r="S241" s="2"/>
      <c r="T241" s="2"/>
      <c r="U241" s="13"/>
      <c r="V241" s="107"/>
      <c r="W241" s="108"/>
      <c r="X241" s="115" t="str">
        <f t="shared" si="19"/>
        <v>No Data</v>
      </c>
    </row>
    <row r="242" spans="1:24" x14ac:dyDescent="0.3">
      <c r="A242" s="62" t="s">
        <v>3527</v>
      </c>
      <c r="B242" s="94" t="s">
        <v>2007</v>
      </c>
      <c r="C242" s="2" t="s">
        <v>1</v>
      </c>
      <c r="D242" s="2">
        <v>62</v>
      </c>
      <c r="E242" s="9">
        <v>20907</v>
      </c>
      <c r="F242" s="10">
        <v>43672.666805555556</v>
      </c>
      <c r="G242" s="95" t="s">
        <v>4</v>
      </c>
      <c r="H242" s="24">
        <v>2894</v>
      </c>
      <c r="I242" s="11">
        <f t="shared" si="15"/>
        <v>23.338709677419356</v>
      </c>
      <c r="J242" s="11">
        <v>4.95</v>
      </c>
      <c r="K242" s="13">
        <v>124</v>
      </c>
      <c r="L242" s="94">
        <v>389</v>
      </c>
      <c r="M242" s="11">
        <f t="shared" si="16"/>
        <v>3.1370967741935485</v>
      </c>
      <c r="N242" s="11">
        <v>1.579</v>
      </c>
      <c r="O242" s="95">
        <f t="shared" si="17"/>
        <v>124</v>
      </c>
      <c r="P242" s="66">
        <f t="shared" si="18"/>
        <v>7.4395886889460154</v>
      </c>
      <c r="Q242" s="104" t="s">
        <v>728</v>
      </c>
      <c r="R242" s="24"/>
      <c r="S242" s="2"/>
      <c r="T242" s="2"/>
      <c r="U242" s="13"/>
      <c r="V242" s="107"/>
      <c r="W242" s="108"/>
      <c r="X242" s="115" t="str">
        <f t="shared" si="19"/>
        <v>No Data</v>
      </c>
    </row>
    <row r="243" spans="1:24" x14ac:dyDescent="0.3">
      <c r="A243" s="62" t="s">
        <v>3528</v>
      </c>
      <c r="B243" s="94" t="s">
        <v>2008</v>
      </c>
      <c r="C243" s="2" t="s">
        <v>6</v>
      </c>
      <c r="D243" s="2">
        <v>54</v>
      </c>
      <c r="E243" s="9">
        <v>23604</v>
      </c>
      <c r="F243" s="10">
        <v>43672.701168981483</v>
      </c>
      <c r="G243" s="95" t="s">
        <v>4</v>
      </c>
      <c r="H243" s="24">
        <v>2492</v>
      </c>
      <c r="I243" s="11">
        <f t="shared" si="15"/>
        <v>20.096774193548388</v>
      </c>
      <c r="J243" s="11">
        <v>4.63</v>
      </c>
      <c r="K243" s="13">
        <v>124</v>
      </c>
      <c r="L243" s="94">
        <v>481</v>
      </c>
      <c r="M243" s="11">
        <f t="shared" si="16"/>
        <v>3.879032258064516</v>
      </c>
      <c r="N243" s="11">
        <v>1.806</v>
      </c>
      <c r="O243" s="95">
        <f t="shared" si="17"/>
        <v>124</v>
      </c>
      <c r="P243" s="66">
        <f t="shared" si="18"/>
        <v>5.1808731808731814</v>
      </c>
      <c r="Q243" s="104" t="s">
        <v>728</v>
      </c>
      <c r="R243" s="24" t="s">
        <v>2009</v>
      </c>
      <c r="S243" s="2"/>
      <c r="T243" s="2"/>
      <c r="U243" s="13"/>
      <c r="V243" s="107"/>
      <c r="W243" s="108"/>
      <c r="X243" s="115" t="str">
        <f t="shared" si="19"/>
        <v>No Data</v>
      </c>
    </row>
    <row r="244" spans="1:24" x14ac:dyDescent="0.3">
      <c r="A244" s="62" t="s">
        <v>3529</v>
      </c>
      <c r="B244" s="94" t="s">
        <v>2010</v>
      </c>
      <c r="C244" s="2" t="s">
        <v>6</v>
      </c>
      <c r="D244" s="2">
        <v>71</v>
      </c>
      <c r="E244" s="9">
        <v>17445</v>
      </c>
      <c r="F244" s="10">
        <v>43675.517638888887</v>
      </c>
      <c r="G244" s="95" t="s">
        <v>4</v>
      </c>
      <c r="H244" s="24">
        <v>2249</v>
      </c>
      <c r="I244" s="11">
        <f t="shared" si="15"/>
        <v>16.064285714285713</v>
      </c>
      <c r="J244" s="11">
        <v>4.5730000000000004</v>
      </c>
      <c r="K244" s="13">
        <v>140</v>
      </c>
      <c r="L244" s="94">
        <v>888</v>
      </c>
      <c r="M244" s="11">
        <f t="shared" si="16"/>
        <v>6.3428571428571425</v>
      </c>
      <c r="N244" s="11">
        <v>2.6139999999999999</v>
      </c>
      <c r="O244" s="95">
        <f t="shared" si="17"/>
        <v>140</v>
      </c>
      <c r="P244" s="66">
        <f t="shared" si="18"/>
        <v>2.5326576576576576</v>
      </c>
      <c r="Q244" s="104" t="s">
        <v>728</v>
      </c>
      <c r="R244" s="24"/>
      <c r="S244" s="2"/>
      <c r="T244" s="2"/>
      <c r="U244" s="13"/>
      <c r="V244" s="107"/>
      <c r="W244" s="108"/>
      <c r="X244" s="115" t="str">
        <f t="shared" si="19"/>
        <v>No Data</v>
      </c>
    </row>
    <row r="245" spans="1:24" x14ac:dyDescent="0.3">
      <c r="A245" s="62" t="s">
        <v>3530</v>
      </c>
      <c r="B245" s="94" t="s">
        <v>2011</v>
      </c>
      <c r="C245" s="2" t="s">
        <v>1</v>
      </c>
      <c r="D245" s="2">
        <v>60</v>
      </c>
      <c r="E245" s="9">
        <v>21429</v>
      </c>
      <c r="F245" s="10">
        <v>43675.531944444447</v>
      </c>
      <c r="G245" s="95" t="s">
        <v>4</v>
      </c>
      <c r="H245" s="24">
        <v>2164</v>
      </c>
      <c r="I245" s="11">
        <f t="shared" si="15"/>
        <v>21.009708737864077</v>
      </c>
      <c r="J245" s="11">
        <v>0.49180000000000001</v>
      </c>
      <c r="K245" s="13">
        <v>103</v>
      </c>
      <c r="L245" s="94">
        <v>579</v>
      </c>
      <c r="M245" s="11">
        <f t="shared" si="16"/>
        <v>5.6213592233009706</v>
      </c>
      <c r="N245" s="11">
        <v>2.5329999999999999</v>
      </c>
      <c r="O245" s="95">
        <f t="shared" si="17"/>
        <v>103</v>
      </c>
      <c r="P245" s="66">
        <f t="shared" si="18"/>
        <v>3.7374784110535408</v>
      </c>
      <c r="Q245" s="104" t="s">
        <v>728</v>
      </c>
      <c r="R245" s="24"/>
      <c r="S245" s="2"/>
      <c r="T245" s="2"/>
      <c r="U245" s="13"/>
      <c r="V245" s="107"/>
      <c r="W245" s="108"/>
      <c r="X245" s="115" t="str">
        <f t="shared" si="19"/>
        <v>No Data</v>
      </c>
    </row>
    <row r="246" spans="1:24" x14ac:dyDescent="0.3">
      <c r="A246" s="62" t="s">
        <v>3531</v>
      </c>
      <c r="B246" s="94" t="s">
        <v>2012</v>
      </c>
      <c r="C246" s="2" t="s">
        <v>1</v>
      </c>
      <c r="D246" s="2">
        <v>34</v>
      </c>
      <c r="E246" s="9">
        <v>31203</v>
      </c>
      <c r="F246" s="10">
        <v>43675.536249999997</v>
      </c>
      <c r="G246" s="95" t="s">
        <v>4</v>
      </c>
      <c r="H246" s="24">
        <v>1949</v>
      </c>
      <c r="I246" s="11">
        <f t="shared" si="15"/>
        <v>15.592000000000001</v>
      </c>
      <c r="J246" s="11">
        <v>3.69</v>
      </c>
      <c r="K246" s="13">
        <v>125</v>
      </c>
      <c r="L246" s="94">
        <v>439</v>
      </c>
      <c r="M246" s="11">
        <f t="shared" si="16"/>
        <v>3.512</v>
      </c>
      <c r="N246" s="11">
        <v>1.8029999999999999</v>
      </c>
      <c r="O246" s="95">
        <f t="shared" si="17"/>
        <v>125</v>
      </c>
      <c r="P246" s="66">
        <f t="shared" si="18"/>
        <v>4.4396355353075174</v>
      </c>
      <c r="Q246" s="104" t="s">
        <v>728</v>
      </c>
      <c r="R246" s="24"/>
      <c r="S246" s="2"/>
      <c r="T246" s="2"/>
      <c r="U246" s="13"/>
      <c r="V246" s="107"/>
      <c r="W246" s="108"/>
      <c r="X246" s="115" t="str">
        <f t="shared" si="19"/>
        <v>No Data</v>
      </c>
    </row>
    <row r="247" spans="1:24" x14ac:dyDescent="0.3">
      <c r="A247" s="62" t="s">
        <v>3532</v>
      </c>
      <c r="B247" s="94" t="s">
        <v>2013</v>
      </c>
      <c r="C247" s="2" t="s">
        <v>1</v>
      </c>
      <c r="D247" s="2">
        <v>49</v>
      </c>
      <c r="E247" s="9">
        <v>25716</v>
      </c>
      <c r="F247" s="10">
        <v>43675.552708333336</v>
      </c>
      <c r="G247" s="95" t="s">
        <v>4</v>
      </c>
      <c r="H247" s="24">
        <v>3166</v>
      </c>
      <c r="I247" s="11">
        <f t="shared" si="15"/>
        <v>27.771929824561404</v>
      </c>
      <c r="J247" s="11">
        <v>5.266</v>
      </c>
      <c r="K247" s="13">
        <v>114</v>
      </c>
      <c r="L247" s="94">
        <v>623</v>
      </c>
      <c r="M247" s="11">
        <f t="shared" si="16"/>
        <v>5.4649122807017543</v>
      </c>
      <c r="N247" s="11">
        <v>2.504</v>
      </c>
      <c r="O247" s="95">
        <f t="shared" si="17"/>
        <v>114</v>
      </c>
      <c r="P247" s="66">
        <f t="shared" si="18"/>
        <v>5.0818619582664528</v>
      </c>
      <c r="Q247" s="104" t="s">
        <v>728</v>
      </c>
      <c r="R247" s="24"/>
      <c r="S247" s="2"/>
      <c r="T247" s="2"/>
      <c r="U247" s="13"/>
      <c r="V247" s="107"/>
      <c r="W247" s="108"/>
      <c r="X247" s="115" t="str">
        <f t="shared" si="19"/>
        <v>No Data</v>
      </c>
    </row>
    <row r="248" spans="1:24" x14ac:dyDescent="0.3">
      <c r="A248" s="62" t="s">
        <v>3533</v>
      </c>
      <c r="B248" s="94" t="s">
        <v>2014</v>
      </c>
      <c r="C248" s="2" t="s">
        <v>1</v>
      </c>
      <c r="D248" s="2">
        <v>56</v>
      </c>
      <c r="E248" s="9">
        <v>23217</v>
      </c>
      <c r="F248" s="10">
        <v>43675.579768518517</v>
      </c>
      <c r="G248" s="95" t="s">
        <v>4</v>
      </c>
      <c r="H248" s="24">
        <v>2808</v>
      </c>
      <c r="I248" s="11">
        <f t="shared" si="15"/>
        <v>20.496350364963504</v>
      </c>
      <c r="J248" s="11">
        <v>4.8159999999999998</v>
      </c>
      <c r="K248" s="13">
        <v>137</v>
      </c>
      <c r="L248" s="94">
        <v>659</v>
      </c>
      <c r="M248" s="11">
        <f t="shared" si="16"/>
        <v>4.8102189781021893</v>
      </c>
      <c r="N248" s="11">
        <v>2.387</v>
      </c>
      <c r="O248" s="95">
        <f t="shared" si="17"/>
        <v>137</v>
      </c>
      <c r="P248" s="66">
        <f t="shared" si="18"/>
        <v>4.2610015174506835</v>
      </c>
      <c r="Q248" s="104" t="s">
        <v>728</v>
      </c>
      <c r="R248" s="24"/>
      <c r="S248" s="2"/>
      <c r="T248" s="2"/>
      <c r="U248" s="13"/>
      <c r="V248" s="107"/>
      <c r="W248" s="108"/>
      <c r="X248" s="115" t="str">
        <f t="shared" si="19"/>
        <v>No Data</v>
      </c>
    </row>
    <row r="249" spans="1:24" ht="16.5" customHeight="1" x14ac:dyDescent="0.3">
      <c r="A249" s="62" t="s">
        <v>3534</v>
      </c>
      <c r="B249" s="94" t="s">
        <v>2015</v>
      </c>
      <c r="C249" s="2" t="s">
        <v>1</v>
      </c>
      <c r="D249" s="2">
        <v>55</v>
      </c>
      <c r="E249" s="9">
        <v>23381</v>
      </c>
      <c r="F249" s="10">
        <v>43675.591608796298</v>
      </c>
      <c r="G249" s="95" t="s">
        <v>4</v>
      </c>
      <c r="H249" s="24">
        <v>2333</v>
      </c>
      <c r="I249" s="11">
        <f t="shared" si="15"/>
        <v>23.33</v>
      </c>
      <c r="J249" s="11">
        <v>4.68</v>
      </c>
      <c r="K249" s="13">
        <v>100</v>
      </c>
      <c r="L249" s="94">
        <v>556</v>
      </c>
      <c r="M249" s="11">
        <f t="shared" si="16"/>
        <v>5.56</v>
      </c>
      <c r="N249" s="11">
        <v>2.4180000000000001</v>
      </c>
      <c r="O249" s="95">
        <f t="shared" si="17"/>
        <v>100</v>
      </c>
      <c r="P249" s="66">
        <f t="shared" si="18"/>
        <v>4.1960431654676258</v>
      </c>
      <c r="Q249" s="104" t="s">
        <v>728</v>
      </c>
      <c r="R249" s="24"/>
      <c r="S249" s="2"/>
      <c r="T249" s="2"/>
      <c r="U249" s="13"/>
      <c r="V249" s="107"/>
      <c r="W249" s="108"/>
      <c r="X249" s="115" t="str">
        <f t="shared" si="19"/>
        <v>No Data</v>
      </c>
    </row>
    <row r="250" spans="1:24" ht="17.25" customHeight="1" x14ac:dyDescent="0.3">
      <c r="A250" s="62" t="s">
        <v>3535</v>
      </c>
      <c r="B250" s="94" t="s">
        <v>220</v>
      </c>
      <c r="C250" s="2" t="s">
        <v>1</v>
      </c>
      <c r="D250" s="2">
        <v>70</v>
      </c>
      <c r="E250" s="9">
        <v>17944</v>
      </c>
      <c r="F250" s="10">
        <v>43675.602523148147</v>
      </c>
      <c r="G250" s="95" t="s">
        <v>4</v>
      </c>
      <c r="H250" s="24">
        <v>3130</v>
      </c>
      <c r="I250" s="11">
        <f t="shared" si="15"/>
        <v>26.982758620689655</v>
      </c>
      <c r="J250" s="11">
        <v>4.8920000000000003</v>
      </c>
      <c r="K250" s="13">
        <v>116</v>
      </c>
      <c r="L250" s="94">
        <v>538</v>
      </c>
      <c r="M250" s="11">
        <f t="shared" si="16"/>
        <v>4.6379310344827589</v>
      </c>
      <c r="N250" s="11">
        <v>2.181</v>
      </c>
      <c r="O250" s="95">
        <f t="shared" si="17"/>
        <v>116</v>
      </c>
      <c r="P250" s="66">
        <f t="shared" si="18"/>
        <v>5.8178438661710032</v>
      </c>
      <c r="Q250" s="104" t="s">
        <v>728</v>
      </c>
      <c r="R250" s="24"/>
      <c r="S250" s="2"/>
      <c r="T250" s="2"/>
      <c r="U250" s="13"/>
      <c r="V250" s="107"/>
      <c r="W250" s="108"/>
      <c r="X250" s="115" t="str">
        <f t="shared" si="19"/>
        <v>No Data</v>
      </c>
    </row>
    <row r="251" spans="1:24" x14ac:dyDescent="0.3">
      <c r="A251" s="62" t="s">
        <v>3536</v>
      </c>
      <c r="B251" s="94" t="s">
        <v>2016</v>
      </c>
      <c r="C251" s="2" t="s">
        <v>1</v>
      </c>
      <c r="D251" s="2">
        <v>43</v>
      </c>
      <c r="E251" s="9">
        <v>27881</v>
      </c>
      <c r="F251" s="10">
        <v>43675.615879629629</v>
      </c>
      <c r="G251" s="95" t="s">
        <v>4</v>
      </c>
      <c r="H251" s="24">
        <v>1852</v>
      </c>
      <c r="I251" s="11">
        <f t="shared" si="15"/>
        <v>14.030303030303031</v>
      </c>
      <c r="J251" s="11">
        <v>3.7189999999999999</v>
      </c>
      <c r="K251" s="13">
        <v>132</v>
      </c>
      <c r="L251" s="94">
        <v>452</v>
      </c>
      <c r="M251" s="11">
        <f t="shared" si="16"/>
        <v>3.4242424242424243</v>
      </c>
      <c r="N251" s="11">
        <v>2.0680000000000001</v>
      </c>
      <c r="O251" s="95">
        <f t="shared" si="17"/>
        <v>132</v>
      </c>
      <c r="P251" s="66">
        <f t="shared" si="18"/>
        <v>4.0973451327433628</v>
      </c>
      <c r="Q251" s="104" t="s">
        <v>728</v>
      </c>
      <c r="R251" s="24"/>
      <c r="S251" s="2"/>
      <c r="T251" s="2"/>
      <c r="U251" s="13"/>
      <c r="V251" s="107"/>
      <c r="W251" s="108"/>
      <c r="X251" s="115" t="str">
        <f t="shared" si="19"/>
        <v>No Data</v>
      </c>
    </row>
    <row r="252" spans="1:24" x14ac:dyDescent="0.3">
      <c r="A252" s="62" t="s">
        <v>3537</v>
      </c>
      <c r="B252" s="94" t="s">
        <v>2017</v>
      </c>
      <c r="C252" s="2" t="s">
        <v>6</v>
      </c>
      <c r="D252" s="2">
        <v>64</v>
      </c>
      <c r="E252" s="9">
        <v>20091</v>
      </c>
      <c r="F252" s="10">
        <v>43675.621122685188</v>
      </c>
      <c r="G252" s="95" t="s">
        <v>4</v>
      </c>
      <c r="H252" s="24">
        <v>2296</v>
      </c>
      <c r="I252" s="11">
        <f t="shared" si="15"/>
        <v>15.726027397260275</v>
      </c>
      <c r="J252" s="11">
        <v>3.88</v>
      </c>
      <c r="K252" s="13">
        <v>146</v>
      </c>
      <c r="L252" s="94">
        <v>859</v>
      </c>
      <c r="M252" s="11">
        <f t="shared" si="16"/>
        <v>5.8835616438356162</v>
      </c>
      <c r="N252" s="11">
        <v>2.6269999999999998</v>
      </c>
      <c r="O252" s="95">
        <f t="shared" si="17"/>
        <v>146</v>
      </c>
      <c r="P252" s="66">
        <f t="shared" si="18"/>
        <v>2.6728754365541327</v>
      </c>
      <c r="Q252" s="104" t="s">
        <v>728</v>
      </c>
      <c r="R252" s="24"/>
      <c r="S252" s="2"/>
      <c r="T252" s="2"/>
      <c r="U252" s="13"/>
      <c r="V252" s="107"/>
      <c r="W252" s="108"/>
      <c r="X252" s="115" t="str">
        <f t="shared" si="19"/>
        <v>No Data</v>
      </c>
    </row>
    <row r="253" spans="1:24" x14ac:dyDescent="0.3">
      <c r="A253" s="62" t="s">
        <v>3538</v>
      </c>
      <c r="B253" s="94" t="s">
        <v>2018</v>
      </c>
      <c r="C253" s="2" t="s">
        <v>1</v>
      </c>
      <c r="D253" s="2">
        <v>36</v>
      </c>
      <c r="E253" s="9">
        <v>30476</v>
      </c>
      <c r="F253" s="10">
        <v>43675.654479166667</v>
      </c>
      <c r="G253" s="95" t="s">
        <v>4</v>
      </c>
      <c r="H253" s="24">
        <v>1828</v>
      </c>
      <c r="I253" s="11">
        <f t="shared" si="15"/>
        <v>14.741935483870968</v>
      </c>
      <c r="J253" s="11">
        <v>3.6819999999999999</v>
      </c>
      <c r="K253" s="13">
        <v>124</v>
      </c>
      <c r="L253" s="94">
        <v>481</v>
      </c>
      <c r="M253" s="11">
        <f t="shared" si="16"/>
        <v>3.879032258064516</v>
      </c>
      <c r="N253" s="11">
        <v>1.9359999999999999</v>
      </c>
      <c r="O253" s="95">
        <f t="shared" si="17"/>
        <v>124</v>
      </c>
      <c r="P253" s="66">
        <f t="shared" si="18"/>
        <v>3.8004158004158004</v>
      </c>
      <c r="Q253" s="104" t="s">
        <v>728</v>
      </c>
      <c r="R253" s="24"/>
      <c r="S253" s="2"/>
      <c r="T253" s="2"/>
      <c r="U253" s="13"/>
      <c r="V253" s="107"/>
      <c r="W253" s="108"/>
      <c r="X253" s="115" t="str">
        <f t="shared" si="19"/>
        <v>No Data</v>
      </c>
    </row>
    <row r="254" spans="1:24" x14ac:dyDescent="0.3">
      <c r="A254" s="62" t="s">
        <v>3539</v>
      </c>
      <c r="B254" s="94" t="s">
        <v>2019</v>
      </c>
      <c r="C254" s="2" t="s">
        <v>6</v>
      </c>
      <c r="D254" s="2">
        <v>59</v>
      </c>
      <c r="E254" s="9">
        <v>21788</v>
      </c>
      <c r="F254" s="10">
        <v>43675.666574074072</v>
      </c>
      <c r="G254" s="95" t="s">
        <v>4</v>
      </c>
      <c r="H254" s="24">
        <v>1556</v>
      </c>
      <c r="I254" s="11">
        <f t="shared" si="15"/>
        <v>9.9743589743589745</v>
      </c>
      <c r="J254" s="11">
        <v>3.2650000000000001</v>
      </c>
      <c r="K254" s="13">
        <v>156</v>
      </c>
      <c r="L254" s="94">
        <v>410</v>
      </c>
      <c r="M254" s="11">
        <f t="shared" si="16"/>
        <v>2.6282051282051282</v>
      </c>
      <c r="N254" s="11">
        <v>1.716</v>
      </c>
      <c r="O254" s="95">
        <f t="shared" si="17"/>
        <v>156</v>
      </c>
      <c r="P254" s="66">
        <f t="shared" si="18"/>
        <v>3.7951219512195125</v>
      </c>
      <c r="Q254" s="104" t="s">
        <v>728</v>
      </c>
      <c r="R254" s="24"/>
      <c r="S254" s="2"/>
      <c r="T254" s="2"/>
      <c r="U254" s="13"/>
      <c r="V254" s="107"/>
      <c r="W254" s="108"/>
      <c r="X254" s="115" t="str">
        <f t="shared" si="19"/>
        <v>No Data</v>
      </c>
    </row>
    <row r="255" spans="1:24" x14ac:dyDescent="0.3">
      <c r="A255" s="62" t="s">
        <v>3540</v>
      </c>
      <c r="B255" s="94" t="s">
        <v>1892</v>
      </c>
      <c r="C255" s="2" t="s">
        <v>1</v>
      </c>
      <c r="D255" s="2">
        <v>51</v>
      </c>
      <c r="E255" s="9">
        <v>24896</v>
      </c>
      <c r="F255" s="10">
        <v>43676.518148148149</v>
      </c>
      <c r="G255" s="95" t="s">
        <v>4</v>
      </c>
      <c r="H255" s="24">
        <v>1358</v>
      </c>
      <c r="I255" s="11">
        <f t="shared" si="15"/>
        <v>13.057692307692308</v>
      </c>
      <c r="J255" s="11">
        <v>3.7149999999999999</v>
      </c>
      <c r="K255" s="13">
        <v>104</v>
      </c>
      <c r="L255" s="94">
        <v>405</v>
      </c>
      <c r="M255" s="11">
        <f t="shared" si="16"/>
        <v>3.8942307692307692</v>
      </c>
      <c r="N255" s="11">
        <v>1.9850000000000001</v>
      </c>
      <c r="O255" s="95">
        <f t="shared" si="17"/>
        <v>104</v>
      </c>
      <c r="P255" s="66">
        <f t="shared" si="18"/>
        <v>3.3530864197530867</v>
      </c>
      <c r="Q255" s="104" t="s">
        <v>728</v>
      </c>
      <c r="R255" s="24"/>
      <c r="S255" s="2"/>
      <c r="T255" s="2"/>
      <c r="U255" s="13"/>
      <c r="V255" s="107"/>
      <c r="W255" s="108"/>
      <c r="X255" s="115" t="str">
        <f t="shared" si="19"/>
        <v>No Data</v>
      </c>
    </row>
    <row r="256" spans="1:24" x14ac:dyDescent="0.3">
      <c r="A256" s="62" t="s">
        <v>3541</v>
      </c>
      <c r="B256" s="94" t="s">
        <v>2020</v>
      </c>
      <c r="C256" s="2" t="s">
        <v>1</v>
      </c>
      <c r="D256" s="2">
        <v>47</v>
      </c>
      <c r="E256" s="9">
        <v>26334</v>
      </c>
      <c r="F256" s="10">
        <v>43676.531701388885</v>
      </c>
      <c r="G256" s="95" t="s">
        <v>4</v>
      </c>
      <c r="H256" s="24">
        <v>1344</v>
      </c>
      <c r="I256" s="11">
        <f t="shared" si="15"/>
        <v>16</v>
      </c>
      <c r="J256" s="11">
        <v>3.4009999999999998</v>
      </c>
      <c r="K256" s="13">
        <v>84</v>
      </c>
      <c r="L256" s="94">
        <v>409</v>
      </c>
      <c r="M256" s="11">
        <f t="shared" si="16"/>
        <v>4.8690476190476186</v>
      </c>
      <c r="N256" s="11">
        <v>2.2050000000000001</v>
      </c>
      <c r="O256" s="95">
        <f t="shared" si="17"/>
        <v>84</v>
      </c>
      <c r="P256" s="66">
        <f t="shared" si="18"/>
        <v>3.2860635696821521</v>
      </c>
      <c r="Q256" s="104" t="s">
        <v>728</v>
      </c>
      <c r="R256" s="24"/>
      <c r="S256" s="2"/>
      <c r="T256" s="2"/>
      <c r="U256" s="13"/>
      <c r="V256" s="107"/>
      <c r="W256" s="108"/>
      <c r="X256" s="115" t="str">
        <f t="shared" si="19"/>
        <v>No Data</v>
      </c>
    </row>
    <row r="257" spans="1:24" x14ac:dyDescent="0.3">
      <c r="A257" s="62" t="s">
        <v>3542</v>
      </c>
      <c r="B257" s="94" t="s">
        <v>519</v>
      </c>
      <c r="C257" s="2" t="s">
        <v>1</v>
      </c>
      <c r="D257" s="2">
        <v>53</v>
      </c>
      <c r="E257" s="9">
        <v>24037</v>
      </c>
      <c r="F257" s="10">
        <v>43676.534768518519</v>
      </c>
      <c r="G257" s="95" t="s">
        <v>4</v>
      </c>
      <c r="H257" s="24">
        <v>2934</v>
      </c>
      <c r="I257" s="11">
        <f t="shared" si="15"/>
        <v>21.260869565217391</v>
      </c>
      <c r="J257" s="11">
        <v>5.0350000000000001</v>
      </c>
      <c r="K257" s="13">
        <v>138</v>
      </c>
      <c r="L257" s="94">
        <v>382</v>
      </c>
      <c r="M257" s="11">
        <f t="shared" si="16"/>
        <v>2.7681159420289854</v>
      </c>
      <c r="N257" s="11">
        <v>1.853</v>
      </c>
      <c r="O257" s="95">
        <f t="shared" si="17"/>
        <v>138</v>
      </c>
      <c r="P257" s="66">
        <f t="shared" si="18"/>
        <v>7.6806282722513091</v>
      </c>
      <c r="Q257" s="104" t="s">
        <v>728</v>
      </c>
      <c r="R257" s="24"/>
      <c r="S257" s="2"/>
      <c r="T257" s="2"/>
      <c r="U257" s="13"/>
      <c r="V257" s="107"/>
      <c r="W257" s="108"/>
      <c r="X257" s="115" t="str">
        <f t="shared" si="19"/>
        <v>No Data</v>
      </c>
    </row>
    <row r="258" spans="1:24" x14ac:dyDescent="0.3">
      <c r="A258" s="62" t="s">
        <v>3543</v>
      </c>
      <c r="B258" s="94" t="s">
        <v>2021</v>
      </c>
      <c r="C258" s="2" t="s">
        <v>1</v>
      </c>
      <c r="D258" s="2">
        <v>42</v>
      </c>
      <c r="E258" s="9">
        <v>28190</v>
      </c>
      <c r="F258" s="10">
        <v>43676.546354166669</v>
      </c>
      <c r="G258" s="95" t="s">
        <v>4</v>
      </c>
      <c r="H258" s="24">
        <v>1608</v>
      </c>
      <c r="I258" s="11">
        <f t="shared" si="15"/>
        <v>13.4</v>
      </c>
      <c r="J258" s="11">
        <v>3.5960000000000001</v>
      </c>
      <c r="K258" s="13">
        <v>120</v>
      </c>
      <c r="L258" s="94">
        <v>333</v>
      </c>
      <c r="M258" s="11">
        <f t="shared" si="16"/>
        <v>2.7749999999999999</v>
      </c>
      <c r="N258" s="11">
        <v>1.6879999999999999</v>
      </c>
      <c r="O258" s="95">
        <f t="shared" si="17"/>
        <v>120</v>
      </c>
      <c r="P258" s="66">
        <f t="shared" si="18"/>
        <v>4.8288288288288292</v>
      </c>
      <c r="Q258" s="104" t="s">
        <v>728</v>
      </c>
      <c r="R258" s="24"/>
      <c r="S258" s="2"/>
      <c r="T258" s="2"/>
      <c r="U258" s="13"/>
      <c r="V258" s="107"/>
      <c r="W258" s="108"/>
      <c r="X258" s="115" t="str">
        <f t="shared" si="19"/>
        <v>No Data</v>
      </c>
    </row>
    <row r="259" spans="1:24" x14ac:dyDescent="0.3">
      <c r="A259" s="62" t="s">
        <v>3544</v>
      </c>
      <c r="B259" s="94" t="s">
        <v>763</v>
      </c>
      <c r="C259" s="2" t="s">
        <v>1</v>
      </c>
      <c r="D259" s="2">
        <v>44</v>
      </c>
      <c r="E259" s="9">
        <v>27456</v>
      </c>
      <c r="F259" s="10">
        <v>43676.575381944444</v>
      </c>
      <c r="G259" s="95" t="s">
        <v>4</v>
      </c>
      <c r="H259" s="24">
        <v>1612</v>
      </c>
      <c r="I259" s="11">
        <f t="shared" ref="I259:I322" si="20">H259/K259</f>
        <v>14.017391304347827</v>
      </c>
      <c r="J259" s="11">
        <v>3.6509999999999998</v>
      </c>
      <c r="K259" s="13">
        <v>115</v>
      </c>
      <c r="L259" s="94">
        <v>469</v>
      </c>
      <c r="M259" s="11">
        <f t="shared" ref="M259:M322" si="21">L259/O259</f>
        <v>4.0782608695652174</v>
      </c>
      <c r="N259" s="11">
        <v>2.1120000000000001</v>
      </c>
      <c r="O259" s="95">
        <f t="shared" ref="O259:O322" si="22">K259</f>
        <v>115</v>
      </c>
      <c r="P259" s="66">
        <f t="shared" ref="P259:P322" si="23">I259/M259</f>
        <v>3.4371002132196162</v>
      </c>
      <c r="Q259" s="104" t="s">
        <v>728</v>
      </c>
      <c r="R259" s="24"/>
      <c r="S259" s="2"/>
      <c r="T259" s="2"/>
      <c r="U259" s="13"/>
      <c r="V259" s="107"/>
      <c r="W259" s="108"/>
      <c r="X259" s="115" t="str">
        <f t="shared" ref="X259:X322" si="24">IF(AND(W259&lt;&gt;0,V259&lt;&gt;0),W259-V259,"No Data")</f>
        <v>No Data</v>
      </c>
    </row>
    <row r="260" spans="1:24" x14ac:dyDescent="0.3">
      <c r="A260" s="62" t="s">
        <v>3545</v>
      </c>
      <c r="B260" s="94" t="s">
        <v>2022</v>
      </c>
      <c r="C260" s="2" t="s">
        <v>1</v>
      </c>
      <c r="D260" s="2">
        <v>58</v>
      </c>
      <c r="E260" s="9">
        <v>22367</v>
      </c>
      <c r="F260" s="10">
        <v>43676.588113425925</v>
      </c>
      <c r="G260" s="95" t="s">
        <v>4</v>
      </c>
      <c r="H260" s="24">
        <v>1720</v>
      </c>
      <c r="I260" s="11">
        <f t="shared" si="20"/>
        <v>17.916666666666668</v>
      </c>
      <c r="J260" s="11">
        <v>4.3929999999999998</v>
      </c>
      <c r="K260" s="13">
        <v>96</v>
      </c>
      <c r="L260" s="94">
        <v>340</v>
      </c>
      <c r="M260" s="11">
        <f t="shared" si="21"/>
        <v>3.5416666666666665</v>
      </c>
      <c r="N260" s="11">
        <v>1.698</v>
      </c>
      <c r="O260" s="95">
        <f t="shared" si="22"/>
        <v>96</v>
      </c>
      <c r="P260" s="66">
        <f t="shared" si="23"/>
        <v>5.0588235294117654</v>
      </c>
      <c r="Q260" s="104" t="s">
        <v>728</v>
      </c>
      <c r="R260" s="24"/>
      <c r="S260" s="2"/>
      <c r="T260" s="2"/>
      <c r="U260" s="13"/>
      <c r="V260" s="107"/>
      <c r="W260" s="108"/>
      <c r="X260" s="115" t="str">
        <f t="shared" si="24"/>
        <v>No Data</v>
      </c>
    </row>
    <row r="261" spans="1:24" x14ac:dyDescent="0.3">
      <c r="A261" s="62" t="s">
        <v>3546</v>
      </c>
      <c r="B261" s="94" t="s">
        <v>2023</v>
      </c>
      <c r="C261" s="2" t="s">
        <v>1</v>
      </c>
      <c r="D261" s="2">
        <v>55</v>
      </c>
      <c r="E261" s="9">
        <v>23469</v>
      </c>
      <c r="F261" s="10">
        <v>43676.599444444444</v>
      </c>
      <c r="G261" s="95" t="s">
        <v>4</v>
      </c>
      <c r="H261" s="24">
        <v>2107</v>
      </c>
      <c r="I261" s="11">
        <f t="shared" si="20"/>
        <v>19.154545454545456</v>
      </c>
      <c r="J261" s="11">
        <v>4.78</v>
      </c>
      <c r="K261" s="13">
        <v>110</v>
      </c>
      <c r="L261" s="94">
        <v>451</v>
      </c>
      <c r="M261" s="11">
        <f t="shared" si="21"/>
        <v>4.0999999999999996</v>
      </c>
      <c r="N261" s="11">
        <v>2.226</v>
      </c>
      <c r="O261" s="95">
        <f t="shared" si="22"/>
        <v>110</v>
      </c>
      <c r="P261" s="66">
        <f t="shared" si="23"/>
        <v>4.671840354767185</v>
      </c>
      <c r="Q261" s="104" t="s">
        <v>728</v>
      </c>
      <c r="R261" s="24"/>
      <c r="S261" s="2"/>
      <c r="T261" s="2"/>
      <c r="U261" s="13"/>
      <c r="V261" s="107"/>
      <c r="W261" s="108"/>
      <c r="X261" s="115" t="str">
        <f t="shared" si="24"/>
        <v>No Data</v>
      </c>
    </row>
    <row r="262" spans="1:24" x14ac:dyDescent="0.3">
      <c r="A262" s="62" t="s">
        <v>3547</v>
      </c>
      <c r="B262" s="94" t="s">
        <v>2024</v>
      </c>
      <c r="C262" s="2" t="s">
        <v>1</v>
      </c>
      <c r="D262" s="2">
        <v>48</v>
      </c>
      <c r="E262" s="9">
        <v>25916</v>
      </c>
      <c r="F262" s="10">
        <v>43676.626446759263</v>
      </c>
      <c r="G262" s="95" t="s">
        <v>4</v>
      </c>
      <c r="H262" s="24">
        <v>1562</v>
      </c>
      <c r="I262" s="11">
        <f t="shared" si="20"/>
        <v>13.016666666666667</v>
      </c>
      <c r="J262" s="11">
        <v>3.6920000000000002</v>
      </c>
      <c r="K262" s="13">
        <v>120</v>
      </c>
      <c r="L262" s="94">
        <v>685</v>
      </c>
      <c r="M262" s="11">
        <f t="shared" si="21"/>
        <v>5.708333333333333</v>
      </c>
      <c r="N262" s="11">
        <v>2.6040000000000001</v>
      </c>
      <c r="O262" s="95">
        <f t="shared" si="22"/>
        <v>120</v>
      </c>
      <c r="P262" s="66">
        <f t="shared" si="23"/>
        <v>2.2802919708029199</v>
      </c>
      <c r="Q262" s="104" t="s">
        <v>728</v>
      </c>
      <c r="R262" s="24"/>
      <c r="S262" s="2"/>
      <c r="T262" s="2"/>
      <c r="U262" s="13"/>
      <c r="V262" s="107"/>
      <c r="W262" s="108"/>
      <c r="X262" s="115" t="str">
        <f t="shared" si="24"/>
        <v>No Data</v>
      </c>
    </row>
    <row r="263" spans="1:24" x14ac:dyDescent="0.3">
      <c r="A263" s="62" t="s">
        <v>3548</v>
      </c>
      <c r="B263" s="94" t="s">
        <v>2025</v>
      </c>
      <c r="C263" s="2" t="s">
        <v>6</v>
      </c>
      <c r="D263" s="2">
        <v>23</v>
      </c>
      <c r="E263" s="9">
        <v>35171</v>
      </c>
      <c r="F263" s="10">
        <v>43676.64366898148</v>
      </c>
      <c r="G263" s="95" t="s">
        <v>4</v>
      </c>
      <c r="H263" s="24">
        <v>1003</v>
      </c>
      <c r="I263" s="11">
        <f t="shared" si="20"/>
        <v>6.6866666666666665</v>
      </c>
      <c r="J263" s="11">
        <v>2.573</v>
      </c>
      <c r="K263" s="13">
        <v>150</v>
      </c>
      <c r="L263" s="94">
        <v>447</v>
      </c>
      <c r="M263" s="11">
        <f t="shared" si="21"/>
        <v>2.98</v>
      </c>
      <c r="N263" s="11">
        <v>1.677</v>
      </c>
      <c r="O263" s="95">
        <f t="shared" si="22"/>
        <v>150</v>
      </c>
      <c r="P263" s="66">
        <f t="shared" si="23"/>
        <v>2.2438478747203581</v>
      </c>
      <c r="Q263" s="104" t="s">
        <v>728</v>
      </c>
      <c r="R263" s="24"/>
      <c r="S263" s="2"/>
      <c r="T263" s="2"/>
      <c r="U263" s="13"/>
      <c r="V263" s="107"/>
      <c r="W263" s="108"/>
      <c r="X263" s="115" t="str">
        <f t="shared" si="24"/>
        <v>No Data</v>
      </c>
    </row>
    <row r="264" spans="1:24" x14ac:dyDescent="0.3">
      <c r="A264" s="62" t="s">
        <v>3549</v>
      </c>
      <c r="B264" s="94" t="s">
        <v>2026</v>
      </c>
      <c r="C264" s="2" t="s">
        <v>6</v>
      </c>
      <c r="D264" s="2">
        <v>80</v>
      </c>
      <c r="E264" s="9">
        <v>14193</v>
      </c>
      <c r="F264" s="10">
        <v>43676.670104166667</v>
      </c>
      <c r="G264" s="95" t="s">
        <v>4</v>
      </c>
      <c r="H264" s="24">
        <v>1693</v>
      </c>
      <c r="I264" s="11">
        <f t="shared" si="20"/>
        <v>18.81111111111111</v>
      </c>
      <c r="J264" s="11">
        <v>4.5880000000000001</v>
      </c>
      <c r="K264" s="13">
        <v>90</v>
      </c>
      <c r="L264" s="94">
        <v>694</v>
      </c>
      <c r="M264" s="11">
        <f t="shared" si="21"/>
        <v>7.7111111111111112</v>
      </c>
      <c r="N264" s="11">
        <v>2.9649999999999999</v>
      </c>
      <c r="O264" s="95">
        <f t="shared" si="22"/>
        <v>90</v>
      </c>
      <c r="P264" s="66">
        <f t="shared" si="23"/>
        <v>2.439481268011527</v>
      </c>
      <c r="Q264" s="104" t="s">
        <v>728</v>
      </c>
      <c r="R264" s="24" t="s">
        <v>347</v>
      </c>
      <c r="S264" s="2"/>
      <c r="T264" s="2"/>
      <c r="U264" s="13"/>
      <c r="V264" s="107"/>
      <c r="W264" s="108"/>
      <c r="X264" s="115" t="str">
        <f t="shared" si="24"/>
        <v>No Data</v>
      </c>
    </row>
    <row r="265" spans="1:24" x14ac:dyDescent="0.3">
      <c r="A265" s="62" t="s">
        <v>3550</v>
      </c>
      <c r="B265" s="94" t="s">
        <v>2027</v>
      </c>
      <c r="C265" s="2" t="s">
        <v>6</v>
      </c>
      <c r="D265" s="2">
        <v>56</v>
      </c>
      <c r="E265" s="9">
        <v>23154</v>
      </c>
      <c r="F265" s="10">
        <v>43676.683437500003</v>
      </c>
      <c r="G265" s="95" t="s">
        <v>557</v>
      </c>
      <c r="H265" s="24">
        <v>1515</v>
      </c>
      <c r="I265" s="11">
        <f t="shared" si="20"/>
        <v>15.459183673469388</v>
      </c>
      <c r="J265" s="11">
        <v>3.4649999999999999</v>
      </c>
      <c r="K265" s="13">
        <v>98</v>
      </c>
      <c r="L265" s="94">
        <v>353</v>
      </c>
      <c r="M265" s="11">
        <f t="shared" si="21"/>
        <v>3.6020408163265305</v>
      </c>
      <c r="N265" s="11">
        <v>2.004</v>
      </c>
      <c r="O265" s="95">
        <f t="shared" si="22"/>
        <v>98</v>
      </c>
      <c r="P265" s="66">
        <f t="shared" si="23"/>
        <v>4.2917847025495757</v>
      </c>
      <c r="Q265" s="104" t="s">
        <v>728</v>
      </c>
      <c r="R265" s="24"/>
      <c r="S265" s="2"/>
      <c r="T265" s="2"/>
      <c r="U265" s="13"/>
      <c r="V265" s="107"/>
      <c r="W265" s="108"/>
      <c r="X265" s="115" t="str">
        <f t="shared" si="24"/>
        <v>No Data</v>
      </c>
    </row>
    <row r="266" spans="1:24" x14ac:dyDescent="0.3">
      <c r="A266" s="62" t="s">
        <v>3551</v>
      </c>
      <c r="B266" s="94" t="s">
        <v>2028</v>
      </c>
      <c r="C266" s="2" t="s">
        <v>1</v>
      </c>
      <c r="D266" s="2">
        <v>50</v>
      </c>
      <c r="E266" s="9">
        <v>25320</v>
      </c>
      <c r="F266" s="10">
        <v>43676.701377314814</v>
      </c>
      <c r="G266" s="95" t="s">
        <v>4</v>
      </c>
      <c r="H266" s="24">
        <v>1395</v>
      </c>
      <c r="I266" s="11">
        <f t="shared" si="20"/>
        <v>12.025862068965518</v>
      </c>
      <c r="J266" s="11">
        <v>3.4780000000000002</v>
      </c>
      <c r="K266" s="13">
        <v>116</v>
      </c>
      <c r="L266" s="94">
        <v>240</v>
      </c>
      <c r="M266" s="11">
        <f t="shared" si="21"/>
        <v>2.0689655172413794</v>
      </c>
      <c r="N266" s="11">
        <v>1.502</v>
      </c>
      <c r="O266" s="95">
        <f t="shared" si="22"/>
        <v>116</v>
      </c>
      <c r="P266" s="66">
        <f t="shared" si="23"/>
        <v>5.8125</v>
      </c>
      <c r="Q266" s="104" t="s">
        <v>728</v>
      </c>
      <c r="R266" s="24"/>
      <c r="S266" s="2"/>
      <c r="T266" s="2"/>
      <c r="U266" s="13"/>
      <c r="V266" s="107"/>
      <c r="W266" s="108"/>
      <c r="X266" s="115" t="str">
        <f t="shared" si="24"/>
        <v>No Data</v>
      </c>
    </row>
    <row r="267" spans="1:24" x14ac:dyDescent="0.3">
      <c r="A267" s="62" t="s">
        <v>3552</v>
      </c>
      <c r="B267" s="94" t="s">
        <v>2029</v>
      </c>
      <c r="C267" s="2" t="s">
        <v>1</v>
      </c>
      <c r="D267" s="2">
        <v>51</v>
      </c>
      <c r="E267" s="9">
        <v>24907</v>
      </c>
      <c r="F267" s="10">
        <v>43677.520127314812</v>
      </c>
      <c r="G267" s="95" t="s">
        <v>4</v>
      </c>
      <c r="H267" s="24">
        <v>2121</v>
      </c>
      <c r="I267" s="11">
        <f t="shared" si="20"/>
        <v>25.554216867469879</v>
      </c>
      <c r="J267" s="11">
        <v>5.66</v>
      </c>
      <c r="K267" s="13">
        <v>83</v>
      </c>
      <c r="L267" s="94">
        <v>438</v>
      </c>
      <c r="M267" s="11">
        <f t="shared" si="21"/>
        <v>5.2771084337349397</v>
      </c>
      <c r="N267" s="11">
        <v>2.109</v>
      </c>
      <c r="O267" s="95">
        <f t="shared" si="22"/>
        <v>83</v>
      </c>
      <c r="P267" s="66">
        <f t="shared" si="23"/>
        <v>4.8424657534246576</v>
      </c>
      <c r="Q267" s="104" t="s">
        <v>728</v>
      </c>
      <c r="R267" s="24"/>
      <c r="S267" s="2"/>
      <c r="T267" s="2"/>
      <c r="U267" s="13"/>
      <c r="V267" s="107"/>
      <c r="W267" s="108"/>
      <c r="X267" s="115" t="str">
        <f t="shared" si="24"/>
        <v>No Data</v>
      </c>
    </row>
    <row r="268" spans="1:24" x14ac:dyDescent="0.3">
      <c r="A268" s="62" t="s">
        <v>3553</v>
      </c>
      <c r="B268" s="94" t="s">
        <v>2030</v>
      </c>
      <c r="C268" s="2" t="s">
        <v>6</v>
      </c>
      <c r="D268" s="2">
        <v>45</v>
      </c>
      <c r="E268" s="9">
        <v>27138</v>
      </c>
      <c r="F268" s="10">
        <v>43677.529074074075</v>
      </c>
      <c r="G268" s="95" t="s">
        <v>4</v>
      </c>
      <c r="H268" s="24">
        <v>887</v>
      </c>
      <c r="I268" s="11">
        <f t="shared" si="20"/>
        <v>8.2129629629629637</v>
      </c>
      <c r="J268" s="11">
        <v>2.992</v>
      </c>
      <c r="K268" s="13">
        <v>108</v>
      </c>
      <c r="L268" s="94">
        <v>241</v>
      </c>
      <c r="M268" s="11">
        <f t="shared" si="21"/>
        <v>2.2314814814814814</v>
      </c>
      <c r="N268" s="11">
        <v>1.6040000000000001</v>
      </c>
      <c r="O268" s="95">
        <f t="shared" si="22"/>
        <v>108</v>
      </c>
      <c r="P268" s="66">
        <f t="shared" si="23"/>
        <v>3.6804979253112036</v>
      </c>
      <c r="Q268" s="104" t="s">
        <v>728</v>
      </c>
      <c r="R268" s="24"/>
      <c r="S268" s="2"/>
      <c r="T268" s="2"/>
      <c r="U268" s="13"/>
      <c r="V268" s="107"/>
      <c r="W268" s="108"/>
      <c r="X268" s="115" t="str">
        <f t="shared" si="24"/>
        <v>No Data</v>
      </c>
    </row>
    <row r="269" spans="1:24" x14ac:dyDescent="0.3">
      <c r="A269" s="62" t="s">
        <v>3554</v>
      </c>
      <c r="B269" s="94" t="s">
        <v>2031</v>
      </c>
      <c r="C269" s="2" t="s">
        <v>1</v>
      </c>
      <c r="D269" s="2">
        <v>65</v>
      </c>
      <c r="E269" s="9">
        <v>19634</v>
      </c>
      <c r="F269" s="10">
        <v>43677.534756944442</v>
      </c>
      <c r="G269" s="95" t="s">
        <v>4</v>
      </c>
      <c r="H269" s="24">
        <v>2799</v>
      </c>
      <c r="I269" s="11">
        <f t="shared" si="20"/>
        <v>24.55263157894737</v>
      </c>
      <c r="J269" s="11">
        <v>5.4580000000000002</v>
      </c>
      <c r="K269" s="13">
        <v>114</v>
      </c>
      <c r="L269" s="94">
        <v>499</v>
      </c>
      <c r="M269" s="11">
        <f t="shared" si="21"/>
        <v>4.3771929824561404</v>
      </c>
      <c r="N269" s="11">
        <v>2.2000000000000002</v>
      </c>
      <c r="O269" s="95">
        <f t="shared" si="22"/>
        <v>114</v>
      </c>
      <c r="P269" s="66">
        <f t="shared" si="23"/>
        <v>5.6092184368737481</v>
      </c>
      <c r="Q269" s="104" t="s">
        <v>728</v>
      </c>
      <c r="R269" s="24" t="s">
        <v>149</v>
      </c>
      <c r="S269" s="2"/>
      <c r="T269" s="2"/>
      <c r="U269" s="13"/>
      <c r="V269" s="107"/>
      <c r="W269" s="108"/>
      <c r="X269" s="115" t="str">
        <f t="shared" si="24"/>
        <v>No Data</v>
      </c>
    </row>
    <row r="270" spans="1:24" x14ac:dyDescent="0.3">
      <c r="A270" s="62" t="s">
        <v>3555</v>
      </c>
      <c r="B270" s="94" t="s">
        <v>2032</v>
      </c>
      <c r="C270" s="2" t="s">
        <v>1</v>
      </c>
      <c r="D270" s="2">
        <v>42</v>
      </c>
      <c r="E270" s="9">
        <v>28260</v>
      </c>
      <c r="F270" s="10">
        <v>43677.555601851855</v>
      </c>
      <c r="G270" s="95" t="s">
        <v>4</v>
      </c>
      <c r="H270" s="24">
        <v>2396</v>
      </c>
      <c r="I270" s="11">
        <f t="shared" si="20"/>
        <v>35.235294117647058</v>
      </c>
      <c r="J270" s="11">
        <v>7.2750000000000004</v>
      </c>
      <c r="K270" s="13">
        <v>68</v>
      </c>
      <c r="L270" s="94">
        <v>427</v>
      </c>
      <c r="M270" s="11">
        <f t="shared" si="21"/>
        <v>6.2794117647058822</v>
      </c>
      <c r="N270" s="11">
        <v>2.4729999999999999</v>
      </c>
      <c r="O270" s="95">
        <f t="shared" si="22"/>
        <v>68</v>
      </c>
      <c r="P270" s="66">
        <f t="shared" si="23"/>
        <v>5.6112412177985949</v>
      </c>
      <c r="Q270" s="104" t="s">
        <v>728</v>
      </c>
      <c r="R270" s="24"/>
      <c r="S270" s="2"/>
      <c r="T270" s="2"/>
      <c r="U270" s="13"/>
      <c r="V270" s="107"/>
      <c r="W270" s="108"/>
      <c r="X270" s="115" t="str">
        <f t="shared" si="24"/>
        <v>No Data</v>
      </c>
    </row>
    <row r="271" spans="1:24" x14ac:dyDescent="0.3">
      <c r="A271" s="62" t="s">
        <v>3556</v>
      </c>
      <c r="B271" s="94" t="s">
        <v>2033</v>
      </c>
      <c r="C271" s="2" t="s">
        <v>1</v>
      </c>
      <c r="D271" s="2">
        <v>50</v>
      </c>
      <c r="E271" s="9">
        <v>25390</v>
      </c>
      <c r="F271" s="10">
        <v>43677.557951388888</v>
      </c>
      <c r="G271" s="95" t="s">
        <v>4</v>
      </c>
      <c r="H271" s="24">
        <v>1167</v>
      </c>
      <c r="I271" s="11">
        <f t="shared" si="20"/>
        <v>16.671428571428571</v>
      </c>
      <c r="J271" s="11">
        <v>4.3159999999999998</v>
      </c>
      <c r="K271" s="13">
        <v>70</v>
      </c>
      <c r="L271" s="94">
        <v>466</v>
      </c>
      <c r="M271" s="11">
        <f t="shared" si="21"/>
        <v>6.6571428571428575</v>
      </c>
      <c r="N271" s="11">
        <v>2.5019999999999998</v>
      </c>
      <c r="O271" s="95">
        <f t="shared" si="22"/>
        <v>70</v>
      </c>
      <c r="P271" s="66">
        <f t="shared" si="23"/>
        <v>2.5042918454935621</v>
      </c>
      <c r="Q271" s="104" t="s">
        <v>728</v>
      </c>
      <c r="R271" s="24"/>
      <c r="S271" s="2"/>
      <c r="T271" s="2"/>
      <c r="U271" s="13"/>
      <c r="V271" s="107"/>
      <c r="W271" s="108"/>
      <c r="X271" s="115" t="str">
        <f t="shared" si="24"/>
        <v>No Data</v>
      </c>
    </row>
    <row r="272" spans="1:24" x14ac:dyDescent="0.3">
      <c r="A272" s="62" t="s">
        <v>3557</v>
      </c>
      <c r="B272" s="94" t="s">
        <v>2034</v>
      </c>
      <c r="C272" s="2" t="s">
        <v>6</v>
      </c>
      <c r="D272" s="2">
        <v>54</v>
      </c>
      <c r="E272" s="9">
        <v>23704</v>
      </c>
      <c r="F272" s="10">
        <v>43677.584467592591</v>
      </c>
      <c r="G272" s="95" t="s">
        <v>4</v>
      </c>
      <c r="H272" s="24">
        <v>2392</v>
      </c>
      <c r="I272" s="11">
        <f t="shared" si="20"/>
        <v>37.968253968253968</v>
      </c>
      <c r="J272" s="11">
        <v>6.024</v>
      </c>
      <c r="K272" s="13">
        <v>63</v>
      </c>
      <c r="L272" s="94">
        <v>405</v>
      </c>
      <c r="M272" s="11">
        <f t="shared" si="21"/>
        <v>6.4285714285714288</v>
      </c>
      <c r="N272" s="11">
        <v>2.8780000000000001</v>
      </c>
      <c r="O272" s="95">
        <f t="shared" si="22"/>
        <v>63</v>
      </c>
      <c r="P272" s="66">
        <f t="shared" si="23"/>
        <v>5.9061728395061728</v>
      </c>
      <c r="Q272" s="104" t="s">
        <v>728</v>
      </c>
      <c r="R272" s="24" t="s">
        <v>149</v>
      </c>
      <c r="S272" s="2" t="s">
        <v>1029</v>
      </c>
      <c r="T272" s="2"/>
      <c r="U272" s="13"/>
      <c r="V272" s="107"/>
      <c r="W272" s="108"/>
      <c r="X272" s="115" t="str">
        <f t="shared" si="24"/>
        <v>No Data</v>
      </c>
    </row>
    <row r="273" spans="1:24" x14ac:dyDescent="0.3">
      <c r="A273" s="62" t="s">
        <v>3558</v>
      </c>
      <c r="B273" s="94" t="s">
        <v>2035</v>
      </c>
      <c r="C273" s="2" t="s">
        <v>1</v>
      </c>
      <c r="D273" s="2">
        <v>47</v>
      </c>
      <c r="E273" s="9">
        <v>26319</v>
      </c>
      <c r="F273" s="10">
        <v>43677.610115740739</v>
      </c>
      <c r="G273" s="95" t="s">
        <v>4</v>
      </c>
      <c r="H273" s="24">
        <v>1934</v>
      </c>
      <c r="I273" s="11">
        <f t="shared" si="20"/>
        <v>15.472</v>
      </c>
      <c r="J273" s="11">
        <v>4.3949999999999996</v>
      </c>
      <c r="K273" s="13">
        <v>125</v>
      </c>
      <c r="L273" s="94">
        <v>513</v>
      </c>
      <c r="M273" s="11">
        <f t="shared" si="21"/>
        <v>4.1040000000000001</v>
      </c>
      <c r="N273" s="11">
        <v>2.0670000000000002</v>
      </c>
      <c r="O273" s="95">
        <f t="shared" si="22"/>
        <v>125</v>
      </c>
      <c r="P273" s="66">
        <f t="shared" si="23"/>
        <v>3.7699805068226118</v>
      </c>
      <c r="Q273" s="104" t="s">
        <v>728</v>
      </c>
      <c r="R273" s="24"/>
      <c r="S273" s="2"/>
      <c r="T273" s="2"/>
      <c r="U273" s="13"/>
      <c r="V273" s="107"/>
      <c r="W273" s="108"/>
      <c r="X273" s="115" t="str">
        <f t="shared" si="24"/>
        <v>No Data</v>
      </c>
    </row>
    <row r="274" spans="1:24" x14ac:dyDescent="0.3">
      <c r="A274" s="62" t="s">
        <v>3559</v>
      </c>
      <c r="B274" s="94" t="s">
        <v>2036</v>
      </c>
      <c r="C274" s="2" t="s">
        <v>1</v>
      </c>
      <c r="D274" s="2">
        <v>59</v>
      </c>
      <c r="E274" s="9">
        <v>22083</v>
      </c>
      <c r="F274" s="10">
        <v>43677.614039351851</v>
      </c>
      <c r="G274" s="95" t="s">
        <v>4</v>
      </c>
      <c r="H274" s="24">
        <v>3350</v>
      </c>
      <c r="I274" s="11">
        <f t="shared" si="20"/>
        <v>37.222222222222221</v>
      </c>
      <c r="J274" s="11">
        <v>6.7450000000000001</v>
      </c>
      <c r="K274" s="13">
        <v>90</v>
      </c>
      <c r="L274" s="94">
        <v>414</v>
      </c>
      <c r="M274" s="11">
        <f t="shared" si="21"/>
        <v>4.5999999999999996</v>
      </c>
      <c r="N274" s="11">
        <v>2.2069999999999999</v>
      </c>
      <c r="O274" s="95">
        <f t="shared" si="22"/>
        <v>90</v>
      </c>
      <c r="P274" s="66">
        <f t="shared" si="23"/>
        <v>8.0917874396135279</v>
      </c>
      <c r="Q274" s="104" t="s">
        <v>728</v>
      </c>
      <c r="R274" s="24" t="s">
        <v>43</v>
      </c>
      <c r="S274" s="2"/>
      <c r="T274" s="2"/>
      <c r="U274" s="13"/>
      <c r="V274" s="107"/>
      <c r="W274" s="108"/>
      <c r="X274" s="115" t="str">
        <f t="shared" si="24"/>
        <v>No Data</v>
      </c>
    </row>
    <row r="275" spans="1:24" x14ac:dyDescent="0.3">
      <c r="A275" s="62" t="s">
        <v>3560</v>
      </c>
      <c r="B275" s="94" t="s">
        <v>2037</v>
      </c>
      <c r="C275" s="2" t="s">
        <v>1</v>
      </c>
      <c r="D275" s="2">
        <v>41</v>
      </c>
      <c r="E275" s="9">
        <v>28649</v>
      </c>
      <c r="F275" s="10">
        <v>43677.626273148147</v>
      </c>
      <c r="G275" s="95" t="s">
        <v>4</v>
      </c>
      <c r="H275" s="24">
        <v>1889</v>
      </c>
      <c r="I275" s="11">
        <f t="shared" si="20"/>
        <v>12.593333333333334</v>
      </c>
      <c r="J275" s="11">
        <v>4.335</v>
      </c>
      <c r="K275" s="13">
        <v>150</v>
      </c>
      <c r="L275" s="94">
        <v>568</v>
      </c>
      <c r="M275" s="11">
        <f t="shared" si="21"/>
        <v>3.7866666666666666</v>
      </c>
      <c r="N275" s="11">
        <v>1.92</v>
      </c>
      <c r="O275" s="95">
        <f t="shared" si="22"/>
        <v>150</v>
      </c>
      <c r="P275" s="66">
        <f t="shared" si="23"/>
        <v>3.325704225352113</v>
      </c>
      <c r="Q275" s="104" t="s">
        <v>728</v>
      </c>
      <c r="R275" s="24"/>
      <c r="S275" s="2"/>
      <c r="T275" s="2"/>
      <c r="U275" s="13"/>
      <c r="V275" s="107"/>
      <c r="W275" s="108"/>
      <c r="X275" s="115" t="str">
        <f t="shared" si="24"/>
        <v>No Data</v>
      </c>
    </row>
    <row r="276" spans="1:24" x14ac:dyDescent="0.3">
      <c r="A276" s="62" t="s">
        <v>3561</v>
      </c>
      <c r="B276" s="94" t="s">
        <v>2038</v>
      </c>
      <c r="C276" s="2" t="s">
        <v>1</v>
      </c>
      <c r="D276" s="2">
        <v>58</v>
      </c>
      <c r="E276" s="9">
        <v>22450</v>
      </c>
      <c r="F276" s="10">
        <v>43677.636157407411</v>
      </c>
      <c r="G276" s="95" t="s">
        <v>4</v>
      </c>
      <c r="H276" s="24">
        <v>2506</v>
      </c>
      <c r="I276" s="11">
        <f t="shared" si="20"/>
        <v>20.883333333333333</v>
      </c>
      <c r="J276" s="11">
        <v>4.5510000000000002</v>
      </c>
      <c r="K276" s="13">
        <v>120</v>
      </c>
      <c r="L276" s="94">
        <v>457</v>
      </c>
      <c r="M276" s="11">
        <f t="shared" si="21"/>
        <v>3.8083333333333331</v>
      </c>
      <c r="N276" s="11">
        <v>2.3090000000000002</v>
      </c>
      <c r="O276" s="95">
        <f t="shared" si="22"/>
        <v>120</v>
      </c>
      <c r="P276" s="66">
        <f t="shared" si="23"/>
        <v>5.4835886214442011</v>
      </c>
      <c r="Q276" s="104" t="s">
        <v>728</v>
      </c>
      <c r="R276" s="24"/>
      <c r="S276" s="2"/>
      <c r="T276" s="2"/>
      <c r="U276" s="13"/>
      <c r="V276" s="107"/>
      <c r="W276" s="108"/>
      <c r="X276" s="115" t="str">
        <f t="shared" si="24"/>
        <v>No Data</v>
      </c>
    </row>
    <row r="277" spans="1:24" x14ac:dyDescent="0.3">
      <c r="A277" s="62" t="s">
        <v>3562</v>
      </c>
      <c r="B277" s="94" t="s">
        <v>2039</v>
      </c>
      <c r="C277" s="2" t="s">
        <v>6</v>
      </c>
      <c r="D277" s="2">
        <v>87</v>
      </c>
      <c r="E277" s="9">
        <v>11895</v>
      </c>
      <c r="F277" s="10">
        <v>43677.658842592595</v>
      </c>
      <c r="G277" s="95" t="s">
        <v>4</v>
      </c>
      <c r="H277" s="24">
        <v>2828</v>
      </c>
      <c r="I277" s="11">
        <f t="shared" si="20"/>
        <v>18.128205128205128</v>
      </c>
      <c r="J277" s="11">
        <v>4.4790000000000001</v>
      </c>
      <c r="K277" s="13">
        <v>156</v>
      </c>
      <c r="L277" s="94">
        <v>1302</v>
      </c>
      <c r="M277" s="11">
        <f t="shared" si="21"/>
        <v>8.3461538461538467</v>
      </c>
      <c r="N277" s="11">
        <v>3.2639999999999998</v>
      </c>
      <c r="O277" s="95">
        <f t="shared" si="22"/>
        <v>156</v>
      </c>
      <c r="P277" s="66">
        <f t="shared" si="23"/>
        <v>2.172043010752688</v>
      </c>
      <c r="Q277" s="104" t="s">
        <v>728</v>
      </c>
      <c r="R277" s="24"/>
      <c r="S277" s="2"/>
      <c r="T277" s="2"/>
      <c r="U277" s="13"/>
      <c r="V277" s="107"/>
      <c r="W277" s="108"/>
      <c r="X277" s="115" t="str">
        <f t="shared" si="24"/>
        <v>No Data</v>
      </c>
    </row>
    <row r="278" spans="1:24" x14ac:dyDescent="0.3">
      <c r="A278" s="62" t="s">
        <v>3563</v>
      </c>
      <c r="B278" s="94" t="s">
        <v>0</v>
      </c>
      <c r="C278" s="2" t="s">
        <v>1</v>
      </c>
      <c r="D278" s="2">
        <v>10</v>
      </c>
      <c r="E278" s="9">
        <v>39787</v>
      </c>
      <c r="F278" s="10">
        <v>43678.373796296299</v>
      </c>
      <c r="G278" s="95" t="s">
        <v>2</v>
      </c>
      <c r="H278" s="24">
        <v>2629</v>
      </c>
      <c r="I278" s="11">
        <f t="shared" si="20"/>
        <v>21.908333333333335</v>
      </c>
      <c r="J278" s="11">
        <v>4.51</v>
      </c>
      <c r="K278" s="13">
        <v>120</v>
      </c>
      <c r="L278" s="94">
        <v>321</v>
      </c>
      <c r="M278" s="11">
        <f t="shared" si="21"/>
        <v>2.6749999999999998</v>
      </c>
      <c r="N278" s="11">
        <v>1.573</v>
      </c>
      <c r="O278" s="95">
        <f t="shared" si="22"/>
        <v>120</v>
      </c>
      <c r="P278" s="66">
        <f t="shared" si="23"/>
        <v>8.1900311526479754</v>
      </c>
      <c r="Q278" s="104" t="s">
        <v>728</v>
      </c>
      <c r="R278" s="24"/>
      <c r="S278" s="2"/>
      <c r="T278" s="2"/>
      <c r="U278" s="13"/>
      <c r="V278" s="109"/>
      <c r="W278" s="110"/>
      <c r="X278" s="115" t="str">
        <f t="shared" si="24"/>
        <v>No Data</v>
      </c>
    </row>
    <row r="279" spans="1:24" x14ac:dyDescent="0.3">
      <c r="A279" s="62" t="s">
        <v>3564</v>
      </c>
      <c r="B279" s="94" t="s">
        <v>3</v>
      </c>
      <c r="C279" s="2" t="s">
        <v>1</v>
      </c>
      <c r="D279" s="2">
        <v>54</v>
      </c>
      <c r="E279" s="9">
        <v>23608</v>
      </c>
      <c r="F279" s="10">
        <v>43678.513541666667</v>
      </c>
      <c r="G279" s="95" t="s">
        <v>4</v>
      </c>
      <c r="H279" s="24">
        <v>2555</v>
      </c>
      <c r="I279" s="11">
        <f t="shared" si="20"/>
        <v>18.25</v>
      </c>
      <c r="J279" s="11">
        <v>4.5789999999999997</v>
      </c>
      <c r="K279" s="13">
        <v>140</v>
      </c>
      <c r="L279" s="94">
        <v>707</v>
      </c>
      <c r="M279" s="11">
        <f t="shared" si="21"/>
        <v>5.05</v>
      </c>
      <c r="N279" s="11">
        <v>2.2290000000000001</v>
      </c>
      <c r="O279" s="95">
        <f t="shared" si="22"/>
        <v>140</v>
      </c>
      <c r="P279" s="66">
        <f t="shared" si="23"/>
        <v>3.613861386138614</v>
      </c>
      <c r="Q279" s="104" t="s">
        <v>728</v>
      </c>
      <c r="R279" s="24"/>
      <c r="S279" s="2"/>
      <c r="T279" s="2"/>
      <c r="U279" s="13"/>
      <c r="V279" s="109"/>
      <c r="W279" s="110"/>
      <c r="X279" s="115" t="str">
        <f t="shared" si="24"/>
        <v>No Data</v>
      </c>
    </row>
    <row r="280" spans="1:24" x14ac:dyDescent="0.3">
      <c r="A280" s="62" t="s">
        <v>3565</v>
      </c>
      <c r="B280" s="94" t="s">
        <v>8</v>
      </c>
      <c r="C280" s="2" t="s">
        <v>1</v>
      </c>
      <c r="D280" s="2">
        <v>52</v>
      </c>
      <c r="E280" s="9">
        <v>24497</v>
      </c>
      <c r="F280" s="10">
        <v>43678.539884259262</v>
      </c>
      <c r="G280" s="95" t="s">
        <v>4</v>
      </c>
      <c r="H280" s="24">
        <v>2489</v>
      </c>
      <c r="I280" s="11">
        <f t="shared" si="20"/>
        <v>14.470930232558139</v>
      </c>
      <c r="J280" s="11">
        <v>4.0970000000000004</v>
      </c>
      <c r="K280" s="13">
        <v>172</v>
      </c>
      <c r="L280" s="94">
        <v>663</v>
      </c>
      <c r="M280" s="11">
        <f t="shared" si="21"/>
        <v>3.8546511627906979</v>
      </c>
      <c r="N280" s="11">
        <v>2.093</v>
      </c>
      <c r="O280" s="95">
        <f t="shared" si="22"/>
        <v>172</v>
      </c>
      <c r="P280" s="66">
        <f t="shared" si="23"/>
        <v>3.7541478129713419</v>
      </c>
      <c r="Q280" s="104" t="s">
        <v>728</v>
      </c>
      <c r="R280" s="24"/>
      <c r="S280" s="2" t="s">
        <v>9</v>
      </c>
      <c r="T280" s="2"/>
      <c r="U280" s="13"/>
      <c r="V280" s="109"/>
      <c r="W280" s="110"/>
      <c r="X280" s="115" t="str">
        <f t="shared" si="24"/>
        <v>No Data</v>
      </c>
    </row>
    <row r="281" spans="1:24" x14ac:dyDescent="0.3">
      <c r="A281" s="62" t="s">
        <v>3566</v>
      </c>
      <c r="B281" s="94" t="s">
        <v>12</v>
      </c>
      <c r="C281" s="2" t="s">
        <v>1</v>
      </c>
      <c r="D281" s="2">
        <v>51</v>
      </c>
      <c r="E281" s="9">
        <v>24884</v>
      </c>
      <c r="F281" s="10">
        <v>43678.566388888888</v>
      </c>
      <c r="G281" s="95" t="s">
        <v>4</v>
      </c>
      <c r="H281" s="24">
        <v>1792</v>
      </c>
      <c r="I281" s="11">
        <f t="shared" si="20"/>
        <v>12.8</v>
      </c>
      <c r="J281" s="11">
        <v>3.7949999999999999</v>
      </c>
      <c r="K281" s="13">
        <v>140</v>
      </c>
      <c r="L281" s="94">
        <v>522</v>
      </c>
      <c r="M281" s="11">
        <f t="shared" si="21"/>
        <v>3.7285714285714286</v>
      </c>
      <c r="N281" s="11">
        <v>1.9810000000000001</v>
      </c>
      <c r="O281" s="95">
        <f t="shared" si="22"/>
        <v>140</v>
      </c>
      <c r="P281" s="66">
        <f t="shared" si="23"/>
        <v>3.4329501915708813</v>
      </c>
      <c r="Q281" s="104" t="s">
        <v>728</v>
      </c>
      <c r="R281" s="24"/>
      <c r="S281" s="2"/>
      <c r="T281" s="2"/>
      <c r="U281" s="13"/>
      <c r="V281" s="109"/>
      <c r="W281" s="110"/>
      <c r="X281" s="115" t="str">
        <f t="shared" si="24"/>
        <v>No Data</v>
      </c>
    </row>
    <row r="282" spans="1:24" x14ac:dyDescent="0.3">
      <c r="A282" s="62" t="s">
        <v>3567</v>
      </c>
      <c r="B282" s="94" t="s">
        <v>13</v>
      </c>
      <c r="C282" s="2" t="s">
        <v>1</v>
      </c>
      <c r="D282" s="2">
        <v>69</v>
      </c>
      <c r="E282" s="9">
        <v>18151</v>
      </c>
      <c r="F282" s="10">
        <v>43678.568726851852</v>
      </c>
      <c r="G282" s="95" t="s">
        <v>4</v>
      </c>
      <c r="H282" s="24">
        <v>2480</v>
      </c>
      <c r="I282" s="11">
        <f t="shared" si="20"/>
        <v>17.222222222222221</v>
      </c>
      <c r="J282" s="11">
        <v>4.4450000000000003</v>
      </c>
      <c r="K282" s="13">
        <v>144</v>
      </c>
      <c r="L282" s="94">
        <v>564</v>
      </c>
      <c r="M282" s="11">
        <f t="shared" si="21"/>
        <v>3.9166666666666665</v>
      </c>
      <c r="N282" s="11">
        <v>1.8979999999999999</v>
      </c>
      <c r="O282" s="95">
        <f t="shared" si="22"/>
        <v>144</v>
      </c>
      <c r="P282" s="66">
        <f t="shared" si="23"/>
        <v>4.3971631205673756</v>
      </c>
      <c r="Q282" s="104" t="s">
        <v>728</v>
      </c>
      <c r="R282" s="24"/>
      <c r="S282" s="2"/>
      <c r="T282" s="2"/>
      <c r="U282" s="13"/>
      <c r="V282" s="109"/>
      <c r="W282" s="110"/>
      <c r="X282" s="115" t="str">
        <f t="shared" si="24"/>
        <v>No Data</v>
      </c>
    </row>
    <row r="283" spans="1:24" x14ac:dyDescent="0.3">
      <c r="A283" s="62" t="s">
        <v>3568</v>
      </c>
      <c r="B283" s="94" t="s">
        <v>15</v>
      </c>
      <c r="C283" s="2" t="s">
        <v>1</v>
      </c>
      <c r="D283" s="2">
        <v>55</v>
      </c>
      <c r="E283" s="9">
        <v>23460</v>
      </c>
      <c r="F283" s="10">
        <v>43678.578958333332</v>
      </c>
      <c r="G283" s="95" t="s">
        <v>4</v>
      </c>
      <c r="H283" s="24">
        <v>1860</v>
      </c>
      <c r="I283" s="11">
        <f t="shared" si="20"/>
        <v>17.222222222222221</v>
      </c>
      <c r="J283" s="11">
        <v>4.78</v>
      </c>
      <c r="K283" s="13">
        <v>108</v>
      </c>
      <c r="L283" s="94">
        <v>433</v>
      </c>
      <c r="M283" s="11">
        <f t="shared" si="21"/>
        <v>4.0092592592592595</v>
      </c>
      <c r="N283" s="11">
        <v>2.129</v>
      </c>
      <c r="O283" s="95">
        <f t="shared" si="22"/>
        <v>108</v>
      </c>
      <c r="P283" s="66">
        <f t="shared" si="23"/>
        <v>4.2956120092378747</v>
      </c>
      <c r="Q283" s="104" t="s">
        <v>728</v>
      </c>
      <c r="R283" s="24"/>
      <c r="S283" s="2"/>
      <c r="T283" s="2"/>
      <c r="U283" s="13"/>
      <c r="V283" s="109"/>
      <c r="W283" s="110"/>
      <c r="X283" s="115" t="str">
        <f t="shared" si="24"/>
        <v>No Data</v>
      </c>
    </row>
    <row r="284" spans="1:24" x14ac:dyDescent="0.3">
      <c r="A284" s="62" t="s">
        <v>3569</v>
      </c>
      <c r="B284" s="94" t="s">
        <v>20</v>
      </c>
      <c r="C284" s="2" t="s">
        <v>1</v>
      </c>
      <c r="D284" s="2">
        <v>64</v>
      </c>
      <c r="E284" s="9">
        <v>20128</v>
      </c>
      <c r="F284" s="10">
        <v>43678.60533564815</v>
      </c>
      <c r="G284" s="95" t="s">
        <v>4</v>
      </c>
      <c r="H284" s="24">
        <v>2821</v>
      </c>
      <c r="I284" s="11">
        <f t="shared" si="20"/>
        <v>20.742647058823529</v>
      </c>
      <c r="J284" s="11">
        <v>4.8719999999999999</v>
      </c>
      <c r="K284" s="13">
        <v>136</v>
      </c>
      <c r="L284" s="94">
        <v>752</v>
      </c>
      <c r="M284" s="11">
        <f t="shared" si="21"/>
        <v>5.5294117647058822</v>
      </c>
      <c r="N284" s="11">
        <v>2.27</v>
      </c>
      <c r="O284" s="95">
        <f t="shared" si="22"/>
        <v>136</v>
      </c>
      <c r="P284" s="66">
        <f t="shared" si="23"/>
        <v>3.7513297872340425</v>
      </c>
      <c r="Q284" s="104" t="s">
        <v>728</v>
      </c>
      <c r="R284" s="24"/>
      <c r="S284" s="2"/>
      <c r="T284" s="2"/>
      <c r="U284" s="13"/>
      <c r="V284" s="109"/>
      <c r="W284" s="110"/>
      <c r="X284" s="115" t="str">
        <f t="shared" si="24"/>
        <v>No Data</v>
      </c>
    </row>
    <row r="285" spans="1:24" x14ac:dyDescent="0.3">
      <c r="A285" s="62" t="s">
        <v>3570</v>
      </c>
      <c r="B285" s="94" t="s">
        <v>23</v>
      </c>
      <c r="C285" s="2" t="s">
        <v>1</v>
      </c>
      <c r="D285" s="2">
        <v>52</v>
      </c>
      <c r="E285" s="9">
        <v>24465</v>
      </c>
      <c r="F285" s="10">
        <v>43678.610717592594</v>
      </c>
      <c r="G285" s="95" t="s">
        <v>4</v>
      </c>
      <c r="H285" s="24">
        <v>1757</v>
      </c>
      <c r="I285" s="11">
        <f t="shared" si="20"/>
        <v>18.494736842105262</v>
      </c>
      <c r="J285" s="11">
        <v>5.0060000000000002</v>
      </c>
      <c r="K285" s="13">
        <v>95</v>
      </c>
      <c r="L285" s="94">
        <v>375</v>
      </c>
      <c r="M285" s="11">
        <f t="shared" si="21"/>
        <v>3.9473684210526314</v>
      </c>
      <c r="N285" s="11">
        <v>1.9259999999999999</v>
      </c>
      <c r="O285" s="95">
        <f t="shared" si="22"/>
        <v>95</v>
      </c>
      <c r="P285" s="66">
        <f t="shared" si="23"/>
        <v>4.6853333333333333</v>
      </c>
      <c r="Q285" s="104" t="s">
        <v>728</v>
      </c>
      <c r="R285" s="24"/>
      <c r="S285" s="2"/>
      <c r="T285" s="2"/>
      <c r="U285" s="13"/>
      <c r="V285" s="109"/>
      <c r="W285" s="110"/>
      <c r="X285" s="115" t="str">
        <f t="shared" si="24"/>
        <v>No Data</v>
      </c>
    </row>
    <row r="286" spans="1:24" x14ac:dyDescent="0.3">
      <c r="A286" s="62" t="s">
        <v>3571</v>
      </c>
      <c r="B286" s="94" t="s">
        <v>26</v>
      </c>
      <c r="C286" s="2" t="s">
        <v>6</v>
      </c>
      <c r="D286" s="2">
        <v>74</v>
      </c>
      <c r="E286" s="9">
        <v>16440</v>
      </c>
      <c r="F286" s="10">
        <v>43678.639780092592</v>
      </c>
      <c r="G286" s="95" t="s">
        <v>4</v>
      </c>
      <c r="H286" s="24">
        <v>2002</v>
      </c>
      <c r="I286" s="11">
        <f t="shared" si="20"/>
        <v>15.166666666666666</v>
      </c>
      <c r="J286" s="11">
        <v>4.1849999999999996</v>
      </c>
      <c r="K286" s="13">
        <v>132</v>
      </c>
      <c r="L286" s="94">
        <v>760</v>
      </c>
      <c r="M286" s="11">
        <f t="shared" si="21"/>
        <v>5.7575757575757578</v>
      </c>
      <c r="N286" s="11">
        <v>2.496</v>
      </c>
      <c r="O286" s="95">
        <f t="shared" si="22"/>
        <v>132</v>
      </c>
      <c r="P286" s="66">
        <f t="shared" si="23"/>
        <v>2.6342105263157891</v>
      </c>
      <c r="Q286" s="104" t="s">
        <v>728</v>
      </c>
      <c r="R286" s="24"/>
      <c r="S286" s="2"/>
      <c r="T286" s="2"/>
      <c r="U286" s="13"/>
      <c r="V286" s="109"/>
      <c r="W286" s="110"/>
      <c r="X286" s="115" t="str">
        <f t="shared" si="24"/>
        <v>No Data</v>
      </c>
    </row>
    <row r="287" spans="1:24" x14ac:dyDescent="0.3">
      <c r="A287" s="62" t="s">
        <v>3572</v>
      </c>
      <c r="B287" s="94" t="s">
        <v>28</v>
      </c>
      <c r="C287" s="2" t="s">
        <v>1</v>
      </c>
      <c r="D287" s="2">
        <v>50</v>
      </c>
      <c r="E287" s="9">
        <v>25363</v>
      </c>
      <c r="F287" s="10">
        <v>43678.642025462963</v>
      </c>
      <c r="G287" s="95" t="s">
        <v>4</v>
      </c>
      <c r="H287" s="24">
        <v>1526</v>
      </c>
      <c r="I287" s="11">
        <f t="shared" si="20"/>
        <v>15.895833333333334</v>
      </c>
      <c r="J287" s="11">
        <v>3.278</v>
      </c>
      <c r="K287" s="13">
        <v>96</v>
      </c>
      <c r="L287" s="94">
        <v>266</v>
      </c>
      <c r="M287" s="11">
        <f t="shared" si="21"/>
        <v>2.7708333333333335</v>
      </c>
      <c r="N287" s="11">
        <v>1.726</v>
      </c>
      <c r="O287" s="95">
        <f t="shared" si="22"/>
        <v>96</v>
      </c>
      <c r="P287" s="66">
        <f t="shared" si="23"/>
        <v>5.7368421052631575</v>
      </c>
      <c r="Q287" s="104" t="s">
        <v>728</v>
      </c>
      <c r="R287" s="24"/>
      <c r="S287" s="2"/>
      <c r="T287" s="2"/>
      <c r="U287" s="13"/>
      <c r="V287" s="109"/>
      <c r="W287" s="110"/>
      <c r="X287" s="115" t="str">
        <f t="shared" si="24"/>
        <v>No Data</v>
      </c>
    </row>
    <row r="288" spans="1:24" x14ac:dyDescent="0.3">
      <c r="A288" s="62" t="s">
        <v>3573</v>
      </c>
      <c r="B288" s="94" t="s">
        <v>32</v>
      </c>
      <c r="C288" s="2" t="s">
        <v>6</v>
      </c>
      <c r="D288" s="2">
        <v>25</v>
      </c>
      <c r="E288" s="9">
        <v>34344</v>
      </c>
      <c r="F288" s="10">
        <v>43678.652337962965</v>
      </c>
      <c r="G288" s="95" t="s">
        <v>4</v>
      </c>
      <c r="H288" s="24">
        <v>1608</v>
      </c>
      <c r="I288" s="11">
        <f t="shared" si="20"/>
        <v>5.8901098901098905</v>
      </c>
      <c r="J288" s="11">
        <v>2.4620000000000002</v>
      </c>
      <c r="K288" s="13">
        <v>273</v>
      </c>
      <c r="L288" s="94">
        <v>525</v>
      </c>
      <c r="M288" s="11">
        <f t="shared" si="21"/>
        <v>1.9230769230769231</v>
      </c>
      <c r="N288" s="11">
        <v>1.5760000000000001</v>
      </c>
      <c r="O288" s="95">
        <f t="shared" si="22"/>
        <v>273</v>
      </c>
      <c r="P288" s="66">
        <f t="shared" si="23"/>
        <v>3.0628571428571432</v>
      </c>
      <c r="Q288" s="104" t="s">
        <v>728</v>
      </c>
      <c r="R288" s="24"/>
      <c r="S288" s="2"/>
      <c r="T288" s="2"/>
      <c r="U288" s="13"/>
      <c r="V288" s="109"/>
      <c r="W288" s="110"/>
      <c r="X288" s="115" t="str">
        <f t="shared" si="24"/>
        <v>No Data</v>
      </c>
    </row>
    <row r="289" spans="1:24" x14ac:dyDescent="0.3">
      <c r="A289" s="62" t="s">
        <v>3574</v>
      </c>
      <c r="B289" s="94" t="s">
        <v>37</v>
      </c>
      <c r="C289" s="2" t="s">
        <v>1</v>
      </c>
      <c r="D289" s="2">
        <v>48</v>
      </c>
      <c r="E289" s="9">
        <v>25968</v>
      </c>
      <c r="F289" s="10">
        <v>43679.519375000003</v>
      </c>
      <c r="G289" s="95" t="s">
        <v>4</v>
      </c>
      <c r="H289" s="24">
        <v>2873</v>
      </c>
      <c r="I289" s="11">
        <f t="shared" si="20"/>
        <v>17.734567901234566</v>
      </c>
      <c r="J289" s="11">
        <v>4.3259999999999996</v>
      </c>
      <c r="K289" s="13">
        <v>162</v>
      </c>
      <c r="L289" s="94">
        <v>820</v>
      </c>
      <c r="M289" s="11">
        <f t="shared" si="21"/>
        <v>5.0617283950617287</v>
      </c>
      <c r="N289" s="11">
        <v>2.3559999999999999</v>
      </c>
      <c r="O289" s="95">
        <f t="shared" si="22"/>
        <v>162</v>
      </c>
      <c r="P289" s="66">
        <f t="shared" si="23"/>
        <v>3.5036585365853652</v>
      </c>
      <c r="Q289" s="104" t="s">
        <v>728</v>
      </c>
      <c r="R289" s="24"/>
      <c r="S289" s="2"/>
      <c r="T289" s="2"/>
      <c r="U289" s="13"/>
      <c r="V289" s="109"/>
      <c r="W289" s="110"/>
      <c r="X289" s="115" t="str">
        <f t="shared" si="24"/>
        <v>No Data</v>
      </c>
    </row>
    <row r="290" spans="1:24" x14ac:dyDescent="0.3">
      <c r="A290" s="62" t="s">
        <v>3575</v>
      </c>
      <c r="B290" s="94" t="s">
        <v>38</v>
      </c>
      <c r="C290" s="2" t="s">
        <v>1</v>
      </c>
      <c r="D290" s="2">
        <v>52</v>
      </c>
      <c r="E290" s="9">
        <v>24376</v>
      </c>
      <c r="F290" s="10">
        <v>43679.522685185184</v>
      </c>
      <c r="G290" s="95" t="s">
        <v>4</v>
      </c>
      <c r="H290" s="24">
        <v>2964</v>
      </c>
      <c r="I290" s="11">
        <f t="shared" si="20"/>
        <v>20.583333333333332</v>
      </c>
      <c r="J290" s="11">
        <v>4.2039999999999997</v>
      </c>
      <c r="K290" s="13">
        <v>144</v>
      </c>
      <c r="L290" s="94">
        <v>851</v>
      </c>
      <c r="M290" s="11">
        <f t="shared" si="21"/>
        <v>5.9097222222222223</v>
      </c>
      <c r="N290" s="11">
        <v>2.5219999999999998</v>
      </c>
      <c r="O290" s="95">
        <f t="shared" si="22"/>
        <v>144</v>
      </c>
      <c r="P290" s="66">
        <f t="shared" si="23"/>
        <v>3.4829612220916566</v>
      </c>
      <c r="Q290" s="104" t="s">
        <v>728</v>
      </c>
      <c r="R290" s="24"/>
      <c r="S290" s="2" t="s">
        <v>30</v>
      </c>
      <c r="T290" s="2"/>
      <c r="U290" s="13"/>
      <c r="V290" s="109"/>
      <c r="W290" s="110"/>
      <c r="X290" s="115" t="str">
        <f t="shared" si="24"/>
        <v>No Data</v>
      </c>
    </row>
    <row r="291" spans="1:24" x14ac:dyDescent="0.3">
      <c r="A291" s="62" t="s">
        <v>3576</v>
      </c>
      <c r="B291" s="94" t="s">
        <v>42</v>
      </c>
      <c r="C291" s="2" t="s">
        <v>1</v>
      </c>
      <c r="D291" s="2">
        <v>50</v>
      </c>
      <c r="E291" s="9">
        <v>25316</v>
      </c>
      <c r="F291" s="10">
        <v>43679.537951388891</v>
      </c>
      <c r="G291" s="95" t="s">
        <v>4</v>
      </c>
      <c r="H291" s="24">
        <v>3006</v>
      </c>
      <c r="I291" s="11">
        <f t="shared" si="20"/>
        <v>29.470588235294116</v>
      </c>
      <c r="J291" s="11">
        <v>5.242</v>
      </c>
      <c r="K291" s="13">
        <v>102</v>
      </c>
      <c r="L291" s="94">
        <v>728</v>
      </c>
      <c r="M291" s="11">
        <f t="shared" si="21"/>
        <v>7.1372549019607847</v>
      </c>
      <c r="N291" s="11">
        <v>2.5099999999999998</v>
      </c>
      <c r="O291" s="95">
        <f t="shared" si="22"/>
        <v>102</v>
      </c>
      <c r="P291" s="66">
        <f t="shared" si="23"/>
        <v>4.1291208791208787</v>
      </c>
      <c r="Q291" s="104" t="s">
        <v>728</v>
      </c>
      <c r="R291" s="24"/>
      <c r="S291" s="2" t="s">
        <v>43</v>
      </c>
      <c r="T291" s="2"/>
      <c r="U291" s="13"/>
      <c r="V291" s="109"/>
      <c r="W291" s="110"/>
      <c r="X291" s="115" t="str">
        <f t="shared" si="24"/>
        <v>No Data</v>
      </c>
    </row>
    <row r="292" spans="1:24" x14ac:dyDescent="0.3">
      <c r="A292" s="62" t="s">
        <v>3577</v>
      </c>
      <c r="B292" s="94" t="s">
        <v>45</v>
      </c>
      <c r="C292" s="2" t="s">
        <v>1</v>
      </c>
      <c r="D292" s="2">
        <v>56</v>
      </c>
      <c r="E292" s="9">
        <v>23111</v>
      </c>
      <c r="F292" s="10">
        <v>43679.552118055559</v>
      </c>
      <c r="G292" s="95" t="s">
        <v>4</v>
      </c>
      <c r="H292" s="24">
        <v>2901</v>
      </c>
      <c r="I292" s="11">
        <f t="shared" si="20"/>
        <v>16.672413793103448</v>
      </c>
      <c r="J292" s="11">
        <v>4.3390000000000004</v>
      </c>
      <c r="K292" s="13">
        <v>174</v>
      </c>
      <c r="L292" s="94">
        <v>703</v>
      </c>
      <c r="M292" s="11">
        <f t="shared" si="21"/>
        <v>4.0402298850574709</v>
      </c>
      <c r="N292" s="11">
        <v>2.0609999999999999</v>
      </c>
      <c r="O292" s="95">
        <f t="shared" si="22"/>
        <v>174</v>
      </c>
      <c r="P292" s="66">
        <f t="shared" si="23"/>
        <v>4.126600284495022</v>
      </c>
      <c r="Q292" s="104" t="s">
        <v>728</v>
      </c>
      <c r="R292" s="24"/>
      <c r="S292" s="2"/>
      <c r="T292" s="2"/>
      <c r="U292" s="13"/>
      <c r="V292" s="109"/>
      <c r="W292" s="110"/>
      <c r="X292" s="115" t="str">
        <f t="shared" si="24"/>
        <v>No Data</v>
      </c>
    </row>
    <row r="293" spans="1:24" x14ac:dyDescent="0.3">
      <c r="A293" s="62" t="s">
        <v>3578</v>
      </c>
      <c r="B293" s="94" t="s">
        <v>49</v>
      </c>
      <c r="C293" s="2" t="s">
        <v>1</v>
      </c>
      <c r="D293" s="2">
        <v>40</v>
      </c>
      <c r="E293" s="9">
        <v>29052</v>
      </c>
      <c r="F293" s="10">
        <v>43679.574930555558</v>
      </c>
      <c r="G293" s="95" t="s">
        <v>4</v>
      </c>
      <c r="H293" s="24">
        <v>1802</v>
      </c>
      <c r="I293" s="11">
        <f t="shared" si="20"/>
        <v>18.770833333333332</v>
      </c>
      <c r="J293" s="11">
        <v>4.5410000000000004</v>
      </c>
      <c r="K293" s="13">
        <v>96</v>
      </c>
      <c r="L293" s="94">
        <v>458</v>
      </c>
      <c r="M293" s="11">
        <f t="shared" si="21"/>
        <v>4.770833333333333</v>
      </c>
      <c r="N293" s="11">
        <v>2.528</v>
      </c>
      <c r="O293" s="95">
        <f t="shared" si="22"/>
        <v>96</v>
      </c>
      <c r="P293" s="66">
        <f t="shared" si="23"/>
        <v>3.9344978165938866</v>
      </c>
      <c r="Q293" s="104" t="s">
        <v>728</v>
      </c>
      <c r="R293" s="24"/>
      <c r="S293" s="2"/>
      <c r="T293" s="2"/>
      <c r="U293" s="13"/>
      <c r="V293" s="109"/>
      <c r="W293" s="110"/>
      <c r="X293" s="115" t="str">
        <f t="shared" si="24"/>
        <v>No Data</v>
      </c>
    </row>
    <row r="294" spans="1:24" x14ac:dyDescent="0.3">
      <c r="A294" s="62" t="s">
        <v>3579</v>
      </c>
      <c r="B294" s="94" t="s">
        <v>51</v>
      </c>
      <c r="C294" s="2" t="s">
        <v>1</v>
      </c>
      <c r="D294" s="2">
        <v>46</v>
      </c>
      <c r="E294" s="9">
        <v>26655</v>
      </c>
      <c r="F294" s="10">
        <v>43679.577708333331</v>
      </c>
      <c r="G294" s="95" t="s">
        <v>4</v>
      </c>
      <c r="H294" s="24">
        <v>1951</v>
      </c>
      <c r="I294" s="11">
        <f t="shared" si="20"/>
        <v>18.064814814814813</v>
      </c>
      <c r="J294" s="11">
        <v>4.335</v>
      </c>
      <c r="K294" s="13">
        <v>108</v>
      </c>
      <c r="L294" s="94">
        <v>531</v>
      </c>
      <c r="M294" s="11">
        <f t="shared" si="21"/>
        <v>4.916666666666667</v>
      </c>
      <c r="N294" s="11">
        <v>1.9239999999999999</v>
      </c>
      <c r="O294" s="95">
        <f t="shared" si="22"/>
        <v>108</v>
      </c>
      <c r="P294" s="66">
        <f t="shared" si="23"/>
        <v>3.6741996233521652</v>
      </c>
      <c r="Q294" s="104" t="s">
        <v>728</v>
      </c>
      <c r="R294" s="24"/>
      <c r="S294" s="2"/>
      <c r="T294" s="2"/>
      <c r="U294" s="13"/>
      <c r="V294" s="109"/>
      <c r="W294" s="110"/>
      <c r="X294" s="115" t="str">
        <f t="shared" si="24"/>
        <v>No Data</v>
      </c>
    </row>
    <row r="295" spans="1:24" x14ac:dyDescent="0.3">
      <c r="A295" s="62" t="s">
        <v>3580</v>
      </c>
      <c r="B295" s="94" t="s">
        <v>55</v>
      </c>
      <c r="C295" s="2" t="s">
        <v>6</v>
      </c>
      <c r="D295" s="2">
        <v>30</v>
      </c>
      <c r="E295" s="9">
        <v>32655</v>
      </c>
      <c r="F295" s="10">
        <v>43679.610219907408</v>
      </c>
      <c r="G295" s="95" t="s">
        <v>4</v>
      </c>
      <c r="H295" s="24">
        <v>2079</v>
      </c>
      <c r="I295" s="11">
        <f t="shared" si="20"/>
        <v>10.5</v>
      </c>
      <c r="J295" s="11">
        <v>3.5590000000000002</v>
      </c>
      <c r="K295" s="13">
        <v>198</v>
      </c>
      <c r="L295" s="94">
        <v>628</v>
      </c>
      <c r="M295" s="11">
        <f t="shared" si="21"/>
        <v>3.1717171717171717</v>
      </c>
      <c r="N295" s="11">
        <v>1.7769999999999999</v>
      </c>
      <c r="O295" s="95">
        <f t="shared" si="22"/>
        <v>198</v>
      </c>
      <c r="P295" s="66">
        <f t="shared" si="23"/>
        <v>3.3105095541401273</v>
      </c>
      <c r="Q295" s="104" t="s">
        <v>728</v>
      </c>
      <c r="R295" s="24"/>
      <c r="S295" s="2"/>
      <c r="T295" s="2"/>
      <c r="U295" s="13"/>
      <c r="V295" s="109"/>
      <c r="W295" s="110"/>
      <c r="X295" s="115" t="str">
        <f t="shared" si="24"/>
        <v>No Data</v>
      </c>
    </row>
    <row r="296" spans="1:24" x14ac:dyDescent="0.3">
      <c r="A296" s="62" t="s">
        <v>3581</v>
      </c>
      <c r="B296" s="94" t="s">
        <v>58</v>
      </c>
      <c r="C296" s="2" t="s">
        <v>6</v>
      </c>
      <c r="D296" s="2">
        <v>51</v>
      </c>
      <c r="E296" s="9">
        <v>24724</v>
      </c>
      <c r="F296" s="10">
        <v>43679.623032407406</v>
      </c>
      <c r="G296" s="95" t="s">
        <v>4</v>
      </c>
      <c r="H296" s="24">
        <v>1016</v>
      </c>
      <c r="I296" s="11">
        <f t="shared" si="20"/>
        <v>10.36734693877551</v>
      </c>
      <c r="J296" s="11">
        <v>3.3929999999999998</v>
      </c>
      <c r="K296" s="13">
        <v>98</v>
      </c>
      <c r="L296" s="94">
        <v>198</v>
      </c>
      <c r="M296" s="11">
        <f t="shared" si="21"/>
        <v>2.0204081632653059</v>
      </c>
      <c r="N296" s="11">
        <v>1.429</v>
      </c>
      <c r="O296" s="95">
        <f t="shared" si="22"/>
        <v>98</v>
      </c>
      <c r="P296" s="66">
        <f t="shared" si="23"/>
        <v>5.1313131313131315</v>
      </c>
      <c r="Q296" s="104" t="s">
        <v>728</v>
      </c>
      <c r="R296" s="24"/>
      <c r="S296" s="2" t="s">
        <v>30</v>
      </c>
      <c r="T296" s="2"/>
      <c r="U296" s="13"/>
      <c r="V296" s="109"/>
      <c r="W296" s="110"/>
      <c r="X296" s="115" t="str">
        <f t="shared" si="24"/>
        <v>No Data</v>
      </c>
    </row>
    <row r="297" spans="1:24" x14ac:dyDescent="0.3">
      <c r="A297" s="62" t="s">
        <v>3582</v>
      </c>
      <c r="B297" s="94" t="s">
        <v>61</v>
      </c>
      <c r="C297" s="2" t="s">
        <v>6</v>
      </c>
      <c r="D297" s="2">
        <v>34</v>
      </c>
      <c r="E297" s="9">
        <v>31020</v>
      </c>
      <c r="F297" s="10">
        <v>43679.636840277781</v>
      </c>
      <c r="G297" s="95" t="s">
        <v>4</v>
      </c>
      <c r="H297" s="24">
        <v>1337</v>
      </c>
      <c r="I297" s="11">
        <f t="shared" si="20"/>
        <v>8.2530864197530871</v>
      </c>
      <c r="J297" s="11">
        <v>2.952</v>
      </c>
      <c r="K297" s="13">
        <v>162</v>
      </c>
      <c r="L297" s="94">
        <v>458</v>
      </c>
      <c r="M297" s="11">
        <f t="shared" si="21"/>
        <v>2.8271604938271606</v>
      </c>
      <c r="N297" s="11">
        <v>1.837</v>
      </c>
      <c r="O297" s="95">
        <f t="shared" si="22"/>
        <v>162</v>
      </c>
      <c r="P297" s="66">
        <f t="shared" si="23"/>
        <v>2.9192139737991267</v>
      </c>
      <c r="Q297" s="104" t="s">
        <v>728</v>
      </c>
      <c r="R297" s="24"/>
      <c r="S297" s="2"/>
      <c r="T297" s="2"/>
      <c r="U297" s="13"/>
      <c r="V297" s="109"/>
      <c r="W297" s="110"/>
      <c r="X297" s="115" t="str">
        <f t="shared" si="24"/>
        <v>No Data</v>
      </c>
    </row>
    <row r="298" spans="1:24" x14ac:dyDescent="0.3">
      <c r="A298" s="62" t="s">
        <v>3583</v>
      </c>
      <c r="B298" s="94" t="s">
        <v>63</v>
      </c>
      <c r="C298" s="2" t="s">
        <v>1</v>
      </c>
      <c r="D298" s="2">
        <v>48</v>
      </c>
      <c r="E298" s="9">
        <v>26045</v>
      </c>
      <c r="F298" s="10">
        <v>43679.643125000002</v>
      </c>
      <c r="G298" s="95" t="s">
        <v>4</v>
      </c>
      <c r="H298" s="24">
        <v>2021</v>
      </c>
      <c r="I298" s="11">
        <f t="shared" si="20"/>
        <v>10.526041666666666</v>
      </c>
      <c r="J298" s="11">
        <v>3.3439999999999999</v>
      </c>
      <c r="K298" s="13">
        <v>192</v>
      </c>
      <c r="L298" s="94">
        <v>592</v>
      </c>
      <c r="M298" s="11">
        <f t="shared" si="21"/>
        <v>3.0833333333333335</v>
      </c>
      <c r="N298" s="11">
        <v>1.863</v>
      </c>
      <c r="O298" s="95">
        <f t="shared" si="22"/>
        <v>192</v>
      </c>
      <c r="P298" s="66">
        <f t="shared" si="23"/>
        <v>3.4138513513513509</v>
      </c>
      <c r="Q298" s="104" t="s">
        <v>728</v>
      </c>
      <c r="R298" s="24"/>
      <c r="S298" s="2"/>
      <c r="T298" s="2"/>
      <c r="U298" s="13"/>
      <c r="V298" s="109"/>
      <c r="W298" s="110"/>
      <c r="X298" s="115" t="str">
        <f t="shared" si="24"/>
        <v>No Data</v>
      </c>
    </row>
    <row r="299" spans="1:24" x14ac:dyDescent="0.3">
      <c r="A299" s="62" t="s">
        <v>3584</v>
      </c>
      <c r="B299" s="94" t="s">
        <v>65</v>
      </c>
      <c r="C299" s="2" t="s">
        <v>6</v>
      </c>
      <c r="D299" s="2">
        <v>61</v>
      </c>
      <c r="E299" s="9">
        <v>21290</v>
      </c>
      <c r="F299" s="10">
        <v>43679.657812500001</v>
      </c>
      <c r="G299" s="95" t="s">
        <v>4</v>
      </c>
      <c r="H299" s="24">
        <v>2608</v>
      </c>
      <c r="I299" s="11">
        <f t="shared" si="20"/>
        <v>13.171717171717171</v>
      </c>
      <c r="J299" s="11">
        <v>3.5870000000000002</v>
      </c>
      <c r="K299" s="13">
        <v>198</v>
      </c>
      <c r="L299" s="94">
        <v>821</v>
      </c>
      <c r="M299" s="11">
        <f t="shared" si="21"/>
        <v>4.1464646464646462</v>
      </c>
      <c r="N299" s="11">
        <v>1.897</v>
      </c>
      <c r="O299" s="95">
        <f t="shared" si="22"/>
        <v>198</v>
      </c>
      <c r="P299" s="66">
        <f t="shared" si="23"/>
        <v>3.1766138855054811</v>
      </c>
      <c r="Q299" s="104" t="s">
        <v>728</v>
      </c>
      <c r="R299" s="24"/>
      <c r="S299" s="2" t="s">
        <v>40</v>
      </c>
      <c r="T299" s="2"/>
      <c r="U299" s="13"/>
      <c r="V299" s="109"/>
      <c r="W299" s="110"/>
      <c r="X299" s="115" t="str">
        <f t="shared" si="24"/>
        <v>No Data</v>
      </c>
    </row>
    <row r="300" spans="1:24" x14ac:dyDescent="0.3">
      <c r="A300" s="62" t="s">
        <v>3585</v>
      </c>
      <c r="B300" s="94" t="s">
        <v>69</v>
      </c>
      <c r="C300" s="2" t="s">
        <v>1</v>
      </c>
      <c r="D300" s="2">
        <v>44</v>
      </c>
      <c r="E300" s="9">
        <v>27317</v>
      </c>
      <c r="F300" s="10">
        <v>43679.703414351854</v>
      </c>
      <c r="G300" s="95" t="s">
        <v>4</v>
      </c>
      <c r="H300" s="24">
        <v>2129</v>
      </c>
      <c r="I300" s="11">
        <f t="shared" si="20"/>
        <v>15.207142857142857</v>
      </c>
      <c r="J300" s="11">
        <v>4.1349999999999998</v>
      </c>
      <c r="K300" s="13">
        <v>140</v>
      </c>
      <c r="L300" s="94">
        <v>548</v>
      </c>
      <c r="M300" s="11">
        <f t="shared" si="21"/>
        <v>3.9142857142857141</v>
      </c>
      <c r="N300" s="11">
        <v>1.8759999999999999</v>
      </c>
      <c r="O300" s="95">
        <f t="shared" si="22"/>
        <v>140</v>
      </c>
      <c r="P300" s="66">
        <f t="shared" si="23"/>
        <v>3.8850364963503652</v>
      </c>
      <c r="Q300" s="104" t="s">
        <v>728</v>
      </c>
      <c r="R300" s="24"/>
      <c r="S300" s="2"/>
      <c r="T300" s="2"/>
      <c r="U300" s="13"/>
      <c r="V300" s="109"/>
      <c r="W300" s="110"/>
      <c r="X300" s="115" t="str">
        <f t="shared" si="24"/>
        <v>No Data</v>
      </c>
    </row>
    <row r="301" spans="1:24" x14ac:dyDescent="0.3">
      <c r="A301" s="62" t="s">
        <v>3586</v>
      </c>
      <c r="B301" s="94" t="s">
        <v>72</v>
      </c>
      <c r="C301" s="2" t="s">
        <v>1</v>
      </c>
      <c r="D301" s="2">
        <v>46</v>
      </c>
      <c r="E301" s="9">
        <v>26554</v>
      </c>
      <c r="F301" s="10">
        <v>43682.517557870371</v>
      </c>
      <c r="G301" s="95" t="s">
        <v>4</v>
      </c>
      <c r="H301" s="24">
        <v>2185</v>
      </c>
      <c r="I301" s="11">
        <f t="shared" si="20"/>
        <v>19.863636363636363</v>
      </c>
      <c r="J301" s="11">
        <v>4.4109999999999996</v>
      </c>
      <c r="K301" s="13">
        <v>110</v>
      </c>
      <c r="L301" s="94">
        <v>586</v>
      </c>
      <c r="M301" s="11">
        <f t="shared" si="21"/>
        <v>5.3272727272727272</v>
      </c>
      <c r="N301" s="11">
        <v>2.3029999999999999</v>
      </c>
      <c r="O301" s="95">
        <f t="shared" si="22"/>
        <v>110</v>
      </c>
      <c r="P301" s="66">
        <f t="shared" si="23"/>
        <v>3.7286689419795223</v>
      </c>
      <c r="Q301" s="104" t="s">
        <v>728</v>
      </c>
      <c r="R301" s="24"/>
      <c r="S301" s="2"/>
      <c r="T301" s="2"/>
      <c r="U301" s="13"/>
      <c r="V301" s="109"/>
      <c r="W301" s="110"/>
      <c r="X301" s="115" t="str">
        <f t="shared" si="24"/>
        <v>No Data</v>
      </c>
    </row>
    <row r="302" spans="1:24" x14ac:dyDescent="0.3">
      <c r="A302" s="62" t="s">
        <v>3587</v>
      </c>
      <c r="B302" s="94" t="s">
        <v>75</v>
      </c>
      <c r="C302" s="2" t="s">
        <v>1</v>
      </c>
      <c r="D302" s="2">
        <v>52</v>
      </c>
      <c r="E302" s="9">
        <v>24612</v>
      </c>
      <c r="F302" s="10">
        <v>43682.537511574075</v>
      </c>
      <c r="G302" s="95" t="s">
        <v>4</v>
      </c>
      <c r="H302" s="24">
        <v>1889</v>
      </c>
      <c r="I302" s="11">
        <f t="shared" si="20"/>
        <v>16.28448275862069</v>
      </c>
      <c r="J302" s="11">
        <v>4.1429999999999998</v>
      </c>
      <c r="K302" s="13">
        <v>116</v>
      </c>
      <c r="L302" s="94">
        <v>691</v>
      </c>
      <c r="M302" s="11">
        <f t="shared" si="21"/>
        <v>5.9568965517241379</v>
      </c>
      <c r="N302" s="11">
        <v>2.3380000000000001</v>
      </c>
      <c r="O302" s="95">
        <f t="shared" si="22"/>
        <v>116</v>
      </c>
      <c r="P302" s="66">
        <f t="shared" si="23"/>
        <v>2.7337192474674388</v>
      </c>
      <c r="Q302" s="104" t="s">
        <v>728</v>
      </c>
      <c r="R302" s="24"/>
      <c r="S302" s="2"/>
      <c r="T302" s="2"/>
      <c r="U302" s="13"/>
      <c r="V302" s="109"/>
      <c r="W302" s="110"/>
      <c r="X302" s="115" t="str">
        <f t="shared" si="24"/>
        <v>No Data</v>
      </c>
    </row>
    <row r="303" spans="1:24" x14ac:dyDescent="0.3">
      <c r="A303" s="62" t="s">
        <v>3588</v>
      </c>
      <c r="B303" s="94" t="s">
        <v>77</v>
      </c>
      <c r="C303" s="2" t="s">
        <v>1</v>
      </c>
      <c r="D303" s="2">
        <v>58</v>
      </c>
      <c r="E303" s="9">
        <v>22474</v>
      </c>
      <c r="F303" s="10">
        <v>43682.549699074072</v>
      </c>
      <c r="G303" s="95" t="s">
        <v>4</v>
      </c>
      <c r="H303" s="24">
        <v>2078</v>
      </c>
      <c r="I303" s="11">
        <f t="shared" si="20"/>
        <v>16.623999999999999</v>
      </c>
      <c r="J303" s="11">
        <v>4.1130000000000004</v>
      </c>
      <c r="K303" s="13">
        <v>125</v>
      </c>
      <c r="L303" s="94">
        <v>650</v>
      </c>
      <c r="M303" s="11">
        <f t="shared" si="21"/>
        <v>5.2</v>
      </c>
      <c r="N303" s="11">
        <v>2.3069999999999999</v>
      </c>
      <c r="O303" s="95">
        <f t="shared" si="22"/>
        <v>125</v>
      </c>
      <c r="P303" s="66">
        <f t="shared" si="23"/>
        <v>3.1969230769230768</v>
      </c>
      <c r="Q303" s="104" t="s">
        <v>728</v>
      </c>
      <c r="R303" s="24"/>
      <c r="S303" s="2"/>
      <c r="T303" s="2"/>
      <c r="U303" s="13"/>
      <c r="V303" s="109"/>
      <c r="W303" s="110"/>
      <c r="X303" s="115" t="str">
        <f t="shared" si="24"/>
        <v>No Data</v>
      </c>
    </row>
    <row r="304" spans="1:24" x14ac:dyDescent="0.3">
      <c r="A304" s="62" t="s">
        <v>3589</v>
      </c>
      <c r="B304" s="94" t="s">
        <v>78</v>
      </c>
      <c r="C304" s="2" t="s">
        <v>6</v>
      </c>
      <c r="D304" s="2">
        <v>70</v>
      </c>
      <c r="E304" s="9">
        <v>17771</v>
      </c>
      <c r="F304" s="10">
        <v>43682.550868055558</v>
      </c>
      <c r="G304" s="95" t="s">
        <v>4</v>
      </c>
      <c r="H304" s="24">
        <v>2550</v>
      </c>
      <c r="I304" s="11">
        <f t="shared" si="20"/>
        <v>20.399999999999999</v>
      </c>
      <c r="J304" s="11">
        <v>4.1989999999999998</v>
      </c>
      <c r="K304" s="13">
        <v>125</v>
      </c>
      <c r="L304" s="94">
        <v>925</v>
      </c>
      <c r="M304" s="11">
        <f t="shared" si="21"/>
        <v>7.4</v>
      </c>
      <c r="N304" s="11">
        <v>2.762</v>
      </c>
      <c r="O304" s="95">
        <f t="shared" si="22"/>
        <v>125</v>
      </c>
      <c r="P304" s="66">
        <f t="shared" si="23"/>
        <v>2.7567567567567566</v>
      </c>
      <c r="Q304" s="104" t="s">
        <v>728</v>
      </c>
      <c r="R304" s="24"/>
      <c r="S304" s="2"/>
      <c r="T304" s="2"/>
      <c r="U304" s="13"/>
      <c r="V304" s="109"/>
      <c r="W304" s="110"/>
      <c r="X304" s="115" t="str">
        <f t="shared" si="24"/>
        <v>No Data</v>
      </c>
    </row>
    <row r="305" spans="1:24" x14ac:dyDescent="0.3">
      <c r="A305" s="62" t="s">
        <v>3590</v>
      </c>
      <c r="B305" s="94" t="s">
        <v>79</v>
      </c>
      <c r="C305" s="2" t="s">
        <v>1</v>
      </c>
      <c r="D305" s="2">
        <v>55</v>
      </c>
      <c r="E305" s="9">
        <v>23367</v>
      </c>
      <c r="F305" s="10">
        <v>43682.568854166668</v>
      </c>
      <c r="G305" s="95" t="s">
        <v>4</v>
      </c>
      <c r="H305" s="24">
        <v>2823</v>
      </c>
      <c r="I305" s="11">
        <f t="shared" si="20"/>
        <v>25.205357142857142</v>
      </c>
      <c r="J305" s="11">
        <v>5.4180000000000001</v>
      </c>
      <c r="K305" s="13">
        <v>112</v>
      </c>
      <c r="L305" s="94">
        <v>423</v>
      </c>
      <c r="M305" s="11">
        <f t="shared" si="21"/>
        <v>3.7767857142857144</v>
      </c>
      <c r="N305" s="11">
        <v>1.8680000000000001</v>
      </c>
      <c r="O305" s="95">
        <f t="shared" si="22"/>
        <v>112</v>
      </c>
      <c r="P305" s="66">
        <f t="shared" si="23"/>
        <v>6.6737588652482263</v>
      </c>
      <c r="Q305" s="104" t="s">
        <v>728</v>
      </c>
      <c r="R305" s="24"/>
      <c r="S305" s="2" t="s">
        <v>43</v>
      </c>
      <c r="T305" s="2"/>
      <c r="U305" s="13"/>
      <c r="V305" s="109"/>
      <c r="W305" s="110"/>
      <c r="X305" s="115" t="str">
        <f t="shared" si="24"/>
        <v>No Data</v>
      </c>
    </row>
    <row r="306" spans="1:24" x14ac:dyDescent="0.3">
      <c r="A306" s="62" t="s">
        <v>3591</v>
      </c>
      <c r="B306" s="94" t="s">
        <v>81</v>
      </c>
      <c r="C306" s="2" t="s">
        <v>1</v>
      </c>
      <c r="D306" s="2">
        <v>56</v>
      </c>
      <c r="E306" s="9">
        <v>23228</v>
      </c>
      <c r="F306" s="10">
        <v>43682.580405092594</v>
      </c>
      <c r="G306" s="95" t="s">
        <v>4</v>
      </c>
      <c r="H306" s="24">
        <v>2983</v>
      </c>
      <c r="I306" s="11">
        <f t="shared" si="20"/>
        <v>21.307142857142857</v>
      </c>
      <c r="J306" s="11">
        <v>5.3710000000000004</v>
      </c>
      <c r="K306" s="13">
        <v>140</v>
      </c>
      <c r="L306" s="94">
        <v>406</v>
      </c>
      <c r="M306" s="11">
        <f t="shared" si="21"/>
        <v>2.9</v>
      </c>
      <c r="N306" s="11">
        <v>1.7350000000000001</v>
      </c>
      <c r="O306" s="95">
        <f t="shared" si="22"/>
        <v>140</v>
      </c>
      <c r="P306" s="66">
        <f t="shared" si="23"/>
        <v>7.347290640394089</v>
      </c>
      <c r="Q306" s="104" t="s">
        <v>728</v>
      </c>
      <c r="R306" s="24"/>
      <c r="S306" s="2"/>
      <c r="T306" s="2"/>
      <c r="U306" s="13"/>
      <c r="V306" s="109"/>
      <c r="W306" s="110"/>
      <c r="X306" s="115" t="str">
        <f t="shared" si="24"/>
        <v>No Data</v>
      </c>
    </row>
    <row r="307" spans="1:24" x14ac:dyDescent="0.3">
      <c r="A307" s="62" t="s">
        <v>3592</v>
      </c>
      <c r="B307" s="94" t="s">
        <v>83</v>
      </c>
      <c r="C307" s="2" t="s">
        <v>1</v>
      </c>
      <c r="D307" s="2">
        <v>54</v>
      </c>
      <c r="E307" s="9">
        <v>23886</v>
      </c>
      <c r="F307" s="10">
        <v>43682.60224537037</v>
      </c>
      <c r="G307" s="95" t="s">
        <v>4</v>
      </c>
      <c r="H307" s="24">
        <v>2538</v>
      </c>
      <c r="I307" s="11">
        <f t="shared" si="20"/>
        <v>22.660714285714285</v>
      </c>
      <c r="J307" s="11">
        <v>5.6479999999999997</v>
      </c>
      <c r="K307" s="13">
        <v>112</v>
      </c>
      <c r="L307" s="94">
        <v>387</v>
      </c>
      <c r="M307" s="11">
        <f t="shared" si="21"/>
        <v>3.4553571428571428</v>
      </c>
      <c r="N307" s="11">
        <v>1.7390000000000001</v>
      </c>
      <c r="O307" s="95">
        <f t="shared" si="22"/>
        <v>112</v>
      </c>
      <c r="P307" s="66">
        <f t="shared" si="23"/>
        <v>6.558139534883721</v>
      </c>
      <c r="Q307" s="104" t="s">
        <v>728</v>
      </c>
      <c r="R307" s="24"/>
      <c r="S307" s="2"/>
      <c r="T307" s="2"/>
      <c r="U307" s="13"/>
      <c r="V307" s="109"/>
      <c r="W307" s="110"/>
      <c r="X307" s="115" t="str">
        <f t="shared" si="24"/>
        <v>No Data</v>
      </c>
    </row>
    <row r="308" spans="1:24" x14ac:dyDescent="0.3">
      <c r="A308" s="62" t="s">
        <v>3593</v>
      </c>
      <c r="B308" s="94" t="s">
        <v>87</v>
      </c>
      <c r="C308" s="2" t="s">
        <v>1</v>
      </c>
      <c r="D308" s="2">
        <v>48</v>
      </c>
      <c r="E308" s="9">
        <v>25991</v>
      </c>
      <c r="F308" s="10">
        <v>43682.613553240742</v>
      </c>
      <c r="G308" s="95" t="s">
        <v>4</v>
      </c>
      <c r="H308" s="24">
        <v>2800</v>
      </c>
      <c r="I308" s="11">
        <f t="shared" si="20"/>
        <v>16.969696969696969</v>
      </c>
      <c r="J308" s="11">
        <v>4.1130000000000004</v>
      </c>
      <c r="K308" s="13">
        <v>165</v>
      </c>
      <c r="L308" s="94">
        <v>766</v>
      </c>
      <c r="M308" s="11">
        <f t="shared" si="21"/>
        <v>4.6424242424242426</v>
      </c>
      <c r="N308" s="11">
        <v>2.23</v>
      </c>
      <c r="O308" s="95">
        <f t="shared" si="22"/>
        <v>165</v>
      </c>
      <c r="P308" s="66">
        <f t="shared" si="23"/>
        <v>3.6553524804177542</v>
      </c>
      <c r="Q308" s="104" t="s">
        <v>728</v>
      </c>
      <c r="R308" s="24"/>
      <c r="S308" s="2"/>
      <c r="T308" s="2"/>
      <c r="U308" s="13"/>
      <c r="V308" s="109"/>
      <c r="W308" s="110"/>
      <c r="X308" s="115" t="str">
        <f t="shared" si="24"/>
        <v>No Data</v>
      </c>
    </row>
    <row r="309" spans="1:24" x14ac:dyDescent="0.3">
      <c r="A309" s="62" t="s">
        <v>3594</v>
      </c>
      <c r="B309" s="94" t="s">
        <v>90</v>
      </c>
      <c r="C309" s="2" t="s">
        <v>1</v>
      </c>
      <c r="D309" s="2">
        <v>57</v>
      </c>
      <c r="E309" s="9">
        <v>22500</v>
      </c>
      <c r="F309" s="10">
        <v>43682.632789351854</v>
      </c>
      <c r="G309" s="95" t="s">
        <v>4</v>
      </c>
      <c r="H309" s="24">
        <v>1966</v>
      </c>
      <c r="I309" s="11">
        <f t="shared" si="20"/>
        <v>20.914893617021278</v>
      </c>
      <c r="J309" s="11">
        <v>4.3840000000000003</v>
      </c>
      <c r="K309" s="13">
        <v>94</v>
      </c>
      <c r="L309" s="94">
        <v>481</v>
      </c>
      <c r="M309" s="11">
        <f t="shared" si="21"/>
        <v>5.1170212765957448</v>
      </c>
      <c r="N309" s="11">
        <v>2.0939999999999999</v>
      </c>
      <c r="O309" s="95">
        <f t="shared" si="22"/>
        <v>94</v>
      </c>
      <c r="P309" s="66">
        <f t="shared" si="23"/>
        <v>4.0873180873180877</v>
      </c>
      <c r="Q309" s="104" t="s">
        <v>728</v>
      </c>
      <c r="R309" s="24"/>
      <c r="S309" s="2"/>
      <c r="T309" s="2"/>
      <c r="U309" s="13"/>
      <c r="V309" s="109"/>
      <c r="W309" s="110"/>
      <c r="X309" s="115" t="str">
        <f t="shared" si="24"/>
        <v>No Data</v>
      </c>
    </row>
    <row r="310" spans="1:24" x14ac:dyDescent="0.3">
      <c r="A310" s="62" t="s">
        <v>3595</v>
      </c>
      <c r="B310" s="94" t="s">
        <v>96</v>
      </c>
      <c r="C310" s="2" t="s">
        <v>1</v>
      </c>
      <c r="D310" s="2">
        <v>53</v>
      </c>
      <c r="E310" s="9">
        <v>24279</v>
      </c>
      <c r="F310" s="10">
        <v>43682.658136574071</v>
      </c>
      <c r="G310" s="95" t="s">
        <v>4</v>
      </c>
      <c r="H310" s="24">
        <v>2379</v>
      </c>
      <c r="I310" s="11">
        <f t="shared" si="20"/>
        <v>18.3</v>
      </c>
      <c r="J310" s="11">
        <v>4.4749999999999996</v>
      </c>
      <c r="K310" s="13">
        <v>130</v>
      </c>
      <c r="L310" s="94">
        <v>496</v>
      </c>
      <c r="M310" s="11">
        <f t="shared" si="21"/>
        <v>3.8153846153846156</v>
      </c>
      <c r="N310" s="11">
        <v>2.1629999999999998</v>
      </c>
      <c r="O310" s="95">
        <f t="shared" si="22"/>
        <v>130</v>
      </c>
      <c r="P310" s="66">
        <f t="shared" si="23"/>
        <v>4.7963709677419351</v>
      </c>
      <c r="Q310" s="104" t="s">
        <v>728</v>
      </c>
      <c r="R310" s="24"/>
      <c r="S310" s="2"/>
      <c r="T310" s="2"/>
      <c r="U310" s="13"/>
      <c r="V310" s="109"/>
      <c r="W310" s="110"/>
      <c r="X310" s="115" t="str">
        <f t="shared" si="24"/>
        <v>No Data</v>
      </c>
    </row>
    <row r="311" spans="1:24" x14ac:dyDescent="0.3">
      <c r="A311" s="62" t="s">
        <v>3596</v>
      </c>
      <c r="B311" s="94" t="s">
        <v>99</v>
      </c>
      <c r="C311" s="2" t="s">
        <v>1</v>
      </c>
      <c r="D311" s="2">
        <v>63</v>
      </c>
      <c r="E311" s="9">
        <v>20525</v>
      </c>
      <c r="F311" s="10">
        <v>43682.671805555554</v>
      </c>
      <c r="G311" s="95" t="s">
        <v>4</v>
      </c>
      <c r="H311" s="24">
        <v>1465</v>
      </c>
      <c r="I311" s="11">
        <f t="shared" si="20"/>
        <v>10.851851851851851</v>
      </c>
      <c r="J311" s="11">
        <v>3.22</v>
      </c>
      <c r="K311" s="13">
        <v>135</v>
      </c>
      <c r="L311" s="94">
        <v>382</v>
      </c>
      <c r="M311" s="11">
        <f t="shared" si="21"/>
        <v>2.8296296296296295</v>
      </c>
      <c r="N311" s="11">
        <v>1.6140000000000001</v>
      </c>
      <c r="O311" s="95">
        <f t="shared" si="22"/>
        <v>135</v>
      </c>
      <c r="P311" s="66">
        <f t="shared" si="23"/>
        <v>3.8350785340314135</v>
      </c>
      <c r="Q311" s="104" t="s">
        <v>728</v>
      </c>
      <c r="R311" s="24"/>
      <c r="S311" s="2"/>
      <c r="T311" s="2"/>
      <c r="U311" s="13"/>
      <c r="V311" s="109"/>
      <c r="W311" s="110"/>
      <c r="X311" s="115" t="str">
        <f t="shared" si="24"/>
        <v>No Data</v>
      </c>
    </row>
    <row r="312" spans="1:24" x14ac:dyDescent="0.3">
      <c r="A312" s="62" t="s">
        <v>3597</v>
      </c>
      <c r="B312" s="94" t="s">
        <v>105</v>
      </c>
      <c r="C312" s="2" t="s">
        <v>1</v>
      </c>
      <c r="D312" s="2">
        <v>53</v>
      </c>
      <c r="E312" s="9">
        <v>23980</v>
      </c>
      <c r="F312" s="10">
        <v>43683.517974537041</v>
      </c>
      <c r="G312" s="95" t="s">
        <v>4</v>
      </c>
      <c r="H312" s="24">
        <v>2039</v>
      </c>
      <c r="I312" s="11">
        <f t="shared" si="20"/>
        <v>13.154838709677419</v>
      </c>
      <c r="J312" s="11">
        <v>3.7189999999999999</v>
      </c>
      <c r="K312" s="13">
        <v>155</v>
      </c>
      <c r="L312" s="94">
        <v>627</v>
      </c>
      <c r="M312" s="11">
        <f t="shared" si="21"/>
        <v>4.0451612903225804</v>
      </c>
      <c r="N312" s="11">
        <v>2.081</v>
      </c>
      <c r="O312" s="95">
        <f t="shared" si="22"/>
        <v>155</v>
      </c>
      <c r="P312" s="66">
        <f t="shared" si="23"/>
        <v>3.2519936204146731</v>
      </c>
      <c r="Q312" s="104" t="s">
        <v>728</v>
      </c>
      <c r="R312" s="24"/>
      <c r="S312" s="2"/>
      <c r="T312" s="2"/>
      <c r="U312" s="13"/>
      <c r="V312" s="109"/>
      <c r="W312" s="110"/>
      <c r="X312" s="115" t="str">
        <f t="shared" si="24"/>
        <v>No Data</v>
      </c>
    </row>
    <row r="313" spans="1:24" x14ac:dyDescent="0.3">
      <c r="A313" s="62" t="s">
        <v>3598</v>
      </c>
      <c r="B313" s="94" t="s">
        <v>106</v>
      </c>
      <c r="C313" s="2" t="s">
        <v>1</v>
      </c>
      <c r="D313" s="2">
        <v>61</v>
      </c>
      <c r="E313" s="9">
        <v>21160</v>
      </c>
      <c r="F313" s="10">
        <v>43683.522048611114</v>
      </c>
      <c r="G313" s="95" t="s">
        <v>4</v>
      </c>
      <c r="H313" s="24">
        <v>2258</v>
      </c>
      <c r="I313" s="11">
        <f t="shared" si="20"/>
        <v>19.46551724137931</v>
      </c>
      <c r="J313" s="11">
        <v>4.5880000000000001</v>
      </c>
      <c r="K313" s="13">
        <v>116</v>
      </c>
      <c r="L313" s="94">
        <v>526</v>
      </c>
      <c r="M313" s="11">
        <f t="shared" si="21"/>
        <v>4.5344827586206895</v>
      </c>
      <c r="N313" s="11">
        <v>2.1890000000000001</v>
      </c>
      <c r="O313" s="95">
        <f t="shared" si="22"/>
        <v>116</v>
      </c>
      <c r="P313" s="66">
        <f t="shared" si="23"/>
        <v>4.2927756653992395</v>
      </c>
      <c r="Q313" s="104" t="s">
        <v>728</v>
      </c>
      <c r="R313" s="24"/>
      <c r="S313" s="2" t="s">
        <v>107</v>
      </c>
      <c r="T313" s="2"/>
      <c r="U313" s="13"/>
      <c r="V313" s="109"/>
      <c r="W313" s="110"/>
      <c r="X313" s="115" t="str">
        <f t="shared" si="24"/>
        <v>No Data</v>
      </c>
    </row>
    <row r="314" spans="1:24" x14ac:dyDescent="0.3">
      <c r="A314" s="62" t="s">
        <v>3599</v>
      </c>
      <c r="B314" s="94" t="s">
        <v>109</v>
      </c>
      <c r="C314" s="2" t="s">
        <v>1</v>
      </c>
      <c r="D314" s="2">
        <v>49</v>
      </c>
      <c r="E314" s="9">
        <v>25498</v>
      </c>
      <c r="F314" s="10">
        <v>43683.533425925925</v>
      </c>
      <c r="G314" s="95" t="s">
        <v>4</v>
      </c>
      <c r="H314" s="24">
        <v>1784</v>
      </c>
      <c r="I314" s="11">
        <f t="shared" si="20"/>
        <v>17.84</v>
      </c>
      <c r="J314" s="11">
        <v>4.0839999999999996</v>
      </c>
      <c r="K314" s="13">
        <v>100</v>
      </c>
      <c r="L314" s="94">
        <v>404</v>
      </c>
      <c r="M314" s="11">
        <f t="shared" si="21"/>
        <v>4.04</v>
      </c>
      <c r="N314" s="11">
        <v>1.7170000000000001</v>
      </c>
      <c r="O314" s="95">
        <f t="shared" si="22"/>
        <v>100</v>
      </c>
      <c r="P314" s="66">
        <f t="shared" si="23"/>
        <v>4.4158415841584162</v>
      </c>
      <c r="Q314" s="104" t="s">
        <v>728</v>
      </c>
      <c r="R314" s="24"/>
      <c r="S314" s="2"/>
      <c r="T314" s="2"/>
      <c r="U314" s="13"/>
      <c r="V314" s="109"/>
      <c r="W314" s="110"/>
      <c r="X314" s="115" t="str">
        <f t="shared" si="24"/>
        <v>No Data</v>
      </c>
    </row>
    <row r="315" spans="1:24" x14ac:dyDescent="0.3">
      <c r="A315" s="62" t="s">
        <v>3600</v>
      </c>
      <c r="B315" s="94" t="s">
        <v>111</v>
      </c>
      <c r="C315" s="2" t="s">
        <v>6</v>
      </c>
      <c r="D315" s="2">
        <v>66</v>
      </c>
      <c r="E315" s="9">
        <v>19482</v>
      </c>
      <c r="F315" s="10">
        <v>43683.544594907406</v>
      </c>
      <c r="G315" s="95" t="s">
        <v>4</v>
      </c>
      <c r="H315" s="24">
        <v>1834</v>
      </c>
      <c r="I315" s="11">
        <f t="shared" si="20"/>
        <v>10.48</v>
      </c>
      <c r="J315" s="11">
        <v>3.036</v>
      </c>
      <c r="K315" s="13">
        <v>175</v>
      </c>
      <c r="L315" s="94">
        <v>541</v>
      </c>
      <c r="M315" s="11">
        <f t="shared" si="21"/>
        <v>3.0914285714285716</v>
      </c>
      <c r="N315" s="11">
        <v>1.87</v>
      </c>
      <c r="O315" s="95">
        <f t="shared" si="22"/>
        <v>175</v>
      </c>
      <c r="P315" s="66">
        <f t="shared" si="23"/>
        <v>3.3900184842883547</v>
      </c>
      <c r="Q315" s="104" t="s">
        <v>728</v>
      </c>
      <c r="R315" s="24"/>
      <c r="S315" s="2"/>
      <c r="T315" s="2"/>
      <c r="U315" s="13"/>
      <c r="V315" s="109"/>
      <c r="W315" s="110"/>
      <c r="X315" s="115" t="str">
        <f t="shared" si="24"/>
        <v>No Data</v>
      </c>
    </row>
    <row r="316" spans="1:24" x14ac:dyDescent="0.3">
      <c r="A316" s="62" t="s">
        <v>3601</v>
      </c>
      <c r="B316" s="94" t="s">
        <v>113</v>
      </c>
      <c r="C316" s="2" t="s">
        <v>1</v>
      </c>
      <c r="D316" s="2">
        <v>41</v>
      </c>
      <c r="E316" s="9">
        <v>28504</v>
      </c>
      <c r="F316" s="10">
        <v>43683.564837962964</v>
      </c>
      <c r="G316" s="95" t="s">
        <v>4</v>
      </c>
      <c r="H316" s="24">
        <v>3223</v>
      </c>
      <c r="I316" s="11">
        <f t="shared" si="20"/>
        <v>18.738372093023255</v>
      </c>
      <c r="J316" s="11">
        <v>4.1440000000000001</v>
      </c>
      <c r="K316" s="13">
        <v>172</v>
      </c>
      <c r="L316" s="94">
        <v>660</v>
      </c>
      <c r="M316" s="11">
        <f t="shared" si="21"/>
        <v>3.8372093023255816</v>
      </c>
      <c r="N316" s="11">
        <v>1.9850000000000001</v>
      </c>
      <c r="O316" s="95">
        <f t="shared" si="22"/>
        <v>172</v>
      </c>
      <c r="P316" s="66">
        <f t="shared" si="23"/>
        <v>4.8833333333333329</v>
      </c>
      <c r="Q316" s="104" t="s">
        <v>728</v>
      </c>
      <c r="R316" s="24"/>
      <c r="S316" s="2"/>
      <c r="T316" s="2"/>
      <c r="U316" s="13"/>
      <c r="V316" s="109"/>
      <c r="W316" s="110"/>
      <c r="X316" s="115" t="str">
        <f t="shared" si="24"/>
        <v>No Data</v>
      </c>
    </row>
    <row r="317" spans="1:24" x14ac:dyDescent="0.3">
      <c r="A317" s="62" t="s">
        <v>3602</v>
      </c>
      <c r="B317" s="94" t="s">
        <v>115</v>
      </c>
      <c r="C317" s="2" t="s">
        <v>1</v>
      </c>
      <c r="D317" s="2">
        <v>54</v>
      </c>
      <c r="E317" s="9">
        <v>23623</v>
      </c>
      <c r="F317" s="10">
        <v>43683.5783912037</v>
      </c>
      <c r="G317" s="95" t="s">
        <v>4</v>
      </c>
      <c r="H317" s="24">
        <v>2484</v>
      </c>
      <c r="I317" s="11">
        <f t="shared" si="20"/>
        <v>20.873949579831933</v>
      </c>
      <c r="J317" s="11">
        <v>4.4539999999999997</v>
      </c>
      <c r="K317" s="13">
        <v>119</v>
      </c>
      <c r="L317" s="94">
        <v>765</v>
      </c>
      <c r="M317" s="11">
        <f t="shared" si="21"/>
        <v>6.4285714285714288</v>
      </c>
      <c r="N317" s="11">
        <v>2.4990000000000001</v>
      </c>
      <c r="O317" s="95">
        <f t="shared" si="22"/>
        <v>119</v>
      </c>
      <c r="P317" s="66">
        <f t="shared" si="23"/>
        <v>3.2470588235294118</v>
      </c>
      <c r="Q317" s="104" t="s">
        <v>728</v>
      </c>
      <c r="R317" s="24"/>
      <c r="S317" s="2" t="s">
        <v>116</v>
      </c>
      <c r="T317" s="2"/>
      <c r="U317" s="13"/>
      <c r="V317" s="109"/>
      <c r="W317" s="110"/>
      <c r="X317" s="115" t="str">
        <f t="shared" si="24"/>
        <v>No Data</v>
      </c>
    </row>
    <row r="318" spans="1:24" x14ac:dyDescent="0.3">
      <c r="A318" s="62" t="s">
        <v>3603</v>
      </c>
      <c r="B318" s="94" t="s">
        <v>120</v>
      </c>
      <c r="C318" s="2" t="s">
        <v>1</v>
      </c>
      <c r="D318" s="2">
        <v>52</v>
      </c>
      <c r="E318" s="9">
        <v>24428</v>
      </c>
      <c r="F318" s="10">
        <v>43683.607118055559</v>
      </c>
      <c r="G318" s="95" t="s">
        <v>4</v>
      </c>
      <c r="H318" s="24">
        <v>5091</v>
      </c>
      <c r="I318" s="11">
        <f t="shared" si="20"/>
        <v>31.042682926829269</v>
      </c>
      <c r="J318" s="11">
        <v>6.2069999999999999</v>
      </c>
      <c r="K318" s="13">
        <v>164</v>
      </c>
      <c r="L318" s="94">
        <v>717</v>
      </c>
      <c r="M318" s="11">
        <f t="shared" si="21"/>
        <v>4.3719512195121952</v>
      </c>
      <c r="N318" s="11">
        <v>2.2160000000000002</v>
      </c>
      <c r="O318" s="95">
        <f t="shared" si="22"/>
        <v>164</v>
      </c>
      <c r="P318" s="66">
        <f t="shared" si="23"/>
        <v>7.1004184100418408</v>
      </c>
      <c r="Q318" s="104" t="s">
        <v>728</v>
      </c>
      <c r="R318" s="24"/>
      <c r="S318" s="2" t="s">
        <v>43</v>
      </c>
      <c r="T318" s="2" t="s">
        <v>107</v>
      </c>
      <c r="U318" s="13"/>
      <c r="V318" s="109"/>
      <c r="W318" s="110"/>
      <c r="X318" s="115" t="str">
        <f t="shared" si="24"/>
        <v>No Data</v>
      </c>
    </row>
    <row r="319" spans="1:24" x14ac:dyDescent="0.3">
      <c r="A319" s="62" t="s">
        <v>3604</v>
      </c>
      <c r="B319" s="94" t="s">
        <v>121</v>
      </c>
      <c r="C319" s="2" t="s">
        <v>1</v>
      </c>
      <c r="D319" s="2">
        <v>47</v>
      </c>
      <c r="E319" s="9">
        <v>26345</v>
      </c>
      <c r="F319" s="10">
        <v>43683.611111111109</v>
      </c>
      <c r="G319" s="95" t="s">
        <v>4</v>
      </c>
      <c r="H319" s="24">
        <v>2290</v>
      </c>
      <c r="I319" s="11">
        <f t="shared" si="20"/>
        <v>16.962962962962962</v>
      </c>
      <c r="J319" s="11">
        <v>4.1970000000000001</v>
      </c>
      <c r="K319" s="13">
        <v>135</v>
      </c>
      <c r="L319" s="94">
        <v>461</v>
      </c>
      <c r="M319" s="11">
        <f t="shared" si="21"/>
        <v>3.414814814814815</v>
      </c>
      <c r="N319" s="11">
        <v>1.81</v>
      </c>
      <c r="O319" s="95">
        <f t="shared" si="22"/>
        <v>135</v>
      </c>
      <c r="P319" s="66">
        <f t="shared" si="23"/>
        <v>4.9674620390455528</v>
      </c>
      <c r="Q319" s="104" t="s">
        <v>728</v>
      </c>
      <c r="R319" s="24"/>
      <c r="S319" s="2"/>
      <c r="T319" s="2"/>
      <c r="U319" s="13"/>
      <c r="V319" s="109"/>
      <c r="W319" s="110"/>
      <c r="X319" s="115" t="str">
        <f t="shared" si="24"/>
        <v>No Data</v>
      </c>
    </row>
    <row r="320" spans="1:24" x14ac:dyDescent="0.3">
      <c r="A320" s="62" t="s">
        <v>3605</v>
      </c>
      <c r="B320" s="94" t="s">
        <v>123</v>
      </c>
      <c r="C320" s="2" t="s">
        <v>1</v>
      </c>
      <c r="D320" s="2">
        <v>57</v>
      </c>
      <c r="E320" s="9">
        <v>22518</v>
      </c>
      <c r="F320" s="10">
        <v>43683.629351851851</v>
      </c>
      <c r="G320" s="95" t="s">
        <v>4</v>
      </c>
      <c r="H320" s="24">
        <v>2368</v>
      </c>
      <c r="I320" s="11">
        <f t="shared" si="20"/>
        <v>23.68</v>
      </c>
      <c r="J320" s="11">
        <v>5.0529999999999999</v>
      </c>
      <c r="K320" s="13">
        <v>100</v>
      </c>
      <c r="L320" s="94">
        <v>483</v>
      </c>
      <c r="M320" s="11">
        <f t="shared" si="21"/>
        <v>4.83</v>
      </c>
      <c r="N320" s="11">
        <v>2</v>
      </c>
      <c r="O320" s="95">
        <f t="shared" si="22"/>
        <v>100</v>
      </c>
      <c r="P320" s="66">
        <f t="shared" si="23"/>
        <v>4.9026915113871636</v>
      </c>
      <c r="Q320" s="104" t="s">
        <v>728</v>
      </c>
      <c r="R320" s="24"/>
      <c r="S320" s="2"/>
      <c r="T320" s="2"/>
      <c r="U320" s="13"/>
      <c r="V320" s="109"/>
      <c r="W320" s="110"/>
      <c r="X320" s="115" t="str">
        <f t="shared" si="24"/>
        <v>No Data</v>
      </c>
    </row>
    <row r="321" spans="1:24" x14ac:dyDescent="0.3">
      <c r="A321" s="62" t="s">
        <v>3606</v>
      </c>
      <c r="B321" s="94" t="s">
        <v>124</v>
      </c>
      <c r="C321" s="2" t="s">
        <v>1</v>
      </c>
      <c r="D321" s="2">
        <v>50</v>
      </c>
      <c r="E321" s="9">
        <v>25283</v>
      </c>
      <c r="F321" s="10">
        <v>43683.634641203702</v>
      </c>
      <c r="G321" s="95" t="s">
        <v>4</v>
      </c>
      <c r="H321" s="24">
        <v>3123</v>
      </c>
      <c r="I321" s="11">
        <f t="shared" si="20"/>
        <v>32.53125</v>
      </c>
      <c r="J321" s="11">
        <v>5.5780000000000003</v>
      </c>
      <c r="K321" s="13">
        <v>96</v>
      </c>
      <c r="L321" s="94">
        <v>924</v>
      </c>
      <c r="M321" s="11">
        <f t="shared" si="21"/>
        <v>9.625</v>
      </c>
      <c r="N321" s="11">
        <v>3.2650000000000001</v>
      </c>
      <c r="O321" s="95">
        <f t="shared" si="22"/>
        <v>96</v>
      </c>
      <c r="P321" s="66">
        <f t="shared" si="23"/>
        <v>3.3798701298701297</v>
      </c>
      <c r="Q321" s="104" t="s">
        <v>728</v>
      </c>
      <c r="R321" s="24"/>
      <c r="S321" s="2" t="s">
        <v>43</v>
      </c>
      <c r="T321" s="2"/>
      <c r="U321" s="13"/>
      <c r="V321" s="109"/>
      <c r="W321" s="110"/>
      <c r="X321" s="115" t="str">
        <f t="shared" si="24"/>
        <v>No Data</v>
      </c>
    </row>
    <row r="322" spans="1:24" x14ac:dyDescent="0.3">
      <c r="A322" s="62" t="s">
        <v>3607</v>
      </c>
      <c r="B322" s="94" t="s">
        <v>128</v>
      </c>
      <c r="C322" s="2" t="s">
        <v>6</v>
      </c>
      <c r="D322" s="2">
        <v>25</v>
      </c>
      <c r="E322" s="9">
        <v>34338</v>
      </c>
      <c r="F322" s="10">
        <v>43683.672905092593</v>
      </c>
      <c r="G322" s="95" t="s">
        <v>4</v>
      </c>
      <c r="H322" s="24">
        <v>1080</v>
      </c>
      <c r="I322" s="11">
        <f t="shared" si="20"/>
        <v>7.7142857142857144</v>
      </c>
      <c r="J322" s="11">
        <v>2.9540000000000002</v>
      </c>
      <c r="K322" s="13">
        <v>140</v>
      </c>
      <c r="L322" s="94">
        <v>498</v>
      </c>
      <c r="M322" s="11">
        <f t="shared" si="21"/>
        <v>3.5571428571428569</v>
      </c>
      <c r="N322" s="11">
        <v>2.0009999999999999</v>
      </c>
      <c r="O322" s="95">
        <f t="shared" si="22"/>
        <v>140</v>
      </c>
      <c r="P322" s="66">
        <f t="shared" si="23"/>
        <v>2.168674698795181</v>
      </c>
      <c r="Q322" s="104" t="s">
        <v>728</v>
      </c>
      <c r="R322" s="24"/>
      <c r="S322" s="2"/>
      <c r="T322" s="2"/>
      <c r="U322" s="13"/>
      <c r="V322" s="109"/>
      <c r="W322" s="110"/>
      <c r="X322" s="115" t="str">
        <f t="shared" si="24"/>
        <v>No Data</v>
      </c>
    </row>
    <row r="323" spans="1:24" x14ac:dyDescent="0.3">
      <c r="A323" s="62" t="s">
        <v>3608</v>
      </c>
      <c r="B323" s="94" t="s">
        <v>130</v>
      </c>
      <c r="C323" s="2" t="s">
        <v>1</v>
      </c>
      <c r="D323" s="2">
        <v>47</v>
      </c>
      <c r="E323" s="9">
        <v>26190</v>
      </c>
      <c r="F323" s="10">
        <v>43683.696574074071</v>
      </c>
      <c r="G323" s="95" t="s">
        <v>4</v>
      </c>
      <c r="H323" s="24">
        <v>3184</v>
      </c>
      <c r="I323" s="11">
        <f t="shared" ref="I323:I386" si="25">H323/K323</f>
        <v>16.846560846560848</v>
      </c>
      <c r="J323" s="11">
        <v>4.1790000000000003</v>
      </c>
      <c r="K323" s="13">
        <v>189</v>
      </c>
      <c r="L323" s="94">
        <v>748</v>
      </c>
      <c r="M323" s="11">
        <f t="shared" ref="M323:M386" si="26">L323/O323</f>
        <v>3.9576719576719577</v>
      </c>
      <c r="N323" s="11">
        <v>2.0310000000000001</v>
      </c>
      <c r="O323" s="95">
        <f t="shared" ref="O323:O386" si="27">K323</f>
        <v>189</v>
      </c>
      <c r="P323" s="66">
        <f t="shared" ref="P323:P386" si="28">I323/M323</f>
        <v>4.2566844919786098</v>
      </c>
      <c r="Q323" s="104" t="s">
        <v>728</v>
      </c>
      <c r="R323" s="24"/>
      <c r="S323" s="2"/>
      <c r="T323" s="2"/>
      <c r="U323" s="13"/>
      <c r="V323" s="109"/>
      <c r="W323" s="110"/>
      <c r="X323" s="115" t="str">
        <f t="shared" ref="X323:X386" si="29">IF(AND(W323&lt;&gt;0,V323&lt;&gt;0),W323-V323,"No Data")</f>
        <v>No Data</v>
      </c>
    </row>
    <row r="324" spans="1:24" x14ac:dyDescent="0.3">
      <c r="A324" s="62" t="s">
        <v>3609</v>
      </c>
      <c r="B324" s="94" t="s">
        <v>132</v>
      </c>
      <c r="C324" s="2" t="s">
        <v>1</v>
      </c>
      <c r="D324" s="2">
        <v>54</v>
      </c>
      <c r="E324" s="9">
        <v>23876</v>
      </c>
      <c r="F324" s="10">
        <v>43683.717245370368</v>
      </c>
      <c r="G324" s="95" t="s">
        <v>4</v>
      </c>
      <c r="H324" s="24">
        <v>1513</v>
      </c>
      <c r="I324" s="11">
        <f t="shared" si="25"/>
        <v>18.912500000000001</v>
      </c>
      <c r="J324" s="11">
        <v>4.7149999999999999</v>
      </c>
      <c r="K324" s="13">
        <v>80</v>
      </c>
      <c r="L324" s="94">
        <v>349</v>
      </c>
      <c r="M324" s="11">
        <f t="shared" si="26"/>
        <v>4.3624999999999998</v>
      </c>
      <c r="N324" s="11">
        <v>1.9950000000000001</v>
      </c>
      <c r="O324" s="95">
        <f t="shared" si="27"/>
        <v>80</v>
      </c>
      <c r="P324" s="66">
        <f t="shared" si="28"/>
        <v>4.3352435530085964</v>
      </c>
      <c r="Q324" s="104" t="s">
        <v>728</v>
      </c>
      <c r="R324" s="24"/>
      <c r="S324" s="2" t="s">
        <v>133</v>
      </c>
      <c r="T324" s="2"/>
      <c r="U324" s="13"/>
      <c r="V324" s="109"/>
      <c r="W324" s="110"/>
      <c r="X324" s="115" t="str">
        <f t="shared" si="29"/>
        <v>No Data</v>
      </c>
    </row>
    <row r="325" spans="1:24" x14ac:dyDescent="0.3">
      <c r="A325" s="62" t="s">
        <v>3610</v>
      </c>
      <c r="B325" s="94" t="s">
        <v>134</v>
      </c>
      <c r="C325" s="2" t="s">
        <v>6</v>
      </c>
      <c r="D325" s="2">
        <v>58</v>
      </c>
      <c r="E325" s="9">
        <v>22145</v>
      </c>
      <c r="F325" s="10">
        <v>43684.395497685182</v>
      </c>
      <c r="G325" s="95" t="s">
        <v>71</v>
      </c>
      <c r="H325" s="24">
        <v>4471</v>
      </c>
      <c r="I325" s="11">
        <f t="shared" si="25"/>
        <v>24.838888888888889</v>
      </c>
      <c r="J325" s="11">
        <v>5.2919999999999998</v>
      </c>
      <c r="K325" s="13">
        <v>180</v>
      </c>
      <c r="L325" s="94">
        <v>1685</v>
      </c>
      <c r="M325" s="11">
        <f t="shared" si="26"/>
        <v>9.3611111111111107</v>
      </c>
      <c r="N325" s="11">
        <v>3.6150000000000002</v>
      </c>
      <c r="O325" s="95">
        <f t="shared" si="27"/>
        <v>180</v>
      </c>
      <c r="P325" s="66">
        <f t="shared" si="28"/>
        <v>2.6534124629080118</v>
      </c>
      <c r="Q325" s="104" t="s">
        <v>728</v>
      </c>
      <c r="R325" s="24"/>
      <c r="S325" s="2" t="s">
        <v>43</v>
      </c>
      <c r="T325" s="2"/>
      <c r="U325" s="13"/>
      <c r="V325" s="109"/>
      <c r="W325" s="110"/>
      <c r="X325" s="115" t="str">
        <f t="shared" si="29"/>
        <v>No Data</v>
      </c>
    </row>
    <row r="326" spans="1:24" x14ac:dyDescent="0.3">
      <c r="A326" s="62" t="s">
        <v>3611</v>
      </c>
      <c r="B326" s="94" t="s">
        <v>135</v>
      </c>
      <c r="C326" s="2" t="s">
        <v>1</v>
      </c>
      <c r="D326" s="2">
        <v>45</v>
      </c>
      <c r="E326" s="9">
        <v>27054</v>
      </c>
      <c r="F326" s="10">
        <v>43684.516504629632</v>
      </c>
      <c r="G326" s="95" t="s">
        <v>4</v>
      </c>
      <c r="H326" s="24">
        <v>2783</v>
      </c>
      <c r="I326" s="11">
        <f t="shared" si="25"/>
        <v>21.407692307692308</v>
      </c>
      <c r="J326" s="11">
        <v>4.7640000000000002</v>
      </c>
      <c r="K326" s="13">
        <v>130</v>
      </c>
      <c r="L326" s="94">
        <v>636</v>
      </c>
      <c r="M326" s="11">
        <f t="shared" si="26"/>
        <v>4.8923076923076927</v>
      </c>
      <c r="N326" s="11">
        <v>2.4180000000000001</v>
      </c>
      <c r="O326" s="95">
        <f t="shared" si="27"/>
        <v>130</v>
      </c>
      <c r="P326" s="66">
        <f t="shared" si="28"/>
        <v>4.3757861635220126</v>
      </c>
      <c r="Q326" s="104" t="s">
        <v>728</v>
      </c>
      <c r="R326" s="24"/>
      <c r="S326" s="2"/>
      <c r="T326" s="2"/>
      <c r="U326" s="13"/>
      <c r="V326" s="109"/>
      <c r="W326" s="110"/>
      <c r="X326" s="115" t="str">
        <f t="shared" si="29"/>
        <v>No Data</v>
      </c>
    </row>
    <row r="327" spans="1:24" x14ac:dyDescent="0.3">
      <c r="A327" s="62" t="s">
        <v>3612</v>
      </c>
      <c r="B327" s="94" t="s">
        <v>137</v>
      </c>
      <c r="C327" s="2" t="s">
        <v>1</v>
      </c>
      <c r="D327" s="2">
        <v>42</v>
      </c>
      <c r="E327" s="9">
        <v>28166</v>
      </c>
      <c r="F327" s="10">
        <v>43684.521307870367</v>
      </c>
      <c r="G327" s="95" t="s">
        <v>4</v>
      </c>
      <c r="H327" s="24">
        <v>2137</v>
      </c>
      <c r="I327" s="11">
        <f t="shared" si="25"/>
        <v>18.422413793103448</v>
      </c>
      <c r="J327" s="11">
        <v>4.9429999999999996</v>
      </c>
      <c r="K327" s="13">
        <v>116</v>
      </c>
      <c r="L327" s="94">
        <v>659</v>
      </c>
      <c r="M327" s="11">
        <f t="shared" si="26"/>
        <v>5.681034482758621</v>
      </c>
      <c r="N327" s="11">
        <v>2.387</v>
      </c>
      <c r="O327" s="95">
        <f t="shared" si="27"/>
        <v>116</v>
      </c>
      <c r="P327" s="66">
        <f t="shared" si="28"/>
        <v>3.2427921092564489</v>
      </c>
      <c r="Q327" s="104" t="s">
        <v>728</v>
      </c>
      <c r="R327" s="24"/>
      <c r="S327" s="2"/>
      <c r="T327" s="2"/>
      <c r="U327" s="13"/>
      <c r="V327" s="109"/>
      <c r="W327" s="110"/>
      <c r="X327" s="115" t="str">
        <f t="shared" si="29"/>
        <v>No Data</v>
      </c>
    </row>
    <row r="328" spans="1:24" x14ac:dyDescent="0.3">
      <c r="A328" s="62" t="s">
        <v>3613</v>
      </c>
      <c r="B328" s="94" t="s">
        <v>138</v>
      </c>
      <c r="C328" s="2" t="s">
        <v>1</v>
      </c>
      <c r="D328" s="2">
        <v>50</v>
      </c>
      <c r="E328" s="9">
        <v>25215</v>
      </c>
      <c r="F328" s="10">
        <v>43684.545567129629</v>
      </c>
      <c r="G328" s="95" t="s">
        <v>4</v>
      </c>
      <c r="H328" s="24">
        <v>2855</v>
      </c>
      <c r="I328" s="11">
        <f t="shared" si="25"/>
        <v>17.84375</v>
      </c>
      <c r="J328" s="11">
        <v>4.04</v>
      </c>
      <c r="K328" s="13">
        <v>160</v>
      </c>
      <c r="L328" s="94">
        <v>861</v>
      </c>
      <c r="M328" s="11">
        <f t="shared" si="26"/>
        <v>5.3812499999999996</v>
      </c>
      <c r="N328" s="11">
        <v>2.226</v>
      </c>
      <c r="O328" s="95">
        <f t="shared" si="27"/>
        <v>160</v>
      </c>
      <c r="P328" s="66">
        <f t="shared" si="28"/>
        <v>3.315911730545877</v>
      </c>
      <c r="Q328" s="104" t="s">
        <v>728</v>
      </c>
      <c r="R328" s="24"/>
      <c r="S328" s="2"/>
      <c r="T328" s="2"/>
      <c r="U328" s="13"/>
      <c r="V328" s="109"/>
      <c r="W328" s="110"/>
      <c r="X328" s="115" t="str">
        <f t="shared" si="29"/>
        <v>No Data</v>
      </c>
    </row>
    <row r="329" spans="1:24" x14ac:dyDescent="0.3">
      <c r="A329" s="62" t="s">
        <v>3614</v>
      </c>
      <c r="B329" s="94" t="s">
        <v>140</v>
      </c>
      <c r="C329" s="2" t="s">
        <v>1</v>
      </c>
      <c r="D329" s="2">
        <v>58</v>
      </c>
      <c r="E329" s="9">
        <v>22270</v>
      </c>
      <c r="F329" s="10">
        <v>43684.554803240739</v>
      </c>
      <c r="G329" s="95" t="s">
        <v>4</v>
      </c>
      <c r="H329" s="24">
        <v>2653</v>
      </c>
      <c r="I329" s="11">
        <f t="shared" si="25"/>
        <v>19.651851851851852</v>
      </c>
      <c r="J329" s="11">
        <v>4.7539999999999996</v>
      </c>
      <c r="K329" s="13">
        <v>135</v>
      </c>
      <c r="L329" s="94">
        <v>497</v>
      </c>
      <c r="M329" s="11">
        <f t="shared" si="26"/>
        <v>3.6814814814814816</v>
      </c>
      <c r="N329" s="11">
        <v>1.972</v>
      </c>
      <c r="O329" s="95">
        <f t="shared" si="27"/>
        <v>135</v>
      </c>
      <c r="P329" s="66">
        <f t="shared" si="28"/>
        <v>5.3380281690140841</v>
      </c>
      <c r="Q329" s="104" t="s">
        <v>728</v>
      </c>
      <c r="R329" s="24"/>
      <c r="S329" s="2"/>
      <c r="T329" s="2"/>
      <c r="U329" s="13"/>
      <c r="V329" s="109"/>
      <c r="W329" s="110"/>
      <c r="X329" s="115" t="str">
        <f t="shared" si="29"/>
        <v>No Data</v>
      </c>
    </row>
    <row r="330" spans="1:24" x14ac:dyDescent="0.3">
      <c r="A330" s="62" t="s">
        <v>3615</v>
      </c>
      <c r="B330" s="94" t="s">
        <v>144</v>
      </c>
      <c r="C330" s="2" t="s">
        <v>1</v>
      </c>
      <c r="D330" s="2">
        <v>58</v>
      </c>
      <c r="E330" s="9">
        <v>22389</v>
      </c>
      <c r="F330" s="10">
        <v>43684.579942129632</v>
      </c>
      <c r="G330" s="95" t="s">
        <v>4</v>
      </c>
      <c r="H330" s="24">
        <v>1997</v>
      </c>
      <c r="I330" s="11">
        <f t="shared" si="25"/>
        <v>20.802083333333332</v>
      </c>
      <c r="J330" s="11">
        <v>4.407</v>
      </c>
      <c r="K330" s="13">
        <v>96</v>
      </c>
      <c r="L330" s="94">
        <v>261</v>
      </c>
      <c r="M330" s="11">
        <f t="shared" si="26"/>
        <v>2.71875</v>
      </c>
      <c r="N330" s="11">
        <v>1.419</v>
      </c>
      <c r="O330" s="95">
        <f t="shared" si="27"/>
        <v>96</v>
      </c>
      <c r="P330" s="66">
        <f t="shared" si="28"/>
        <v>7.6513409961685817</v>
      </c>
      <c r="Q330" s="104" t="s">
        <v>728</v>
      </c>
      <c r="R330" s="24"/>
      <c r="S330" s="2"/>
      <c r="T330" s="2"/>
      <c r="U330" s="13"/>
      <c r="V330" s="109"/>
      <c r="W330" s="110"/>
      <c r="X330" s="115" t="str">
        <f t="shared" si="29"/>
        <v>No Data</v>
      </c>
    </row>
    <row r="331" spans="1:24" x14ac:dyDescent="0.3">
      <c r="A331" s="62" t="s">
        <v>3616</v>
      </c>
      <c r="B331" s="94" t="s">
        <v>146</v>
      </c>
      <c r="C331" s="2" t="s">
        <v>1</v>
      </c>
      <c r="D331" s="2">
        <v>76</v>
      </c>
      <c r="E331" s="9">
        <v>15700</v>
      </c>
      <c r="F331" s="10">
        <v>43684.604456018518</v>
      </c>
      <c r="G331" s="95" t="s">
        <v>4</v>
      </c>
      <c r="H331" s="24">
        <v>3430</v>
      </c>
      <c r="I331" s="11">
        <f t="shared" si="25"/>
        <v>22.565789473684209</v>
      </c>
      <c r="J331" s="11">
        <v>4.5810000000000004</v>
      </c>
      <c r="K331" s="13">
        <v>152</v>
      </c>
      <c r="L331" s="94">
        <v>1156</v>
      </c>
      <c r="M331" s="11">
        <f t="shared" si="26"/>
        <v>7.6052631578947372</v>
      </c>
      <c r="N331" s="11">
        <v>2.9119999999999999</v>
      </c>
      <c r="O331" s="95">
        <f t="shared" si="27"/>
        <v>152</v>
      </c>
      <c r="P331" s="66">
        <f t="shared" si="28"/>
        <v>2.9671280276816607</v>
      </c>
      <c r="Q331" s="104" t="s">
        <v>728</v>
      </c>
      <c r="R331" s="24"/>
      <c r="S331" s="2" t="s">
        <v>43</v>
      </c>
      <c r="T331" s="2" t="s">
        <v>147</v>
      </c>
      <c r="U331" s="13"/>
      <c r="V331" s="109"/>
      <c r="W331" s="110"/>
      <c r="X331" s="115" t="str">
        <f t="shared" si="29"/>
        <v>No Data</v>
      </c>
    </row>
    <row r="332" spans="1:24" x14ac:dyDescent="0.3">
      <c r="A332" s="62" t="s">
        <v>3617</v>
      </c>
      <c r="B332" s="94" t="s">
        <v>151</v>
      </c>
      <c r="C332" s="2" t="s">
        <v>1</v>
      </c>
      <c r="D332" s="2">
        <v>44</v>
      </c>
      <c r="E332" s="9">
        <v>27487</v>
      </c>
      <c r="F332" s="10">
        <v>43684.615844907406</v>
      </c>
      <c r="G332" s="95" t="s">
        <v>4</v>
      </c>
      <c r="H332" s="24">
        <v>2091</v>
      </c>
      <c r="I332" s="11">
        <f t="shared" si="25"/>
        <v>13.490322580645161</v>
      </c>
      <c r="J332" s="11">
        <v>3.835</v>
      </c>
      <c r="K332" s="13">
        <v>155</v>
      </c>
      <c r="L332" s="94">
        <v>490</v>
      </c>
      <c r="M332" s="11">
        <f t="shared" si="26"/>
        <v>3.161290322580645</v>
      </c>
      <c r="N332" s="11">
        <v>1.909</v>
      </c>
      <c r="O332" s="95">
        <f t="shared" si="27"/>
        <v>155</v>
      </c>
      <c r="P332" s="66">
        <f t="shared" si="28"/>
        <v>4.2673469387755105</v>
      </c>
      <c r="Q332" s="104" t="s">
        <v>728</v>
      </c>
      <c r="R332" s="24"/>
      <c r="S332" s="2"/>
      <c r="T332" s="2"/>
      <c r="U332" s="13"/>
      <c r="V332" s="109"/>
      <c r="W332" s="110"/>
      <c r="X332" s="115" t="str">
        <f t="shared" si="29"/>
        <v>No Data</v>
      </c>
    </row>
    <row r="333" spans="1:24" x14ac:dyDescent="0.3">
      <c r="A333" s="62" t="s">
        <v>3618</v>
      </c>
      <c r="B333" s="94" t="s">
        <v>152</v>
      </c>
      <c r="C333" s="2" t="s">
        <v>1</v>
      </c>
      <c r="D333" s="2">
        <v>67</v>
      </c>
      <c r="E333" s="9">
        <v>19068</v>
      </c>
      <c r="F333" s="10">
        <v>43684.621215277781</v>
      </c>
      <c r="G333" s="95" t="s">
        <v>4</v>
      </c>
      <c r="H333" s="24">
        <v>3294</v>
      </c>
      <c r="I333" s="11">
        <f t="shared" si="25"/>
        <v>31.673076923076923</v>
      </c>
      <c r="J333" s="11">
        <v>5.383</v>
      </c>
      <c r="K333" s="13">
        <v>104</v>
      </c>
      <c r="L333" s="94">
        <v>600</v>
      </c>
      <c r="M333" s="11">
        <f t="shared" si="26"/>
        <v>5.7692307692307692</v>
      </c>
      <c r="N333" s="11">
        <v>2.4900000000000002</v>
      </c>
      <c r="O333" s="95">
        <f t="shared" si="27"/>
        <v>104</v>
      </c>
      <c r="P333" s="66">
        <f t="shared" si="28"/>
        <v>5.49</v>
      </c>
      <c r="Q333" s="104" t="s">
        <v>728</v>
      </c>
      <c r="R333" s="24"/>
      <c r="S333" s="2" t="s">
        <v>43</v>
      </c>
      <c r="T333" s="2"/>
      <c r="U333" s="13"/>
      <c r="V333" s="109"/>
      <c r="W333" s="110"/>
      <c r="X333" s="115" t="str">
        <f t="shared" si="29"/>
        <v>No Data</v>
      </c>
    </row>
    <row r="334" spans="1:24" x14ac:dyDescent="0.3">
      <c r="A334" s="62" t="s">
        <v>3619</v>
      </c>
      <c r="B334" s="94" t="s">
        <v>155</v>
      </c>
      <c r="C334" s="2" t="s">
        <v>1</v>
      </c>
      <c r="D334" s="2">
        <v>44</v>
      </c>
      <c r="E334" s="9">
        <v>27484</v>
      </c>
      <c r="F334" s="10">
        <v>43684.631180555552</v>
      </c>
      <c r="G334" s="95" t="s">
        <v>4</v>
      </c>
      <c r="H334" s="24">
        <v>2677</v>
      </c>
      <c r="I334" s="11">
        <f t="shared" si="25"/>
        <v>12.747619047619047</v>
      </c>
      <c r="J334" s="11">
        <v>3.9529999999999998</v>
      </c>
      <c r="K334" s="13">
        <v>210</v>
      </c>
      <c r="L334" s="94">
        <v>767</v>
      </c>
      <c r="M334" s="11">
        <f t="shared" si="26"/>
        <v>3.6523809523809523</v>
      </c>
      <c r="N334" s="11">
        <v>1.9510000000000001</v>
      </c>
      <c r="O334" s="95">
        <f t="shared" si="27"/>
        <v>210</v>
      </c>
      <c r="P334" s="66">
        <f t="shared" si="28"/>
        <v>3.4902216427640154</v>
      </c>
      <c r="Q334" s="104" t="s">
        <v>728</v>
      </c>
      <c r="R334" s="24"/>
      <c r="S334" s="2"/>
      <c r="T334" s="2"/>
      <c r="U334" s="13"/>
      <c r="V334" s="109"/>
      <c r="W334" s="110"/>
      <c r="X334" s="115" t="str">
        <f t="shared" si="29"/>
        <v>No Data</v>
      </c>
    </row>
    <row r="335" spans="1:24" x14ac:dyDescent="0.3">
      <c r="A335" s="62" t="s">
        <v>3620</v>
      </c>
      <c r="B335" s="94" t="s">
        <v>158</v>
      </c>
      <c r="C335" s="2" t="s">
        <v>1</v>
      </c>
      <c r="D335" s="2">
        <v>10</v>
      </c>
      <c r="E335" s="9">
        <v>39701</v>
      </c>
      <c r="F335" s="10">
        <v>43684.655185185184</v>
      </c>
      <c r="G335" s="95" t="s">
        <v>4</v>
      </c>
      <c r="H335" s="24">
        <v>2446</v>
      </c>
      <c r="I335" s="11">
        <f t="shared" si="25"/>
        <v>18.815384615384616</v>
      </c>
      <c r="J335" s="11">
        <v>4.4089999999999998</v>
      </c>
      <c r="K335" s="13">
        <v>130</v>
      </c>
      <c r="L335" s="94">
        <v>346</v>
      </c>
      <c r="M335" s="11">
        <f t="shared" si="26"/>
        <v>2.6615384615384614</v>
      </c>
      <c r="N335" s="11">
        <v>1.65</v>
      </c>
      <c r="O335" s="95">
        <f t="shared" si="27"/>
        <v>130</v>
      </c>
      <c r="P335" s="66">
        <f t="shared" si="28"/>
        <v>7.0693641618497116</v>
      </c>
      <c r="Q335" s="104" t="s">
        <v>728</v>
      </c>
      <c r="R335" s="24"/>
      <c r="S335" s="2" t="s">
        <v>149</v>
      </c>
      <c r="T335" s="2"/>
      <c r="U335" s="13"/>
      <c r="V335" s="109"/>
      <c r="W335" s="110"/>
      <c r="X335" s="115" t="str">
        <f t="shared" si="29"/>
        <v>No Data</v>
      </c>
    </row>
    <row r="336" spans="1:24" x14ac:dyDescent="0.3">
      <c r="A336" s="62" t="s">
        <v>3621</v>
      </c>
      <c r="B336" s="94" t="s">
        <v>169</v>
      </c>
      <c r="C336" s="2" t="s">
        <v>1</v>
      </c>
      <c r="D336" s="2">
        <v>39</v>
      </c>
      <c r="E336" s="9">
        <v>29315</v>
      </c>
      <c r="F336" s="10">
        <v>43685.520509259259</v>
      </c>
      <c r="G336" s="95" t="s">
        <v>4</v>
      </c>
      <c r="H336" s="24">
        <v>1626</v>
      </c>
      <c r="I336" s="11">
        <f t="shared" si="25"/>
        <v>14.781818181818181</v>
      </c>
      <c r="J336" s="11">
        <v>3.9409999999999998</v>
      </c>
      <c r="K336" s="13">
        <v>110</v>
      </c>
      <c r="L336" s="94">
        <v>445</v>
      </c>
      <c r="M336" s="11">
        <f t="shared" si="26"/>
        <v>4.0454545454545459</v>
      </c>
      <c r="N336" s="11">
        <v>2.02</v>
      </c>
      <c r="O336" s="95">
        <f t="shared" si="27"/>
        <v>110</v>
      </c>
      <c r="P336" s="66">
        <f t="shared" si="28"/>
        <v>3.6539325842696626</v>
      </c>
      <c r="Q336" s="104" t="s">
        <v>728</v>
      </c>
      <c r="R336" s="24"/>
      <c r="S336" s="2"/>
      <c r="T336" s="2"/>
      <c r="U336" s="13"/>
      <c r="V336" s="109"/>
      <c r="W336" s="110"/>
      <c r="X336" s="115" t="str">
        <f t="shared" si="29"/>
        <v>No Data</v>
      </c>
    </row>
    <row r="337" spans="1:24" x14ac:dyDescent="0.3">
      <c r="A337" s="62" t="s">
        <v>3622</v>
      </c>
      <c r="B337" s="94" t="s">
        <v>171</v>
      </c>
      <c r="C337" s="2" t="s">
        <v>1</v>
      </c>
      <c r="D337" s="2">
        <v>64</v>
      </c>
      <c r="E337" s="9">
        <v>20250</v>
      </c>
      <c r="F337" s="10">
        <v>43685.528564814813</v>
      </c>
      <c r="G337" s="95" t="s">
        <v>4</v>
      </c>
      <c r="H337" s="24">
        <v>3114</v>
      </c>
      <c r="I337" s="11">
        <f t="shared" si="25"/>
        <v>20.090322580645161</v>
      </c>
      <c r="J337" s="11">
        <v>4.9400000000000004</v>
      </c>
      <c r="K337" s="13">
        <v>155</v>
      </c>
      <c r="L337" s="94">
        <v>739</v>
      </c>
      <c r="M337" s="11">
        <f t="shared" si="26"/>
        <v>4.7677419354838708</v>
      </c>
      <c r="N337" s="11">
        <v>2.0880000000000001</v>
      </c>
      <c r="O337" s="95">
        <f t="shared" si="27"/>
        <v>155</v>
      </c>
      <c r="P337" s="66">
        <f t="shared" si="28"/>
        <v>4.2138024357239514</v>
      </c>
      <c r="Q337" s="104" t="s">
        <v>728</v>
      </c>
      <c r="R337" s="24"/>
      <c r="S337" s="2" t="s">
        <v>43</v>
      </c>
      <c r="T337" s="2"/>
      <c r="U337" s="13"/>
      <c r="V337" s="109"/>
      <c r="W337" s="110"/>
      <c r="X337" s="115" t="str">
        <f t="shared" si="29"/>
        <v>No Data</v>
      </c>
    </row>
    <row r="338" spans="1:24" x14ac:dyDescent="0.3">
      <c r="A338" s="62" t="s">
        <v>3623</v>
      </c>
      <c r="B338" s="94" t="s">
        <v>173</v>
      </c>
      <c r="C338" s="2" t="s">
        <v>1</v>
      </c>
      <c r="D338" s="2">
        <v>57</v>
      </c>
      <c r="E338" s="9">
        <v>22820</v>
      </c>
      <c r="F338" s="10">
        <v>43685.539178240739</v>
      </c>
      <c r="G338" s="95" t="s">
        <v>4</v>
      </c>
      <c r="H338" s="24">
        <v>3544</v>
      </c>
      <c r="I338" s="11">
        <f t="shared" si="25"/>
        <v>26.251851851851853</v>
      </c>
      <c r="J338" s="11">
        <v>5.524</v>
      </c>
      <c r="K338" s="13">
        <v>135</v>
      </c>
      <c r="L338" s="94">
        <v>585</v>
      </c>
      <c r="M338" s="11">
        <f t="shared" si="26"/>
        <v>4.333333333333333</v>
      </c>
      <c r="N338" s="11">
        <v>2.0150000000000001</v>
      </c>
      <c r="O338" s="95">
        <f t="shared" si="27"/>
        <v>135</v>
      </c>
      <c r="P338" s="66">
        <f t="shared" si="28"/>
        <v>6.0581196581196588</v>
      </c>
      <c r="Q338" s="104" t="s">
        <v>728</v>
      </c>
      <c r="R338" s="24"/>
      <c r="S338" s="2" t="s">
        <v>43</v>
      </c>
      <c r="T338" s="2"/>
      <c r="U338" s="13"/>
      <c r="V338" s="109"/>
      <c r="W338" s="110"/>
      <c r="X338" s="115" t="str">
        <f t="shared" si="29"/>
        <v>No Data</v>
      </c>
    </row>
    <row r="339" spans="1:24" x14ac:dyDescent="0.3">
      <c r="A339" s="62" t="s">
        <v>3624</v>
      </c>
      <c r="B339" s="94" t="s">
        <v>177</v>
      </c>
      <c r="C339" s="2" t="s">
        <v>1</v>
      </c>
      <c r="D339" s="2">
        <v>43</v>
      </c>
      <c r="E339" s="9">
        <v>27746</v>
      </c>
      <c r="F339" s="10">
        <v>43685.562002314815</v>
      </c>
      <c r="G339" s="95" t="s">
        <v>4</v>
      </c>
      <c r="H339" s="24">
        <v>3429</v>
      </c>
      <c r="I339" s="11">
        <f t="shared" si="25"/>
        <v>14.908695652173913</v>
      </c>
      <c r="J339" s="11">
        <v>4.0880000000000001</v>
      </c>
      <c r="K339" s="13">
        <v>230</v>
      </c>
      <c r="L339" s="94">
        <v>841</v>
      </c>
      <c r="M339" s="11">
        <f t="shared" si="26"/>
        <v>3.6565217391304348</v>
      </c>
      <c r="N339" s="11">
        <v>1.802</v>
      </c>
      <c r="O339" s="95">
        <f t="shared" si="27"/>
        <v>230</v>
      </c>
      <c r="P339" s="66">
        <f t="shared" si="28"/>
        <v>4.077288941736029</v>
      </c>
      <c r="Q339" s="104" t="s">
        <v>728</v>
      </c>
      <c r="R339" s="24"/>
      <c r="S339" s="2"/>
      <c r="T339" s="2"/>
      <c r="U339" s="13"/>
      <c r="V339" s="109"/>
      <c r="W339" s="110"/>
      <c r="X339" s="115" t="str">
        <f t="shared" si="29"/>
        <v>No Data</v>
      </c>
    </row>
    <row r="340" spans="1:24" x14ac:dyDescent="0.3">
      <c r="A340" s="62" t="s">
        <v>3625</v>
      </c>
      <c r="B340" s="94" t="s">
        <v>178</v>
      </c>
      <c r="C340" s="2" t="s">
        <v>1</v>
      </c>
      <c r="D340" s="2">
        <v>46</v>
      </c>
      <c r="E340" s="9">
        <v>26714</v>
      </c>
      <c r="F340" s="10">
        <v>43685.56925925926</v>
      </c>
      <c r="G340" s="95" t="s">
        <v>4</v>
      </c>
      <c r="H340" s="24">
        <v>2866</v>
      </c>
      <c r="I340" s="11">
        <f t="shared" si="25"/>
        <v>17.475609756097562</v>
      </c>
      <c r="J340" s="11">
        <v>4.1260000000000003</v>
      </c>
      <c r="K340" s="13">
        <v>164</v>
      </c>
      <c r="L340" s="94">
        <v>670</v>
      </c>
      <c r="M340" s="11">
        <f t="shared" si="26"/>
        <v>4.0853658536585362</v>
      </c>
      <c r="N340" s="11">
        <v>2.1150000000000002</v>
      </c>
      <c r="O340" s="95">
        <f t="shared" si="27"/>
        <v>164</v>
      </c>
      <c r="P340" s="66">
        <f t="shared" si="28"/>
        <v>4.2776119402985078</v>
      </c>
      <c r="Q340" s="104" t="s">
        <v>728</v>
      </c>
      <c r="R340" s="24"/>
      <c r="S340" s="2"/>
      <c r="T340" s="2"/>
      <c r="U340" s="13"/>
      <c r="V340" s="109"/>
      <c r="W340" s="110"/>
      <c r="X340" s="115" t="str">
        <f t="shared" si="29"/>
        <v>No Data</v>
      </c>
    </row>
    <row r="341" spans="1:24" x14ac:dyDescent="0.3">
      <c r="A341" s="62" t="s">
        <v>3626</v>
      </c>
      <c r="B341" s="94" t="s">
        <v>181</v>
      </c>
      <c r="C341" s="2" t="s">
        <v>1</v>
      </c>
      <c r="D341" s="2">
        <v>46</v>
      </c>
      <c r="E341" s="9">
        <v>26821</v>
      </c>
      <c r="F341" s="10">
        <v>43685.588136574072</v>
      </c>
      <c r="G341" s="95" t="s">
        <v>4</v>
      </c>
      <c r="H341" s="24">
        <v>2394</v>
      </c>
      <c r="I341" s="11">
        <f t="shared" si="25"/>
        <v>15.346153846153847</v>
      </c>
      <c r="J341" s="11">
        <v>4.1680000000000001</v>
      </c>
      <c r="K341" s="13">
        <v>156</v>
      </c>
      <c r="L341" s="94">
        <v>508</v>
      </c>
      <c r="M341" s="11">
        <f t="shared" si="26"/>
        <v>3.2564102564102564</v>
      </c>
      <c r="N341" s="11">
        <v>1.7450000000000001</v>
      </c>
      <c r="O341" s="95">
        <f t="shared" si="27"/>
        <v>156</v>
      </c>
      <c r="P341" s="66">
        <f t="shared" si="28"/>
        <v>4.7125984251968509</v>
      </c>
      <c r="Q341" s="104" t="s">
        <v>728</v>
      </c>
      <c r="R341" s="24"/>
      <c r="S341" s="2" t="s">
        <v>9</v>
      </c>
      <c r="T341" s="2"/>
      <c r="U341" s="13"/>
      <c r="V341" s="109"/>
      <c r="W341" s="110"/>
      <c r="X341" s="115" t="str">
        <f t="shared" si="29"/>
        <v>No Data</v>
      </c>
    </row>
    <row r="342" spans="1:24" x14ac:dyDescent="0.3">
      <c r="A342" s="62" t="s">
        <v>3627</v>
      </c>
      <c r="B342" s="94" t="s">
        <v>182</v>
      </c>
      <c r="C342" s="2" t="s">
        <v>1</v>
      </c>
      <c r="D342" s="2">
        <v>70</v>
      </c>
      <c r="E342" s="9">
        <v>17757</v>
      </c>
      <c r="F342" s="10">
        <v>43685.594872685186</v>
      </c>
      <c r="G342" s="95" t="s">
        <v>4</v>
      </c>
      <c r="H342" s="24">
        <v>2988</v>
      </c>
      <c r="I342" s="11">
        <f t="shared" si="25"/>
        <v>22.984615384615385</v>
      </c>
      <c r="J342" s="11">
        <v>5.3289999999999997</v>
      </c>
      <c r="K342" s="13">
        <v>130</v>
      </c>
      <c r="L342" s="94">
        <v>817</v>
      </c>
      <c r="M342" s="11">
        <f t="shared" si="26"/>
        <v>6.2846153846153845</v>
      </c>
      <c r="N342" s="11">
        <v>2.4750000000000001</v>
      </c>
      <c r="O342" s="95">
        <f t="shared" si="27"/>
        <v>130</v>
      </c>
      <c r="P342" s="66">
        <f t="shared" si="28"/>
        <v>3.657282741738066</v>
      </c>
      <c r="Q342" s="104" t="s">
        <v>728</v>
      </c>
      <c r="R342" s="24"/>
      <c r="S342" s="2"/>
      <c r="T342" s="2"/>
      <c r="U342" s="13"/>
      <c r="V342" s="109"/>
      <c r="W342" s="110"/>
      <c r="X342" s="115" t="str">
        <f t="shared" si="29"/>
        <v>No Data</v>
      </c>
    </row>
    <row r="343" spans="1:24" x14ac:dyDescent="0.3">
      <c r="A343" s="62" t="s">
        <v>3628</v>
      </c>
      <c r="B343" s="94" t="s">
        <v>185</v>
      </c>
      <c r="C343" s="2" t="s">
        <v>1</v>
      </c>
      <c r="D343" s="2">
        <v>50</v>
      </c>
      <c r="E343" s="9">
        <v>25157</v>
      </c>
      <c r="F343" s="10">
        <v>43685.61546296296</v>
      </c>
      <c r="G343" s="95" t="s">
        <v>4</v>
      </c>
      <c r="H343" s="24">
        <v>1302</v>
      </c>
      <c r="I343" s="11">
        <f t="shared" si="25"/>
        <v>15.5</v>
      </c>
      <c r="J343" s="11">
        <v>3.698</v>
      </c>
      <c r="K343" s="13">
        <v>84</v>
      </c>
      <c r="L343" s="94">
        <v>205</v>
      </c>
      <c r="M343" s="11">
        <f t="shared" si="26"/>
        <v>2.4404761904761907</v>
      </c>
      <c r="N343" s="11">
        <v>1.631</v>
      </c>
      <c r="O343" s="95">
        <f t="shared" si="27"/>
        <v>84</v>
      </c>
      <c r="P343" s="66">
        <f t="shared" si="28"/>
        <v>6.3512195121951214</v>
      </c>
      <c r="Q343" s="104" t="s">
        <v>728</v>
      </c>
      <c r="R343" s="24"/>
      <c r="S343" s="2" t="s">
        <v>9</v>
      </c>
      <c r="T343" s="2"/>
      <c r="U343" s="13"/>
      <c r="V343" s="109"/>
      <c r="W343" s="110"/>
      <c r="X343" s="115" t="str">
        <f t="shared" si="29"/>
        <v>No Data</v>
      </c>
    </row>
    <row r="344" spans="1:24" x14ac:dyDescent="0.3">
      <c r="A344" s="62" t="s">
        <v>3629</v>
      </c>
      <c r="B344" s="94" t="s">
        <v>188</v>
      </c>
      <c r="C344" s="2" t="s">
        <v>1</v>
      </c>
      <c r="D344" s="2">
        <v>50</v>
      </c>
      <c r="E344" s="9">
        <v>25321</v>
      </c>
      <c r="F344" s="10">
        <v>43685.626273148147</v>
      </c>
      <c r="G344" s="95" t="s">
        <v>4</v>
      </c>
      <c r="H344" s="24">
        <v>2004</v>
      </c>
      <c r="I344" s="11">
        <f t="shared" si="25"/>
        <v>12.929032258064517</v>
      </c>
      <c r="J344" s="11">
        <v>3.7989999999999999</v>
      </c>
      <c r="K344" s="13">
        <v>155</v>
      </c>
      <c r="L344" s="94">
        <v>465</v>
      </c>
      <c r="M344" s="11">
        <f t="shared" si="26"/>
        <v>3</v>
      </c>
      <c r="N344" s="11">
        <v>1.671</v>
      </c>
      <c r="O344" s="95">
        <f t="shared" si="27"/>
        <v>155</v>
      </c>
      <c r="P344" s="66">
        <f t="shared" si="28"/>
        <v>4.3096774193548386</v>
      </c>
      <c r="Q344" s="104" t="s">
        <v>728</v>
      </c>
      <c r="R344" s="24"/>
      <c r="S344" s="2"/>
      <c r="T344" s="2"/>
      <c r="U344" s="13"/>
      <c r="V344" s="109"/>
      <c r="W344" s="110"/>
      <c r="X344" s="115" t="str">
        <f t="shared" si="29"/>
        <v>No Data</v>
      </c>
    </row>
    <row r="345" spans="1:24" x14ac:dyDescent="0.3">
      <c r="A345" s="62" t="s">
        <v>3630</v>
      </c>
      <c r="B345" s="94" t="s">
        <v>191</v>
      </c>
      <c r="C345" s="2" t="s">
        <v>1</v>
      </c>
      <c r="D345" s="2">
        <v>60</v>
      </c>
      <c r="E345" s="9">
        <v>21741</v>
      </c>
      <c r="F345" s="10">
        <v>43685.637673611112</v>
      </c>
      <c r="G345" s="95" t="s">
        <v>4</v>
      </c>
      <c r="H345" s="24">
        <v>1866</v>
      </c>
      <c r="I345" s="11">
        <f t="shared" si="25"/>
        <v>21.204545454545453</v>
      </c>
      <c r="J345" s="11">
        <v>4.6689999999999996</v>
      </c>
      <c r="K345" s="13">
        <v>88</v>
      </c>
      <c r="L345" s="94">
        <v>284</v>
      </c>
      <c r="M345" s="11">
        <f t="shared" si="26"/>
        <v>3.2272727272727271</v>
      </c>
      <c r="N345" s="11">
        <v>1.7470000000000001</v>
      </c>
      <c r="O345" s="95">
        <f t="shared" si="27"/>
        <v>88</v>
      </c>
      <c r="P345" s="66">
        <f t="shared" si="28"/>
        <v>6.570422535211268</v>
      </c>
      <c r="Q345" s="104" t="s">
        <v>728</v>
      </c>
      <c r="R345" s="24"/>
      <c r="S345" s="2"/>
      <c r="T345" s="2"/>
      <c r="U345" s="13"/>
      <c r="V345" s="109"/>
      <c r="W345" s="110"/>
      <c r="X345" s="115" t="str">
        <f t="shared" si="29"/>
        <v>No Data</v>
      </c>
    </row>
    <row r="346" spans="1:24" x14ac:dyDescent="0.3">
      <c r="A346" s="62" t="s">
        <v>3631</v>
      </c>
      <c r="B346" s="94" t="s">
        <v>194</v>
      </c>
      <c r="C346" s="2" t="s">
        <v>1</v>
      </c>
      <c r="D346" s="2">
        <v>72</v>
      </c>
      <c r="E346" s="9">
        <v>17135</v>
      </c>
      <c r="F346" s="10">
        <v>43685.657256944447</v>
      </c>
      <c r="G346" s="95" t="s">
        <v>4</v>
      </c>
      <c r="H346" s="24">
        <v>3356</v>
      </c>
      <c r="I346" s="11">
        <f t="shared" si="25"/>
        <v>20.716049382716051</v>
      </c>
      <c r="J346" s="11">
        <v>4.07</v>
      </c>
      <c r="K346" s="13">
        <v>162</v>
      </c>
      <c r="L346" s="94">
        <v>975</v>
      </c>
      <c r="M346" s="11">
        <f t="shared" si="26"/>
        <v>6.0185185185185182</v>
      </c>
      <c r="N346" s="11">
        <v>2.2829999999999999</v>
      </c>
      <c r="O346" s="95">
        <f t="shared" si="27"/>
        <v>162</v>
      </c>
      <c r="P346" s="66">
        <f t="shared" si="28"/>
        <v>3.4420512820512825</v>
      </c>
      <c r="Q346" s="104" t="s">
        <v>728</v>
      </c>
      <c r="R346" s="24"/>
      <c r="S346" s="2" t="s">
        <v>43</v>
      </c>
      <c r="T346" s="2"/>
      <c r="U346" s="13"/>
      <c r="V346" s="109"/>
      <c r="W346" s="110"/>
      <c r="X346" s="115" t="str">
        <f t="shared" si="29"/>
        <v>No Data</v>
      </c>
    </row>
    <row r="347" spans="1:24" x14ac:dyDescent="0.3">
      <c r="A347" s="62" t="s">
        <v>3632</v>
      </c>
      <c r="B347" s="94" t="s">
        <v>202</v>
      </c>
      <c r="C347" s="2" t="s">
        <v>6</v>
      </c>
      <c r="D347" s="2">
        <v>57</v>
      </c>
      <c r="E347" s="9">
        <v>22656</v>
      </c>
      <c r="F347" s="10">
        <v>43686.516076388885</v>
      </c>
      <c r="G347" s="95" t="s">
        <v>4</v>
      </c>
      <c r="H347" s="24">
        <v>2058</v>
      </c>
      <c r="I347" s="11">
        <f t="shared" si="25"/>
        <v>14.913043478260869</v>
      </c>
      <c r="J347" s="11">
        <v>3.3029999999999999</v>
      </c>
      <c r="K347" s="13">
        <v>138</v>
      </c>
      <c r="L347" s="94">
        <v>743</v>
      </c>
      <c r="M347" s="11">
        <f t="shared" si="26"/>
        <v>5.3840579710144931</v>
      </c>
      <c r="N347" s="11">
        <v>2.3439999999999999</v>
      </c>
      <c r="O347" s="95">
        <f t="shared" si="27"/>
        <v>138</v>
      </c>
      <c r="P347" s="66">
        <f t="shared" si="28"/>
        <v>2.7698519515477789</v>
      </c>
      <c r="Q347" s="104" t="s">
        <v>728</v>
      </c>
      <c r="R347" s="24"/>
      <c r="S347" s="2"/>
      <c r="T347" s="2"/>
      <c r="U347" s="13"/>
      <c r="V347" s="109"/>
      <c r="W347" s="110"/>
      <c r="X347" s="115" t="str">
        <f t="shared" si="29"/>
        <v>No Data</v>
      </c>
    </row>
    <row r="348" spans="1:24" x14ac:dyDescent="0.3">
      <c r="A348" s="62" t="s">
        <v>3633</v>
      </c>
      <c r="B348" s="94" t="s">
        <v>204</v>
      </c>
      <c r="C348" s="2" t="s">
        <v>1</v>
      </c>
      <c r="D348" s="2">
        <v>60</v>
      </c>
      <c r="E348" s="9">
        <v>21740</v>
      </c>
      <c r="F348" s="10">
        <v>43686.534733796296</v>
      </c>
      <c r="G348" s="95" t="s">
        <v>4</v>
      </c>
      <c r="H348" s="24">
        <v>2602</v>
      </c>
      <c r="I348" s="11">
        <f t="shared" si="25"/>
        <v>20.015384615384615</v>
      </c>
      <c r="J348" s="11">
        <v>4.8529999999999998</v>
      </c>
      <c r="K348" s="13">
        <v>130</v>
      </c>
      <c r="L348" s="94">
        <v>725</v>
      </c>
      <c r="M348" s="11">
        <f t="shared" si="26"/>
        <v>5.5769230769230766</v>
      </c>
      <c r="N348" s="11">
        <v>2.3620000000000001</v>
      </c>
      <c r="O348" s="95">
        <f t="shared" si="27"/>
        <v>130</v>
      </c>
      <c r="P348" s="66">
        <f t="shared" si="28"/>
        <v>3.5889655172413795</v>
      </c>
      <c r="Q348" s="104" t="s">
        <v>728</v>
      </c>
      <c r="R348" s="24"/>
      <c r="S348" s="2"/>
      <c r="T348" s="2"/>
      <c r="U348" s="13"/>
      <c r="V348" s="109"/>
      <c r="W348" s="110"/>
      <c r="X348" s="115" t="str">
        <f t="shared" si="29"/>
        <v>No Data</v>
      </c>
    </row>
    <row r="349" spans="1:24" x14ac:dyDescent="0.3">
      <c r="A349" s="62" t="s">
        <v>3634</v>
      </c>
      <c r="B349" s="94" t="s">
        <v>206</v>
      </c>
      <c r="C349" s="2" t="s">
        <v>1</v>
      </c>
      <c r="D349" s="2">
        <v>46</v>
      </c>
      <c r="E349" s="9">
        <v>26830</v>
      </c>
      <c r="F349" s="10">
        <v>43686.543981481482</v>
      </c>
      <c r="G349" s="95" t="s">
        <v>4</v>
      </c>
      <c r="H349" s="24">
        <v>1552</v>
      </c>
      <c r="I349" s="11">
        <f t="shared" si="25"/>
        <v>24.25</v>
      </c>
      <c r="J349" s="11">
        <v>4.5949999999999998</v>
      </c>
      <c r="K349" s="13">
        <v>64</v>
      </c>
      <c r="L349" s="94">
        <v>422</v>
      </c>
      <c r="M349" s="11">
        <f t="shared" si="26"/>
        <v>6.59375</v>
      </c>
      <c r="N349" s="11">
        <v>2.6589999999999998</v>
      </c>
      <c r="O349" s="95">
        <f t="shared" si="27"/>
        <v>64</v>
      </c>
      <c r="P349" s="66">
        <f t="shared" si="28"/>
        <v>3.6777251184834121</v>
      </c>
      <c r="Q349" s="104" t="s">
        <v>728</v>
      </c>
      <c r="R349" s="24"/>
      <c r="S349" s="2" t="s">
        <v>207</v>
      </c>
      <c r="T349" s="2"/>
      <c r="U349" s="13"/>
      <c r="V349" s="109"/>
      <c r="W349" s="110"/>
      <c r="X349" s="115" t="str">
        <f t="shared" si="29"/>
        <v>No Data</v>
      </c>
    </row>
    <row r="350" spans="1:24" x14ac:dyDescent="0.3">
      <c r="A350" s="62" t="s">
        <v>3635</v>
      </c>
      <c r="B350" s="94" t="s">
        <v>210</v>
      </c>
      <c r="C350" s="2" t="s">
        <v>1</v>
      </c>
      <c r="D350" s="2">
        <v>48</v>
      </c>
      <c r="E350" s="9">
        <v>26065</v>
      </c>
      <c r="F350" s="10">
        <v>43686.560752314814</v>
      </c>
      <c r="G350" s="95" t="s">
        <v>4</v>
      </c>
      <c r="H350" s="24">
        <v>1332</v>
      </c>
      <c r="I350" s="11">
        <f t="shared" si="25"/>
        <v>15.670588235294117</v>
      </c>
      <c r="J350" s="11">
        <v>4.218</v>
      </c>
      <c r="K350" s="13">
        <v>85</v>
      </c>
      <c r="L350" s="94">
        <v>440</v>
      </c>
      <c r="M350" s="11">
        <f t="shared" si="26"/>
        <v>5.1764705882352944</v>
      </c>
      <c r="N350" s="11">
        <v>2.0710000000000002</v>
      </c>
      <c r="O350" s="95">
        <f t="shared" si="27"/>
        <v>85</v>
      </c>
      <c r="P350" s="66">
        <f t="shared" si="28"/>
        <v>3.0272727272727269</v>
      </c>
      <c r="Q350" s="104" t="s">
        <v>728</v>
      </c>
      <c r="R350" s="24"/>
      <c r="S350" s="2"/>
      <c r="T350" s="2"/>
      <c r="U350" s="13"/>
      <c r="V350" s="109"/>
      <c r="W350" s="110"/>
      <c r="X350" s="115" t="str">
        <f t="shared" si="29"/>
        <v>No Data</v>
      </c>
    </row>
    <row r="351" spans="1:24" x14ac:dyDescent="0.3">
      <c r="A351" s="62" t="s">
        <v>3636</v>
      </c>
      <c r="B351" s="94" t="s">
        <v>215</v>
      </c>
      <c r="C351" s="2" t="s">
        <v>1</v>
      </c>
      <c r="D351" s="2">
        <v>47</v>
      </c>
      <c r="E351" s="9">
        <v>26353</v>
      </c>
      <c r="F351" s="10">
        <v>43686.583240740743</v>
      </c>
      <c r="G351" s="95" t="s">
        <v>4</v>
      </c>
      <c r="H351" s="24">
        <v>2022</v>
      </c>
      <c r="I351" s="11">
        <f t="shared" si="25"/>
        <v>16.850000000000001</v>
      </c>
      <c r="J351" s="11">
        <v>4.1539999999999999</v>
      </c>
      <c r="K351" s="13">
        <v>120</v>
      </c>
      <c r="L351" s="94">
        <v>368</v>
      </c>
      <c r="M351" s="11">
        <f t="shared" si="26"/>
        <v>3.0666666666666669</v>
      </c>
      <c r="N351" s="11">
        <v>1.7669999999999999</v>
      </c>
      <c r="O351" s="95">
        <f t="shared" si="27"/>
        <v>120</v>
      </c>
      <c r="P351" s="66">
        <f t="shared" si="28"/>
        <v>5.4945652173913047</v>
      </c>
      <c r="Q351" s="104" t="s">
        <v>728</v>
      </c>
      <c r="R351" s="24"/>
      <c r="S351" s="2"/>
      <c r="T351" s="2"/>
      <c r="U351" s="13"/>
      <c r="V351" s="109"/>
      <c r="W351" s="110"/>
      <c r="X351" s="115" t="str">
        <f t="shared" si="29"/>
        <v>No Data</v>
      </c>
    </row>
    <row r="352" spans="1:24" x14ac:dyDescent="0.3">
      <c r="A352" s="62" t="s">
        <v>3637</v>
      </c>
      <c r="B352" s="94" t="s">
        <v>216</v>
      </c>
      <c r="C352" s="2" t="s">
        <v>1</v>
      </c>
      <c r="D352" s="2">
        <v>53</v>
      </c>
      <c r="E352" s="9">
        <v>23995</v>
      </c>
      <c r="F352" s="10">
        <v>43686.593414351853</v>
      </c>
      <c r="G352" s="95" t="s">
        <v>4</v>
      </c>
      <c r="H352" s="24">
        <v>3019</v>
      </c>
      <c r="I352" s="11">
        <f t="shared" si="25"/>
        <v>21.876811594202898</v>
      </c>
      <c r="J352" s="11">
        <v>5.7190000000000003</v>
      </c>
      <c r="K352" s="13">
        <v>138</v>
      </c>
      <c r="L352" s="94">
        <v>713</v>
      </c>
      <c r="M352" s="11">
        <f t="shared" si="26"/>
        <v>5.166666666666667</v>
      </c>
      <c r="N352" s="11">
        <v>2.173</v>
      </c>
      <c r="O352" s="95">
        <f t="shared" si="27"/>
        <v>138</v>
      </c>
      <c r="P352" s="66">
        <f t="shared" si="28"/>
        <v>4.2342215988779799</v>
      </c>
      <c r="Q352" s="104" t="s">
        <v>728</v>
      </c>
      <c r="R352" s="24"/>
      <c r="S352" s="2"/>
      <c r="T352" s="2"/>
      <c r="U352" s="13"/>
      <c r="V352" s="109"/>
      <c r="W352" s="110"/>
      <c r="X352" s="115" t="str">
        <f t="shared" si="29"/>
        <v>No Data</v>
      </c>
    </row>
    <row r="353" spans="1:24" x14ac:dyDescent="0.3">
      <c r="A353" s="62" t="s">
        <v>3638</v>
      </c>
      <c r="B353" s="94" t="s">
        <v>218</v>
      </c>
      <c r="C353" s="2" t="s">
        <v>1</v>
      </c>
      <c r="D353" s="2">
        <v>60</v>
      </c>
      <c r="E353" s="9">
        <v>21459</v>
      </c>
      <c r="F353" s="10">
        <v>43686.607800925929</v>
      </c>
      <c r="G353" s="95" t="s">
        <v>4</v>
      </c>
      <c r="H353" s="24">
        <v>4000</v>
      </c>
      <c r="I353" s="11">
        <f t="shared" si="25"/>
        <v>37.037037037037038</v>
      </c>
      <c r="J353" s="11">
        <v>6.9240000000000004</v>
      </c>
      <c r="K353" s="13">
        <v>108</v>
      </c>
      <c r="L353" s="94">
        <v>640</v>
      </c>
      <c r="M353" s="11">
        <f t="shared" si="26"/>
        <v>5.9259259259259256</v>
      </c>
      <c r="N353" s="11">
        <v>2.6219999999999999</v>
      </c>
      <c r="O353" s="95">
        <f t="shared" si="27"/>
        <v>108</v>
      </c>
      <c r="P353" s="66">
        <f t="shared" si="28"/>
        <v>6.2500000000000009</v>
      </c>
      <c r="Q353" s="104" t="s">
        <v>728</v>
      </c>
      <c r="R353" s="24"/>
      <c r="S353" s="2" t="s">
        <v>43</v>
      </c>
      <c r="T353" s="2"/>
      <c r="U353" s="13"/>
      <c r="V353" s="109"/>
      <c r="W353" s="110"/>
      <c r="X353" s="115" t="str">
        <f t="shared" si="29"/>
        <v>No Data</v>
      </c>
    </row>
    <row r="354" spans="1:24" x14ac:dyDescent="0.3">
      <c r="A354" s="62" t="s">
        <v>3639</v>
      </c>
      <c r="B354" s="94" t="s">
        <v>221</v>
      </c>
      <c r="C354" s="2" t="s">
        <v>1</v>
      </c>
      <c r="D354" s="2">
        <v>60</v>
      </c>
      <c r="E354" s="9">
        <v>21681</v>
      </c>
      <c r="F354" s="10">
        <v>43686.622164351851</v>
      </c>
      <c r="G354" s="95" t="s">
        <v>4</v>
      </c>
      <c r="H354" s="24">
        <v>1524</v>
      </c>
      <c r="I354" s="11">
        <f t="shared" si="25"/>
        <v>25.4</v>
      </c>
      <c r="J354" s="11">
        <v>5.5060000000000002</v>
      </c>
      <c r="K354" s="13">
        <v>60</v>
      </c>
      <c r="L354" s="94">
        <v>338</v>
      </c>
      <c r="M354" s="11">
        <f t="shared" si="26"/>
        <v>5.6333333333333337</v>
      </c>
      <c r="N354" s="11">
        <v>2.4</v>
      </c>
      <c r="O354" s="95">
        <f t="shared" si="27"/>
        <v>60</v>
      </c>
      <c r="P354" s="66">
        <f t="shared" si="28"/>
        <v>4.5088757396449699</v>
      </c>
      <c r="Q354" s="104" t="s">
        <v>728</v>
      </c>
      <c r="R354" s="24"/>
      <c r="S354" s="2"/>
      <c r="T354" s="2"/>
      <c r="U354" s="13"/>
      <c r="V354" s="109"/>
      <c r="W354" s="110"/>
      <c r="X354" s="115" t="str">
        <f t="shared" si="29"/>
        <v>No Data</v>
      </c>
    </row>
    <row r="355" spans="1:24" x14ac:dyDescent="0.3">
      <c r="A355" s="62" t="s">
        <v>3640</v>
      </c>
      <c r="B355" s="94" t="s">
        <v>226</v>
      </c>
      <c r="C355" s="2" t="s">
        <v>6</v>
      </c>
      <c r="D355" s="2">
        <v>67</v>
      </c>
      <c r="E355" s="9">
        <v>19053</v>
      </c>
      <c r="F355" s="10">
        <v>43686.642638888887</v>
      </c>
      <c r="G355" s="95" t="s">
        <v>4</v>
      </c>
      <c r="H355" s="24">
        <v>1478</v>
      </c>
      <c r="I355" s="11">
        <f t="shared" si="25"/>
        <v>12.316666666666666</v>
      </c>
      <c r="J355" s="11">
        <v>3.5070000000000001</v>
      </c>
      <c r="K355" s="13">
        <v>120</v>
      </c>
      <c r="L355" s="94">
        <v>617</v>
      </c>
      <c r="M355" s="11">
        <f t="shared" si="26"/>
        <v>5.1416666666666666</v>
      </c>
      <c r="N355" s="11">
        <v>2.464</v>
      </c>
      <c r="O355" s="95">
        <f t="shared" si="27"/>
        <v>120</v>
      </c>
      <c r="P355" s="66">
        <f t="shared" si="28"/>
        <v>2.3954619124797407</v>
      </c>
      <c r="Q355" s="104" t="s">
        <v>728</v>
      </c>
      <c r="R355" s="24"/>
      <c r="S355" s="2"/>
      <c r="T355" s="2"/>
      <c r="U355" s="13"/>
      <c r="V355" s="109"/>
      <c r="W355" s="110"/>
      <c r="X355" s="115" t="str">
        <f t="shared" si="29"/>
        <v>No Data</v>
      </c>
    </row>
    <row r="356" spans="1:24" x14ac:dyDescent="0.3">
      <c r="A356" s="62" t="s">
        <v>3641</v>
      </c>
      <c r="B356" s="94" t="s">
        <v>228</v>
      </c>
      <c r="C356" s="2" t="s">
        <v>1</v>
      </c>
      <c r="D356" s="2">
        <v>41</v>
      </c>
      <c r="E356" s="9">
        <v>28533</v>
      </c>
      <c r="F356" s="10">
        <v>43686.659537037034</v>
      </c>
      <c r="G356" s="95" t="s">
        <v>229</v>
      </c>
      <c r="H356" s="24">
        <v>2160</v>
      </c>
      <c r="I356" s="11">
        <f t="shared" si="25"/>
        <v>16.363636363636363</v>
      </c>
      <c r="J356" s="11">
        <v>4.673</v>
      </c>
      <c r="K356" s="13">
        <v>132</v>
      </c>
      <c r="L356" s="94">
        <v>703</v>
      </c>
      <c r="M356" s="11">
        <f t="shared" si="26"/>
        <v>5.3257575757575761</v>
      </c>
      <c r="N356" s="11">
        <v>2.25</v>
      </c>
      <c r="O356" s="95">
        <f t="shared" si="27"/>
        <v>132</v>
      </c>
      <c r="P356" s="66">
        <f t="shared" si="28"/>
        <v>3.0725462304409672</v>
      </c>
      <c r="Q356" s="104" t="s">
        <v>728</v>
      </c>
      <c r="R356" s="24"/>
      <c r="S356" s="2"/>
      <c r="T356" s="2"/>
      <c r="U356" s="13"/>
      <c r="V356" s="109"/>
      <c r="W356" s="110"/>
      <c r="X356" s="115" t="str">
        <f t="shared" si="29"/>
        <v>No Data</v>
      </c>
    </row>
    <row r="357" spans="1:24" x14ac:dyDescent="0.3">
      <c r="A357" s="62" t="s">
        <v>3642</v>
      </c>
      <c r="B357" s="94" t="s">
        <v>233</v>
      </c>
      <c r="C357" s="2" t="s">
        <v>1</v>
      </c>
      <c r="D357" s="2">
        <v>45</v>
      </c>
      <c r="E357" s="9">
        <v>26910</v>
      </c>
      <c r="F357" s="10">
        <v>43686.677581018521</v>
      </c>
      <c r="G357" s="95" t="s">
        <v>4</v>
      </c>
      <c r="H357" s="24">
        <v>2648</v>
      </c>
      <c r="I357" s="11">
        <f t="shared" si="25"/>
        <v>17.653333333333332</v>
      </c>
      <c r="J357" s="11">
        <v>4.407</v>
      </c>
      <c r="K357" s="13">
        <v>150</v>
      </c>
      <c r="L357" s="94">
        <v>880</v>
      </c>
      <c r="M357" s="11">
        <f t="shared" si="26"/>
        <v>5.8666666666666663</v>
      </c>
      <c r="N357" s="11">
        <v>2.738</v>
      </c>
      <c r="O357" s="95">
        <f t="shared" si="27"/>
        <v>150</v>
      </c>
      <c r="P357" s="66">
        <f t="shared" si="28"/>
        <v>3.0090909090909093</v>
      </c>
      <c r="Q357" s="104" t="s">
        <v>728</v>
      </c>
      <c r="R357" s="24"/>
      <c r="S357" s="2"/>
      <c r="T357" s="2"/>
      <c r="U357" s="13"/>
      <c r="V357" s="109"/>
      <c r="W357" s="110"/>
      <c r="X357" s="115" t="str">
        <f t="shared" si="29"/>
        <v>No Data</v>
      </c>
    </row>
    <row r="358" spans="1:24" x14ac:dyDescent="0.3">
      <c r="A358" s="62" t="s">
        <v>3643</v>
      </c>
      <c r="B358" s="94" t="s">
        <v>238</v>
      </c>
      <c r="C358" s="2" t="s">
        <v>1</v>
      </c>
      <c r="D358" s="2">
        <v>72</v>
      </c>
      <c r="E358" s="9">
        <v>17146</v>
      </c>
      <c r="F358" s="10">
        <v>43689.520046296297</v>
      </c>
      <c r="G358" s="95" t="s">
        <v>4</v>
      </c>
      <c r="H358" s="24">
        <v>2470</v>
      </c>
      <c r="I358" s="11">
        <f t="shared" si="25"/>
        <v>21.666666666666668</v>
      </c>
      <c r="J358" s="11">
        <v>4.7160000000000002</v>
      </c>
      <c r="K358" s="13">
        <v>114</v>
      </c>
      <c r="L358" s="94">
        <v>614</v>
      </c>
      <c r="M358" s="11">
        <f t="shared" si="26"/>
        <v>5.3859649122807021</v>
      </c>
      <c r="N358" s="11">
        <v>2.3410000000000002</v>
      </c>
      <c r="O358" s="95">
        <f t="shared" si="27"/>
        <v>114</v>
      </c>
      <c r="P358" s="66">
        <f t="shared" si="28"/>
        <v>4.0228013029315957</v>
      </c>
      <c r="Q358" s="104" t="s">
        <v>728</v>
      </c>
      <c r="R358" s="24"/>
      <c r="S358" s="2"/>
      <c r="T358" s="2"/>
      <c r="U358" s="13"/>
      <c r="V358" s="109"/>
      <c r="W358" s="110"/>
      <c r="X358" s="115" t="str">
        <f t="shared" si="29"/>
        <v>No Data</v>
      </c>
    </row>
    <row r="359" spans="1:24" x14ac:dyDescent="0.3">
      <c r="A359" s="62" t="s">
        <v>3644</v>
      </c>
      <c r="B359" s="94" t="s">
        <v>240</v>
      </c>
      <c r="C359" s="2" t="s">
        <v>1</v>
      </c>
      <c r="D359" s="2">
        <v>55</v>
      </c>
      <c r="E359" s="9">
        <v>23320</v>
      </c>
      <c r="F359" s="10">
        <v>43689.53329861111</v>
      </c>
      <c r="G359" s="95" t="s">
        <v>4</v>
      </c>
      <c r="H359" s="24">
        <v>2132</v>
      </c>
      <c r="I359" s="11">
        <f t="shared" si="25"/>
        <v>21.32</v>
      </c>
      <c r="J359" s="11">
        <v>4.2830000000000004</v>
      </c>
      <c r="K359" s="13">
        <v>100</v>
      </c>
      <c r="L359" s="94">
        <v>503</v>
      </c>
      <c r="M359" s="11">
        <f t="shared" si="26"/>
        <v>5.03</v>
      </c>
      <c r="N359" s="11">
        <v>1.956</v>
      </c>
      <c r="O359" s="95">
        <f t="shared" si="27"/>
        <v>100</v>
      </c>
      <c r="P359" s="66">
        <f t="shared" si="28"/>
        <v>4.2385685884691844</v>
      </c>
      <c r="Q359" s="104" t="s">
        <v>728</v>
      </c>
      <c r="R359" s="24"/>
      <c r="S359" s="2"/>
      <c r="T359" s="2"/>
      <c r="U359" s="13"/>
      <c r="V359" s="109"/>
      <c r="W359" s="110"/>
      <c r="X359" s="115" t="str">
        <f t="shared" si="29"/>
        <v>No Data</v>
      </c>
    </row>
    <row r="360" spans="1:24" x14ac:dyDescent="0.3">
      <c r="A360" s="62" t="s">
        <v>3645</v>
      </c>
      <c r="B360" s="94" t="s">
        <v>242</v>
      </c>
      <c r="C360" s="2" t="s">
        <v>6</v>
      </c>
      <c r="D360" s="2">
        <v>32</v>
      </c>
      <c r="E360" s="9">
        <v>31906</v>
      </c>
      <c r="F360" s="10">
        <v>43689.5391087963</v>
      </c>
      <c r="G360" s="95" t="s">
        <v>4</v>
      </c>
      <c r="H360" s="24">
        <v>1045</v>
      </c>
      <c r="I360" s="11">
        <f t="shared" si="25"/>
        <v>7.5724637681159424</v>
      </c>
      <c r="J360" s="11">
        <v>2.4609999999999999</v>
      </c>
      <c r="K360" s="13">
        <v>138</v>
      </c>
      <c r="L360" s="94">
        <v>346</v>
      </c>
      <c r="M360" s="11">
        <f t="shared" si="26"/>
        <v>2.5072463768115942</v>
      </c>
      <c r="N360" s="11">
        <v>1.609</v>
      </c>
      <c r="O360" s="95">
        <f t="shared" si="27"/>
        <v>138</v>
      </c>
      <c r="P360" s="66">
        <f t="shared" si="28"/>
        <v>3.0202312138728327</v>
      </c>
      <c r="Q360" s="104" t="s">
        <v>728</v>
      </c>
      <c r="R360" s="24"/>
      <c r="S360" s="2"/>
      <c r="T360" s="2"/>
      <c r="U360" s="13"/>
      <c r="V360" s="109"/>
      <c r="W360" s="110"/>
      <c r="X360" s="115" t="str">
        <f t="shared" si="29"/>
        <v>No Data</v>
      </c>
    </row>
    <row r="361" spans="1:24" x14ac:dyDescent="0.3">
      <c r="A361" s="62" t="s">
        <v>3646</v>
      </c>
      <c r="B361" s="94" t="s">
        <v>244</v>
      </c>
      <c r="C361" s="2" t="s">
        <v>1</v>
      </c>
      <c r="D361" s="2">
        <v>60</v>
      </c>
      <c r="E361" s="9">
        <v>21498</v>
      </c>
      <c r="F361" s="10">
        <v>43689.558576388888</v>
      </c>
      <c r="G361" s="95" t="s">
        <v>4</v>
      </c>
      <c r="H361" s="24">
        <v>2194</v>
      </c>
      <c r="I361" s="11">
        <f t="shared" si="25"/>
        <v>21.94</v>
      </c>
      <c r="J361" s="11">
        <v>4.9420000000000002</v>
      </c>
      <c r="K361" s="13">
        <v>100</v>
      </c>
      <c r="L361" s="94">
        <v>629</v>
      </c>
      <c r="M361" s="11">
        <f t="shared" si="26"/>
        <v>6.29</v>
      </c>
      <c r="N361" s="11">
        <v>2.5640000000000001</v>
      </c>
      <c r="O361" s="95">
        <f t="shared" si="27"/>
        <v>100</v>
      </c>
      <c r="P361" s="66">
        <f t="shared" si="28"/>
        <v>3.4880763116057234</v>
      </c>
      <c r="Q361" s="104" t="s">
        <v>728</v>
      </c>
      <c r="R361" s="24"/>
      <c r="S361" s="2"/>
      <c r="T361" s="2"/>
      <c r="U361" s="13"/>
      <c r="V361" s="109"/>
      <c r="W361" s="110"/>
      <c r="X361" s="115" t="str">
        <f t="shared" si="29"/>
        <v>No Data</v>
      </c>
    </row>
    <row r="362" spans="1:24" x14ac:dyDescent="0.3">
      <c r="A362" s="62" t="s">
        <v>3647</v>
      </c>
      <c r="B362" s="94" t="s">
        <v>247</v>
      </c>
      <c r="C362" s="2" t="s">
        <v>1</v>
      </c>
      <c r="D362" s="2">
        <v>70</v>
      </c>
      <c r="E362" s="9">
        <v>17983</v>
      </c>
      <c r="F362" s="10">
        <v>43689.579502314817</v>
      </c>
      <c r="G362" s="95" t="s">
        <v>4</v>
      </c>
      <c r="H362" s="24">
        <v>1067</v>
      </c>
      <c r="I362" s="11">
        <f t="shared" si="25"/>
        <v>24.25</v>
      </c>
      <c r="J362" s="11">
        <v>5.0170000000000003</v>
      </c>
      <c r="K362" s="13">
        <v>44</v>
      </c>
      <c r="L362" s="94">
        <v>302</v>
      </c>
      <c r="M362" s="11">
        <f t="shared" si="26"/>
        <v>6.8636363636363633</v>
      </c>
      <c r="N362" s="11">
        <v>2.6019999999999999</v>
      </c>
      <c r="O362" s="95">
        <f t="shared" si="27"/>
        <v>44</v>
      </c>
      <c r="P362" s="66">
        <f t="shared" si="28"/>
        <v>3.5331125827814569</v>
      </c>
      <c r="Q362" s="104" t="s">
        <v>728</v>
      </c>
      <c r="R362" s="24"/>
      <c r="S362" s="2"/>
      <c r="T362" s="2"/>
      <c r="U362" s="13"/>
      <c r="V362" s="109"/>
      <c r="W362" s="110"/>
      <c r="X362" s="115" t="str">
        <f t="shared" si="29"/>
        <v>No Data</v>
      </c>
    </row>
    <row r="363" spans="1:24" x14ac:dyDescent="0.3">
      <c r="A363" s="62" t="s">
        <v>3648</v>
      </c>
      <c r="B363" s="94" t="s">
        <v>250</v>
      </c>
      <c r="C363" s="2" t="s">
        <v>1</v>
      </c>
      <c r="D363" s="2">
        <v>49</v>
      </c>
      <c r="E363" s="9">
        <v>25692</v>
      </c>
      <c r="F363" s="10">
        <v>43689.590185185189</v>
      </c>
      <c r="G363" s="95" t="s">
        <v>4</v>
      </c>
      <c r="H363" s="24">
        <v>1877</v>
      </c>
      <c r="I363" s="11">
        <f t="shared" si="25"/>
        <v>16.321739130434782</v>
      </c>
      <c r="J363" s="11">
        <v>4.5720000000000001</v>
      </c>
      <c r="K363" s="13">
        <v>115</v>
      </c>
      <c r="L363" s="94">
        <v>503</v>
      </c>
      <c r="M363" s="11">
        <f t="shared" si="26"/>
        <v>4.3739130434782609</v>
      </c>
      <c r="N363" s="11">
        <v>2.23</v>
      </c>
      <c r="O363" s="95">
        <f t="shared" si="27"/>
        <v>115</v>
      </c>
      <c r="P363" s="66">
        <f t="shared" si="28"/>
        <v>3.731610337972167</v>
      </c>
      <c r="Q363" s="104" t="s">
        <v>728</v>
      </c>
      <c r="R363" s="24"/>
      <c r="S363" s="2"/>
      <c r="T363" s="2"/>
      <c r="U363" s="13"/>
      <c r="V363" s="109"/>
      <c r="W363" s="110"/>
      <c r="X363" s="115" t="str">
        <f t="shared" si="29"/>
        <v>No Data</v>
      </c>
    </row>
    <row r="364" spans="1:24" x14ac:dyDescent="0.3">
      <c r="A364" s="62" t="s">
        <v>3649</v>
      </c>
      <c r="B364" s="94" t="s">
        <v>253</v>
      </c>
      <c r="C364" s="2" t="s">
        <v>6</v>
      </c>
      <c r="D364" s="2">
        <v>7</v>
      </c>
      <c r="E364" s="9">
        <v>41024</v>
      </c>
      <c r="F364" s="10">
        <v>43689.600671296299</v>
      </c>
      <c r="G364" s="95" t="s">
        <v>4</v>
      </c>
      <c r="H364" s="24">
        <v>958</v>
      </c>
      <c r="I364" s="11">
        <f t="shared" si="25"/>
        <v>11.975</v>
      </c>
      <c r="J364" s="11">
        <v>3.28</v>
      </c>
      <c r="K364" s="13">
        <v>80</v>
      </c>
      <c r="L364" s="94">
        <v>180</v>
      </c>
      <c r="M364" s="11">
        <f t="shared" si="26"/>
        <v>2.25</v>
      </c>
      <c r="N364" s="11">
        <v>1.5389999999999999</v>
      </c>
      <c r="O364" s="95">
        <f t="shared" si="27"/>
        <v>80</v>
      </c>
      <c r="P364" s="66">
        <f t="shared" si="28"/>
        <v>5.322222222222222</v>
      </c>
      <c r="Q364" s="104" t="s">
        <v>728</v>
      </c>
      <c r="R364" s="24"/>
      <c r="S364" s="2"/>
      <c r="T364" s="2"/>
      <c r="U364" s="13"/>
      <c r="V364" s="109"/>
      <c r="W364" s="110"/>
      <c r="X364" s="115" t="str">
        <f t="shared" si="29"/>
        <v>No Data</v>
      </c>
    </row>
    <row r="365" spans="1:24" x14ac:dyDescent="0.3">
      <c r="A365" s="62" t="s">
        <v>3650</v>
      </c>
      <c r="B365" s="94" t="s">
        <v>256</v>
      </c>
      <c r="C365" s="2" t="s">
        <v>6</v>
      </c>
      <c r="D365" s="2">
        <v>67</v>
      </c>
      <c r="E365" s="9">
        <v>19017</v>
      </c>
      <c r="F365" s="10">
        <v>43689.619039351855</v>
      </c>
      <c r="G365" s="95" t="s">
        <v>4</v>
      </c>
      <c r="H365" s="24">
        <v>2070</v>
      </c>
      <c r="I365" s="11">
        <f t="shared" si="25"/>
        <v>18</v>
      </c>
      <c r="J365" s="11">
        <v>4.2590000000000003</v>
      </c>
      <c r="K365" s="13">
        <v>115</v>
      </c>
      <c r="L365" s="94">
        <v>723</v>
      </c>
      <c r="M365" s="11">
        <f t="shared" si="26"/>
        <v>6.2869565217391301</v>
      </c>
      <c r="N365" s="11">
        <v>2.6520000000000001</v>
      </c>
      <c r="O365" s="95">
        <f t="shared" si="27"/>
        <v>115</v>
      </c>
      <c r="P365" s="66">
        <f t="shared" si="28"/>
        <v>2.8630705394190872</v>
      </c>
      <c r="Q365" s="104" t="s">
        <v>728</v>
      </c>
      <c r="R365" s="24"/>
      <c r="S365" s="2"/>
      <c r="T365" s="2"/>
      <c r="U365" s="13"/>
      <c r="V365" s="109"/>
      <c r="W365" s="110"/>
      <c r="X365" s="115" t="str">
        <f t="shared" si="29"/>
        <v>No Data</v>
      </c>
    </row>
    <row r="366" spans="1:24" x14ac:dyDescent="0.3">
      <c r="A366" s="62" t="s">
        <v>3651</v>
      </c>
      <c r="B366" s="94" t="s">
        <v>258</v>
      </c>
      <c r="C366" s="2" t="s">
        <v>1</v>
      </c>
      <c r="D366" s="2">
        <v>64</v>
      </c>
      <c r="E366" s="9">
        <v>20109</v>
      </c>
      <c r="F366" s="10">
        <v>43689.627106481479</v>
      </c>
      <c r="G366" s="95" t="s">
        <v>4</v>
      </c>
      <c r="H366" s="24">
        <v>3296</v>
      </c>
      <c r="I366" s="11">
        <f t="shared" si="25"/>
        <v>23.884057971014492</v>
      </c>
      <c r="J366" s="11">
        <v>5.1959999999999997</v>
      </c>
      <c r="K366" s="13">
        <v>138</v>
      </c>
      <c r="L366" s="94">
        <v>872</v>
      </c>
      <c r="M366" s="11">
        <f t="shared" si="26"/>
        <v>6.3188405797101446</v>
      </c>
      <c r="N366" s="11">
        <v>2.3860000000000001</v>
      </c>
      <c r="O366" s="95">
        <f t="shared" si="27"/>
        <v>138</v>
      </c>
      <c r="P366" s="66">
        <f t="shared" si="28"/>
        <v>3.7798165137614679</v>
      </c>
      <c r="Q366" s="104" t="s">
        <v>728</v>
      </c>
      <c r="R366" s="24"/>
      <c r="S366" s="2"/>
      <c r="T366" s="2"/>
      <c r="U366" s="13"/>
      <c r="V366" s="109"/>
      <c r="W366" s="110"/>
      <c r="X366" s="115" t="str">
        <f t="shared" si="29"/>
        <v>No Data</v>
      </c>
    </row>
    <row r="367" spans="1:24" x14ac:dyDescent="0.3">
      <c r="A367" s="62" t="s">
        <v>3652</v>
      </c>
      <c r="B367" s="94" t="s">
        <v>259</v>
      </c>
      <c r="C367" s="2" t="s">
        <v>1</v>
      </c>
      <c r="D367" s="2">
        <v>70</v>
      </c>
      <c r="E367" s="9">
        <v>17987</v>
      </c>
      <c r="F367" s="10">
        <v>43689.639120370368</v>
      </c>
      <c r="G367" s="95" t="s">
        <v>4</v>
      </c>
      <c r="H367" s="24">
        <v>3622</v>
      </c>
      <c r="I367" s="11">
        <f t="shared" si="25"/>
        <v>28.746031746031747</v>
      </c>
      <c r="J367" s="11">
        <v>5.7489999999999997</v>
      </c>
      <c r="K367" s="13">
        <v>126</v>
      </c>
      <c r="L367" s="94">
        <v>905</v>
      </c>
      <c r="M367" s="11">
        <f t="shared" si="26"/>
        <v>7.1825396825396828</v>
      </c>
      <c r="N367" s="11">
        <v>2.8460000000000001</v>
      </c>
      <c r="O367" s="95">
        <f t="shared" si="27"/>
        <v>126</v>
      </c>
      <c r="P367" s="66">
        <f t="shared" si="28"/>
        <v>4.0022099447513808</v>
      </c>
      <c r="Q367" s="104" t="s">
        <v>728</v>
      </c>
      <c r="R367" s="24"/>
      <c r="S367" s="2"/>
      <c r="T367" s="2"/>
      <c r="U367" s="13"/>
      <c r="V367" s="109"/>
      <c r="W367" s="110"/>
      <c r="X367" s="115" t="str">
        <f t="shared" si="29"/>
        <v>No Data</v>
      </c>
    </row>
    <row r="368" spans="1:24" x14ac:dyDescent="0.3">
      <c r="A368" s="62" t="s">
        <v>3653</v>
      </c>
      <c r="B368" s="94" t="s">
        <v>263</v>
      </c>
      <c r="C368" s="2" t="s">
        <v>1</v>
      </c>
      <c r="D368" s="2">
        <v>82</v>
      </c>
      <c r="E368" s="9">
        <v>13625</v>
      </c>
      <c r="F368" s="10">
        <v>43689.657106481478</v>
      </c>
      <c r="G368" s="95" t="s">
        <v>4</v>
      </c>
      <c r="H368" s="24">
        <v>2663</v>
      </c>
      <c r="I368" s="11">
        <f t="shared" si="25"/>
        <v>27.739583333333332</v>
      </c>
      <c r="J368" s="11">
        <v>5.718</v>
      </c>
      <c r="K368" s="13">
        <v>96</v>
      </c>
      <c r="L368" s="94">
        <v>1720</v>
      </c>
      <c r="M368" s="11">
        <f t="shared" si="26"/>
        <v>17.916666666666668</v>
      </c>
      <c r="N368" s="11">
        <v>4.4450000000000003</v>
      </c>
      <c r="O368" s="95">
        <f t="shared" si="27"/>
        <v>96</v>
      </c>
      <c r="P368" s="66">
        <f t="shared" si="28"/>
        <v>1.5482558139534881</v>
      </c>
      <c r="Q368" s="104" t="s">
        <v>728</v>
      </c>
      <c r="R368" s="24"/>
      <c r="S368" s="2"/>
      <c r="T368" s="2"/>
      <c r="U368" s="13"/>
      <c r="V368" s="109"/>
      <c r="W368" s="110"/>
      <c r="X368" s="115" t="str">
        <f t="shared" si="29"/>
        <v>No Data</v>
      </c>
    </row>
    <row r="369" spans="1:24" x14ac:dyDescent="0.3">
      <c r="A369" s="62" t="s">
        <v>3654</v>
      </c>
      <c r="B369" s="94" t="s">
        <v>274</v>
      </c>
      <c r="C369" s="2" t="s">
        <v>1</v>
      </c>
      <c r="D369" s="2">
        <v>52</v>
      </c>
      <c r="E369" s="9">
        <v>24353</v>
      </c>
      <c r="F369" s="10">
        <v>43690.522303240738</v>
      </c>
      <c r="G369" s="95" t="s">
        <v>4</v>
      </c>
      <c r="H369" s="24">
        <v>1854</v>
      </c>
      <c r="I369" s="11">
        <f t="shared" si="25"/>
        <v>16.553571428571427</v>
      </c>
      <c r="J369" s="11">
        <v>4.0019999999999998</v>
      </c>
      <c r="K369" s="13">
        <v>112</v>
      </c>
      <c r="L369" s="94">
        <v>430</v>
      </c>
      <c r="M369" s="11">
        <f t="shared" si="26"/>
        <v>3.8392857142857144</v>
      </c>
      <c r="N369" s="11">
        <v>2.0379999999999998</v>
      </c>
      <c r="O369" s="95">
        <f t="shared" si="27"/>
        <v>112</v>
      </c>
      <c r="P369" s="66">
        <f t="shared" si="28"/>
        <v>4.311627906976744</v>
      </c>
      <c r="Q369" s="104" t="s">
        <v>728</v>
      </c>
      <c r="R369" s="24"/>
      <c r="S369" s="2"/>
      <c r="T369" s="2"/>
      <c r="U369" s="13"/>
      <c r="V369" s="109"/>
      <c r="W369" s="110"/>
      <c r="X369" s="115" t="str">
        <f t="shared" si="29"/>
        <v>No Data</v>
      </c>
    </row>
    <row r="370" spans="1:24" x14ac:dyDescent="0.3">
      <c r="A370" s="62" t="s">
        <v>3655</v>
      </c>
      <c r="B370" s="94" t="s">
        <v>275</v>
      </c>
      <c r="C370" s="2" t="s">
        <v>1</v>
      </c>
      <c r="D370" s="2">
        <v>53</v>
      </c>
      <c r="E370" s="9">
        <v>24165</v>
      </c>
      <c r="F370" s="10">
        <v>43690.531712962962</v>
      </c>
      <c r="G370" s="95" t="s">
        <v>4</v>
      </c>
      <c r="H370" s="24">
        <v>2124</v>
      </c>
      <c r="I370" s="11">
        <f t="shared" si="25"/>
        <v>19.309090909090909</v>
      </c>
      <c r="J370" s="11">
        <v>4.1749999999999998</v>
      </c>
      <c r="K370" s="13">
        <v>110</v>
      </c>
      <c r="L370" s="94">
        <v>384</v>
      </c>
      <c r="M370" s="11">
        <f t="shared" si="26"/>
        <v>3.4909090909090907</v>
      </c>
      <c r="N370" s="11">
        <v>1.861</v>
      </c>
      <c r="O370" s="95">
        <f t="shared" si="27"/>
        <v>110</v>
      </c>
      <c r="P370" s="66">
        <f t="shared" si="28"/>
        <v>5.53125</v>
      </c>
      <c r="Q370" s="104" t="s">
        <v>728</v>
      </c>
      <c r="R370" s="24"/>
      <c r="S370" s="2"/>
      <c r="T370" s="2"/>
      <c r="U370" s="13"/>
      <c r="V370" s="109"/>
      <c r="W370" s="110"/>
      <c r="X370" s="115" t="str">
        <f t="shared" si="29"/>
        <v>No Data</v>
      </c>
    </row>
    <row r="371" spans="1:24" x14ac:dyDescent="0.3">
      <c r="A371" s="62" t="s">
        <v>3656</v>
      </c>
      <c r="B371" s="94" t="s">
        <v>277</v>
      </c>
      <c r="C371" s="2" t="s">
        <v>1</v>
      </c>
      <c r="D371" s="2">
        <v>51</v>
      </c>
      <c r="E371" s="9">
        <v>24893</v>
      </c>
      <c r="F371" s="10">
        <v>43690.535185185188</v>
      </c>
      <c r="G371" s="95" t="s">
        <v>4</v>
      </c>
      <c r="H371" s="24">
        <v>2277</v>
      </c>
      <c r="I371" s="11">
        <f t="shared" si="25"/>
        <v>19.629310344827587</v>
      </c>
      <c r="J371" s="11">
        <v>4.2290000000000001</v>
      </c>
      <c r="K371" s="13">
        <v>116</v>
      </c>
      <c r="L371" s="94">
        <v>544</v>
      </c>
      <c r="M371" s="11">
        <f t="shared" si="26"/>
        <v>4.6896551724137927</v>
      </c>
      <c r="N371" s="11">
        <v>2.2320000000000002</v>
      </c>
      <c r="O371" s="95">
        <f t="shared" si="27"/>
        <v>116</v>
      </c>
      <c r="P371" s="66">
        <f t="shared" si="28"/>
        <v>4.1856617647058831</v>
      </c>
      <c r="Q371" s="104" t="s">
        <v>728</v>
      </c>
      <c r="R371" s="24"/>
      <c r="S371" s="2"/>
      <c r="T371" s="2"/>
      <c r="U371" s="13"/>
      <c r="V371" s="109"/>
      <c r="W371" s="110"/>
      <c r="X371" s="115" t="str">
        <f t="shared" si="29"/>
        <v>No Data</v>
      </c>
    </row>
    <row r="372" spans="1:24" x14ac:dyDescent="0.3">
      <c r="A372" s="62" t="s">
        <v>3657</v>
      </c>
      <c r="B372" s="94" t="s">
        <v>283</v>
      </c>
      <c r="C372" s="2" t="s">
        <v>1</v>
      </c>
      <c r="D372" s="2">
        <v>58</v>
      </c>
      <c r="E372" s="9">
        <v>22227</v>
      </c>
      <c r="F372" s="10">
        <v>43690.584513888891</v>
      </c>
      <c r="G372" s="95" t="s">
        <v>4</v>
      </c>
      <c r="H372" s="24">
        <v>2908</v>
      </c>
      <c r="I372" s="11">
        <f t="shared" si="25"/>
        <v>27.695238095238096</v>
      </c>
      <c r="J372" s="11">
        <v>5.1120000000000001</v>
      </c>
      <c r="K372" s="13">
        <v>105</v>
      </c>
      <c r="L372" s="94">
        <v>596</v>
      </c>
      <c r="M372" s="11">
        <f t="shared" si="26"/>
        <v>5.6761904761904765</v>
      </c>
      <c r="N372" s="11">
        <v>1.919</v>
      </c>
      <c r="O372" s="95">
        <f t="shared" si="27"/>
        <v>105</v>
      </c>
      <c r="P372" s="66">
        <f t="shared" si="28"/>
        <v>4.8791946308724832</v>
      </c>
      <c r="Q372" s="104" t="s">
        <v>728</v>
      </c>
      <c r="R372" s="24"/>
      <c r="S372" s="2"/>
      <c r="T372" s="2"/>
      <c r="U372" s="13"/>
      <c r="V372" s="109"/>
      <c r="W372" s="110"/>
      <c r="X372" s="115" t="str">
        <f t="shared" si="29"/>
        <v>No Data</v>
      </c>
    </row>
    <row r="373" spans="1:24" x14ac:dyDescent="0.3">
      <c r="A373" s="62" t="s">
        <v>3658</v>
      </c>
      <c r="B373" s="94" t="s">
        <v>284</v>
      </c>
      <c r="C373" s="2" t="s">
        <v>6</v>
      </c>
      <c r="D373" s="2">
        <v>54</v>
      </c>
      <c r="E373" s="9">
        <v>23796</v>
      </c>
      <c r="F373" s="10">
        <v>43690.584872685184</v>
      </c>
      <c r="G373" s="95" t="s">
        <v>4</v>
      </c>
      <c r="H373" s="24">
        <v>1974</v>
      </c>
      <c r="I373" s="11">
        <f t="shared" si="25"/>
        <v>11.344827586206897</v>
      </c>
      <c r="J373" s="11">
        <v>3.165</v>
      </c>
      <c r="K373" s="13">
        <v>174</v>
      </c>
      <c r="L373" s="94">
        <v>524</v>
      </c>
      <c r="M373" s="11">
        <f t="shared" si="26"/>
        <v>3.0114942528735633</v>
      </c>
      <c r="N373" s="11">
        <v>1.6619999999999999</v>
      </c>
      <c r="O373" s="95">
        <f t="shared" si="27"/>
        <v>174</v>
      </c>
      <c r="P373" s="66">
        <f t="shared" si="28"/>
        <v>3.7671755725190841</v>
      </c>
      <c r="Q373" s="104" t="s">
        <v>728</v>
      </c>
      <c r="R373" s="24"/>
      <c r="S373" s="2"/>
      <c r="T373" s="2"/>
      <c r="U373" s="13"/>
      <c r="V373" s="109"/>
      <c r="W373" s="110"/>
      <c r="X373" s="115" t="str">
        <f t="shared" si="29"/>
        <v>No Data</v>
      </c>
    </row>
    <row r="374" spans="1:24" x14ac:dyDescent="0.3">
      <c r="A374" s="62" t="s">
        <v>3659</v>
      </c>
      <c r="B374" s="94" t="s">
        <v>287</v>
      </c>
      <c r="C374" s="2" t="s">
        <v>6</v>
      </c>
      <c r="D374" s="2">
        <v>16</v>
      </c>
      <c r="E374" s="9">
        <v>37714</v>
      </c>
      <c r="F374" s="10">
        <v>43690.601759259262</v>
      </c>
      <c r="G374" s="95" t="s">
        <v>4</v>
      </c>
      <c r="H374" s="24">
        <v>1762</v>
      </c>
      <c r="I374" s="11">
        <f t="shared" si="25"/>
        <v>8.1574074074074066</v>
      </c>
      <c r="J374" s="11">
        <v>3.073</v>
      </c>
      <c r="K374" s="13">
        <v>216</v>
      </c>
      <c r="L374" s="94">
        <v>545</v>
      </c>
      <c r="M374" s="11">
        <f t="shared" si="26"/>
        <v>2.5231481481481484</v>
      </c>
      <c r="N374" s="11">
        <v>1.6759999999999999</v>
      </c>
      <c r="O374" s="95">
        <f t="shared" si="27"/>
        <v>216</v>
      </c>
      <c r="P374" s="66">
        <f t="shared" si="28"/>
        <v>3.233027522935779</v>
      </c>
      <c r="Q374" s="104" t="s">
        <v>728</v>
      </c>
      <c r="R374" s="24"/>
      <c r="S374" s="2"/>
      <c r="T374" s="2"/>
      <c r="U374" s="13"/>
      <c r="V374" s="109"/>
      <c r="W374" s="110"/>
      <c r="X374" s="115" t="str">
        <f t="shared" si="29"/>
        <v>No Data</v>
      </c>
    </row>
    <row r="375" spans="1:24" x14ac:dyDescent="0.3">
      <c r="A375" s="62" t="s">
        <v>3660</v>
      </c>
      <c r="B375" s="94" t="s">
        <v>289</v>
      </c>
      <c r="C375" s="2" t="s">
        <v>6</v>
      </c>
      <c r="D375" s="2">
        <v>76</v>
      </c>
      <c r="E375" s="9">
        <v>15621</v>
      </c>
      <c r="F375" s="10">
        <v>43690.621076388888</v>
      </c>
      <c r="G375" s="95" t="s">
        <v>4</v>
      </c>
      <c r="H375" s="24">
        <v>3343</v>
      </c>
      <c r="I375" s="11">
        <f t="shared" si="25"/>
        <v>23.87857142857143</v>
      </c>
      <c r="J375" s="11">
        <v>4.93</v>
      </c>
      <c r="K375" s="13">
        <v>140</v>
      </c>
      <c r="L375" s="94">
        <v>1032</v>
      </c>
      <c r="M375" s="11">
        <f t="shared" si="26"/>
        <v>7.371428571428571</v>
      </c>
      <c r="N375" s="11">
        <v>2.8290000000000002</v>
      </c>
      <c r="O375" s="95">
        <f t="shared" si="27"/>
        <v>140</v>
      </c>
      <c r="P375" s="66">
        <f t="shared" si="28"/>
        <v>3.239341085271318</v>
      </c>
      <c r="Q375" s="104" t="s">
        <v>728</v>
      </c>
      <c r="R375" s="24"/>
      <c r="S375" s="2"/>
      <c r="T375" s="2"/>
      <c r="U375" s="13"/>
      <c r="V375" s="109"/>
      <c r="W375" s="110"/>
      <c r="X375" s="115" t="str">
        <f t="shared" si="29"/>
        <v>No Data</v>
      </c>
    </row>
    <row r="376" spans="1:24" x14ac:dyDescent="0.3">
      <c r="A376" s="62" t="s">
        <v>3661</v>
      </c>
      <c r="B376" s="94" t="s">
        <v>292</v>
      </c>
      <c r="C376" s="2" t="s">
        <v>6</v>
      </c>
      <c r="D376" s="2">
        <v>66</v>
      </c>
      <c r="E376" s="9">
        <v>19387</v>
      </c>
      <c r="F376" s="10">
        <v>43690.624745370369</v>
      </c>
      <c r="G376" s="95" t="s">
        <v>4</v>
      </c>
      <c r="H376" s="24">
        <v>4186</v>
      </c>
      <c r="I376" s="11">
        <f t="shared" si="25"/>
        <v>24.057471264367816</v>
      </c>
      <c r="J376" s="11">
        <v>5.1989999999999998</v>
      </c>
      <c r="K376" s="13">
        <v>174</v>
      </c>
      <c r="L376" s="94">
        <v>1013</v>
      </c>
      <c r="M376" s="11">
        <f t="shared" si="26"/>
        <v>5.8218390804597702</v>
      </c>
      <c r="N376" s="11">
        <v>2.2440000000000002</v>
      </c>
      <c r="O376" s="95">
        <f t="shared" si="27"/>
        <v>174</v>
      </c>
      <c r="P376" s="66">
        <f t="shared" si="28"/>
        <v>4.1322803553800593</v>
      </c>
      <c r="Q376" s="104" t="s">
        <v>728</v>
      </c>
      <c r="R376" s="24"/>
      <c r="S376" s="2" t="s">
        <v>43</v>
      </c>
      <c r="T376" s="2"/>
      <c r="U376" s="13"/>
      <c r="V376" s="109"/>
      <c r="W376" s="110"/>
      <c r="X376" s="115" t="str">
        <f t="shared" si="29"/>
        <v>No Data</v>
      </c>
    </row>
    <row r="377" spans="1:24" x14ac:dyDescent="0.3">
      <c r="A377" s="62" t="s">
        <v>3662</v>
      </c>
      <c r="B377" s="94" t="s">
        <v>294</v>
      </c>
      <c r="C377" s="2" t="s">
        <v>1</v>
      </c>
      <c r="D377" s="2">
        <v>63</v>
      </c>
      <c r="E377" s="9">
        <v>20578</v>
      </c>
      <c r="F377" s="10">
        <v>43690.644236111111</v>
      </c>
      <c r="G377" s="95" t="s">
        <v>4</v>
      </c>
      <c r="H377" s="24">
        <v>2385</v>
      </c>
      <c r="I377" s="11">
        <f t="shared" si="25"/>
        <v>15.387096774193548</v>
      </c>
      <c r="J377" s="11">
        <v>4.0839999999999996</v>
      </c>
      <c r="K377" s="13">
        <v>155</v>
      </c>
      <c r="L377" s="94">
        <v>502</v>
      </c>
      <c r="M377" s="11">
        <f t="shared" si="26"/>
        <v>3.2387096774193549</v>
      </c>
      <c r="N377" s="11">
        <v>1.7729999999999999</v>
      </c>
      <c r="O377" s="95">
        <f t="shared" si="27"/>
        <v>155</v>
      </c>
      <c r="P377" s="66">
        <f t="shared" si="28"/>
        <v>4.7509960159362548</v>
      </c>
      <c r="Q377" s="104" t="s">
        <v>728</v>
      </c>
      <c r="R377" s="24"/>
      <c r="S377" s="2"/>
      <c r="T377" s="2"/>
      <c r="U377" s="13"/>
      <c r="V377" s="109"/>
      <c r="W377" s="110"/>
      <c r="X377" s="115" t="str">
        <f t="shared" si="29"/>
        <v>No Data</v>
      </c>
    </row>
    <row r="378" spans="1:24" x14ac:dyDescent="0.3">
      <c r="A378" s="62" t="s">
        <v>3663</v>
      </c>
      <c r="B378" s="94" t="s">
        <v>298</v>
      </c>
      <c r="C378" s="2" t="s">
        <v>6</v>
      </c>
      <c r="D378" s="2">
        <v>72</v>
      </c>
      <c r="E378" s="9">
        <v>17185</v>
      </c>
      <c r="F378" s="10">
        <v>43690.662673611114</v>
      </c>
      <c r="G378" s="95" t="s">
        <v>4</v>
      </c>
      <c r="H378" s="24">
        <v>2157</v>
      </c>
      <c r="I378" s="11">
        <f t="shared" si="25"/>
        <v>17.11904761904762</v>
      </c>
      <c r="J378" s="11">
        <v>4.516</v>
      </c>
      <c r="K378" s="13">
        <v>126</v>
      </c>
      <c r="L378" s="94">
        <v>664</v>
      </c>
      <c r="M378" s="11">
        <f t="shared" si="26"/>
        <v>5.2698412698412698</v>
      </c>
      <c r="N378" s="11">
        <v>2.306</v>
      </c>
      <c r="O378" s="95">
        <f t="shared" si="27"/>
        <v>126</v>
      </c>
      <c r="P378" s="66">
        <f t="shared" si="28"/>
        <v>3.2484939759036147</v>
      </c>
      <c r="Q378" s="104" t="s">
        <v>728</v>
      </c>
      <c r="R378" s="24"/>
      <c r="S378" s="2"/>
      <c r="T378" s="2"/>
      <c r="U378" s="13"/>
      <c r="V378" s="109"/>
      <c r="W378" s="110"/>
      <c r="X378" s="115" t="str">
        <f t="shared" si="29"/>
        <v>No Data</v>
      </c>
    </row>
    <row r="379" spans="1:24" x14ac:dyDescent="0.3">
      <c r="A379" s="62" t="s">
        <v>3664</v>
      </c>
      <c r="B379" s="94" t="s">
        <v>300</v>
      </c>
      <c r="C379" s="2" t="s">
        <v>1</v>
      </c>
      <c r="D379" s="2">
        <v>85</v>
      </c>
      <c r="E379" s="9">
        <v>12479</v>
      </c>
      <c r="F379" s="10">
        <v>43690.69804398148</v>
      </c>
      <c r="G379" s="95" t="s">
        <v>4</v>
      </c>
      <c r="H379" s="24">
        <v>2201</v>
      </c>
      <c r="I379" s="11">
        <f t="shared" si="25"/>
        <v>20.37962962962963</v>
      </c>
      <c r="J379" s="11">
        <v>4.7220000000000004</v>
      </c>
      <c r="K379" s="13">
        <v>108</v>
      </c>
      <c r="L379" s="94">
        <v>875</v>
      </c>
      <c r="M379" s="11">
        <f t="shared" si="26"/>
        <v>8.1018518518518512</v>
      </c>
      <c r="N379" s="11">
        <v>3.165</v>
      </c>
      <c r="O379" s="95">
        <f t="shared" si="27"/>
        <v>108</v>
      </c>
      <c r="P379" s="66">
        <f t="shared" si="28"/>
        <v>2.5154285714285716</v>
      </c>
      <c r="Q379" s="104" t="s">
        <v>728</v>
      </c>
      <c r="R379" s="24"/>
      <c r="S379" s="2"/>
      <c r="T379" s="2"/>
      <c r="U379" s="13"/>
      <c r="V379" s="109"/>
      <c r="W379" s="110"/>
      <c r="X379" s="115" t="str">
        <f t="shared" si="29"/>
        <v>No Data</v>
      </c>
    </row>
    <row r="380" spans="1:24" x14ac:dyDescent="0.3">
      <c r="A380" s="62" t="s">
        <v>3665</v>
      </c>
      <c r="B380" s="94" t="s">
        <v>301</v>
      </c>
      <c r="C380" s="2" t="s">
        <v>1</v>
      </c>
      <c r="D380" s="2">
        <v>44</v>
      </c>
      <c r="E380" s="9">
        <v>27440</v>
      </c>
      <c r="F380" s="10">
        <v>43690.718946759262</v>
      </c>
      <c r="G380" s="95" t="s">
        <v>4</v>
      </c>
      <c r="H380" s="24">
        <v>1228</v>
      </c>
      <c r="I380" s="11">
        <f t="shared" si="25"/>
        <v>13.954545454545455</v>
      </c>
      <c r="J380" s="11">
        <v>3.2090000000000001</v>
      </c>
      <c r="K380" s="13">
        <v>88</v>
      </c>
      <c r="L380" s="94">
        <v>305</v>
      </c>
      <c r="M380" s="11">
        <f t="shared" si="26"/>
        <v>3.4659090909090908</v>
      </c>
      <c r="N380" s="11">
        <v>2.0169999999999999</v>
      </c>
      <c r="O380" s="95">
        <f t="shared" si="27"/>
        <v>88</v>
      </c>
      <c r="P380" s="66">
        <f t="shared" si="28"/>
        <v>4.0262295081967219</v>
      </c>
      <c r="Q380" s="104" t="s">
        <v>728</v>
      </c>
      <c r="R380" s="24"/>
      <c r="S380" s="2"/>
      <c r="T380" s="2"/>
      <c r="U380" s="13"/>
      <c r="V380" s="109"/>
      <c r="W380" s="110"/>
      <c r="X380" s="115" t="str">
        <f t="shared" si="29"/>
        <v>No Data</v>
      </c>
    </row>
    <row r="381" spans="1:24" x14ac:dyDescent="0.3">
      <c r="A381" s="62" t="s">
        <v>3666</v>
      </c>
      <c r="B381" s="94" t="s">
        <v>302</v>
      </c>
      <c r="C381" s="2" t="s">
        <v>1</v>
      </c>
      <c r="D381" s="2">
        <v>56</v>
      </c>
      <c r="E381" s="9">
        <v>22996</v>
      </c>
      <c r="F381" s="10">
        <v>43691.516875000001</v>
      </c>
      <c r="G381" s="95" t="s">
        <v>4</v>
      </c>
      <c r="H381" s="24">
        <v>1919</v>
      </c>
      <c r="I381" s="11">
        <f t="shared" si="25"/>
        <v>19.190000000000001</v>
      </c>
      <c r="J381" s="11">
        <v>4.0019999999999998</v>
      </c>
      <c r="K381" s="13">
        <v>100</v>
      </c>
      <c r="L381" s="94">
        <v>498</v>
      </c>
      <c r="M381" s="11">
        <f t="shared" si="26"/>
        <v>4.9800000000000004</v>
      </c>
      <c r="N381" s="11">
        <v>2.2869999999999999</v>
      </c>
      <c r="O381" s="95">
        <f t="shared" si="27"/>
        <v>100</v>
      </c>
      <c r="P381" s="66">
        <f t="shared" si="28"/>
        <v>3.8534136546184738</v>
      </c>
      <c r="Q381" s="104" t="s">
        <v>728</v>
      </c>
      <c r="R381" s="24"/>
      <c r="S381" s="2"/>
      <c r="T381" s="2"/>
      <c r="U381" s="13"/>
      <c r="V381" s="109"/>
      <c r="W381" s="110"/>
      <c r="X381" s="115" t="str">
        <f t="shared" si="29"/>
        <v>No Data</v>
      </c>
    </row>
    <row r="382" spans="1:24" x14ac:dyDescent="0.3">
      <c r="A382" s="62" t="s">
        <v>3667</v>
      </c>
      <c r="B382" s="94" t="s">
        <v>304</v>
      </c>
      <c r="C382" s="2" t="s">
        <v>1</v>
      </c>
      <c r="D382" s="2">
        <v>50</v>
      </c>
      <c r="E382" s="9">
        <v>25196</v>
      </c>
      <c r="F382" s="10">
        <v>43691.52753472222</v>
      </c>
      <c r="G382" s="95" t="s">
        <v>4</v>
      </c>
      <c r="H382" s="24">
        <v>1686</v>
      </c>
      <c r="I382" s="11">
        <f t="shared" si="25"/>
        <v>21.615384615384617</v>
      </c>
      <c r="J382" s="11">
        <v>4.5220000000000002</v>
      </c>
      <c r="K382" s="13">
        <v>78</v>
      </c>
      <c r="L382" s="94">
        <v>529</v>
      </c>
      <c r="M382" s="11">
        <f t="shared" si="26"/>
        <v>6.7820512820512819</v>
      </c>
      <c r="N382" s="11">
        <v>2.4740000000000002</v>
      </c>
      <c r="O382" s="95">
        <f t="shared" si="27"/>
        <v>78</v>
      </c>
      <c r="P382" s="66">
        <f t="shared" si="28"/>
        <v>3.1871455576559549</v>
      </c>
      <c r="Q382" s="104" t="s">
        <v>728</v>
      </c>
      <c r="R382" s="24"/>
      <c r="S382" s="2" t="s">
        <v>43</v>
      </c>
      <c r="T382" s="2" t="s">
        <v>30</v>
      </c>
      <c r="U382" s="13"/>
      <c r="V382" s="109"/>
      <c r="W382" s="110"/>
      <c r="X382" s="115" t="str">
        <f t="shared" si="29"/>
        <v>No Data</v>
      </c>
    </row>
    <row r="383" spans="1:24" x14ac:dyDescent="0.3">
      <c r="A383" s="62" t="s">
        <v>3668</v>
      </c>
      <c r="B383" s="94" t="s">
        <v>305</v>
      </c>
      <c r="C383" s="2" t="s">
        <v>1</v>
      </c>
      <c r="D383" s="2">
        <v>49</v>
      </c>
      <c r="E383" s="9">
        <v>25434</v>
      </c>
      <c r="F383" s="10">
        <v>43691.530509259261</v>
      </c>
      <c r="G383" s="95" t="s">
        <v>4</v>
      </c>
      <c r="H383" s="24">
        <v>2313</v>
      </c>
      <c r="I383" s="11">
        <f t="shared" si="25"/>
        <v>27.535714285714285</v>
      </c>
      <c r="J383" s="11">
        <v>5.2190000000000003</v>
      </c>
      <c r="K383" s="13">
        <v>84</v>
      </c>
      <c r="L383" s="94">
        <v>507</v>
      </c>
      <c r="M383" s="11">
        <f t="shared" si="26"/>
        <v>6.0357142857142856</v>
      </c>
      <c r="N383" s="11">
        <v>2.3919999999999999</v>
      </c>
      <c r="O383" s="95">
        <f t="shared" si="27"/>
        <v>84</v>
      </c>
      <c r="P383" s="66">
        <f t="shared" si="28"/>
        <v>4.5621301775147929</v>
      </c>
      <c r="Q383" s="104" t="s">
        <v>728</v>
      </c>
      <c r="R383" s="24"/>
      <c r="S383" s="2" t="s">
        <v>43</v>
      </c>
      <c r="T383" s="2"/>
      <c r="U383" s="13"/>
      <c r="V383" s="109"/>
      <c r="W383" s="110"/>
      <c r="X383" s="115" t="str">
        <f t="shared" si="29"/>
        <v>No Data</v>
      </c>
    </row>
    <row r="384" spans="1:24" x14ac:dyDescent="0.3">
      <c r="A384" s="62" t="s">
        <v>3669</v>
      </c>
      <c r="B384" s="94" t="s">
        <v>307</v>
      </c>
      <c r="C384" s="2" t="s">
        <v>1</v>
      </c>
      <c r="D384" s="2">
        <v>67</v>
      </c>
      <c r="E384" s="9">
        <v>19006</v>
      </c>
      <c r="F384" s="10">
        <v>43691.543819444443</v>
      </c>
      <c r="G384" s="95" t="s">
        <v>4</v>
      </c>
      <c r="H384" s="24">
        <v>2247</v>
      </c>
      <c r="I384" s="11">
        <f t="shared" si="25"/>
        <v>27.74074074074074</v>
      </c>
      <c r="J384" s="11">
        <v>4.6310000000000002</v>
      </c>
      <c r="K384" s="13">
        <v>81</v>
      </c>
      <c r="L384" s="94">
        <v>504</v>
      </c>
      <c r="M384" s="11">
        <f t="shared" si="26"/>
        <v>6.2222222222222223</v>
      </c>
      <c r="N384" s="11">
        <v>2.4340000000000002</v>
      </c>
      <c r="O384" s="95">
        <f t="shared" si="27"/>
        <v>81</v>
      </c>
      <c r="P384" s="66">
        <f t="shared" si="28"/>
        <v>4.458333333333333</v>
      </c>
      <c r="Q384" s="104" t="s">
        <v>728</v>
      </c>
      <c r="R384" s="24"/>
      <c r="S384" s="2" t="s">
        <v>296</v>
      </c>
      <c r="T384" s="2"/>
      <c r="U384" s="13"/>
      <c r="V384" s="109"/>
      <c r="W384" s="110"/>
      <c r="X384" s="115" t="str">
        <f t="shared" si="29"/>
        <v>No Data</v>
      </c>
    </row>
    <row r="385" spans="1:24" x14ac:dyDescent="0.3">
      <c r="A385" s="62" t="s">
        <v>3670</v>
      </c>
      <c r="B385" s="94" t="s">
        <v>311</v>
      </c>
      <c r="C385" s="2" t="s">
        <v>1</v>
      </c>
      <c r="D385" s="2">
        <v>48</v>
      </c>
      <c r="E385" s="9">
        <v>25979</v>
      </c>
      <c r="F385" s="10">
        <v>43691.575509259259</v>
      </c>
      <c r="G385" s="95" t="s">
        <v>4</v>
      </c>
      <c r="H385" s="24">
        <v>1356</v>
      </c>
      <c r="I385" s="11">
        <f t="shared" si="25"/>
        <v>16.95</v>
      </c>
      <c r="J385" s="11">
        <v>4.2300000000000004</v>
      </c>
      <c r="K385" s="13">
        <v>80</v>
      </c>
      <c r="L385" s="94">
        <v>404</v>
      </c>
      <c r="M385" s="11">
        <f t="shared" si="26"/>
        <v>5.05</v>
      </c>
      <c r="N385" s="11">
        <v>2.4180000000000001</v>
      </c>
      <c r="O385" s="95">
        <f t="shared" si="27"/>
        <v>80</v>
      </c>
      <c r="P385" s="66">
        <f t="shared" si="28"/>
        <v>3.3564356435643563</v>
      </c>
      <c r="Q385" s="104" t="s">
        <v>728</v>
      </c>
      <c r="R385" s="24"/>
      <c r="S385" s="2"/>
      <c r="T385" s="2"/>
      <c r="U385" s="13"/>
      <c r="V385" s="109"/>
      <c r="W385" s="110"/>
      <c r="X385" s="115" t="str">
        <f t="shared" si="29"/>
        <v>No Data</v>
      </c>
    </row>
    <row r="386" spans="1:24" x14ac:dyDescent="0.3">
      <c r="A386" s="62" t="s">
        <v>3671</v>
      </c>
      <c r="B386" s="94" t="s">
        <v>312</v>
      </c>
      <c r="C386" s="2" t="s">
        <v>1</v>
      </c>
      <c r="D386" s="2">
        <v>45</v>
      </c>
      <c r="E386" s="9">
        <v>26977</v>
      </c>
      <c r="F386" s="10">
        <v>43691.583148148151</v>
      </c>
      <c r="G386" s="95" t="s">
        <v>4</v>
      </c>
      <c r="H386" s="24">
        <v>1038</v>
      </c>
      <c r="I386" s="11">
        <f t="shared" si="25"/>
        <v>12.975</v>
      </c>
      <c r="J386" s="11">
        <v>3.7789999999999999</v>
      </c>
      <c r="K386" s="13">
        <v>80</v>
      </c>
      <c r="L386" s="94">
        <v>169</v>
      </c>
      <c r="M386" s="11">
        <f t="shared" si="26"/>
        <v>2.1124999999999998</v>
      </c>
      <c r="N386" s="11">
        <v>1.4319999999999999</v>
      </c>
      <c r="O386" s="95">
        <f t="shared" si="27"/>
        <v>80</v>
      </c>
      <c r="P386" s="66">
        <f t="shared" si="28"/>
        <v>6.1420118343195274</v>
      </c>
      <c r="Q386" s="104" t="s">
        <v>728</v>
      </c>
      <c r="R386" s="24"/>
      <c r="S386" s="2"/>
      <c r="T386" s="2"/>
      <c r="U386" s="13"/>
      <c r="V386" s="109"/>
      <c r="W386" s="110"/>
      <c r="X386" s="115" t="str">
        <f t="shared" si="29"/>
        <v>No Data</v>
      </c>
    </row>
    <row r="387" spans="1:24" x14ac:dyDescent="0.3">
      <c r="A387" s="62" t="s">
        <v>3672</v>
      </c>
      <c r="B387" s="94" t="s">
        <v>220</v>
      </c>
      <c r="C387" s="2" t="s">
        <v>1</v>
      </c>
      <c r="D387" s="2">
        <v>55</v>
      </c>
      <c r="E387" s="9">
        <v>23543</v>
      </c>
      <c r="F387" s="10">
        <v>43691.597893518519</v>
      </c>
      <c r="G387" s="95" t="s">
        <v>4</v>
      </c>
      <c r="H387" s="24">
        <v>2299</v>
      </c>
      <c r="I387" s="11">
        <f t="shared" ref="I387:I450" si="30">H387/K387</f>
        <v>24.72043010752688</v>
      </c>
      <c r="J387" s="11">
        <v>4.7530000000000001</v>
      </c>
      <c r="K387" s="13">
        <v>93</v>
      </c>
      <c r="L387" s="94">
        <v>470</v>
      </c>
      <c r="M387" s="11">
        <f t="shared" ref="M387:M450" si="31">L387/O387</f>
        <v>5.053763440860215</v>
      </c>
      <c r="N387" s="11">
        <v>2.1539999999999999</v>
      </c>
      <c r="O387" s="95">
        <f t="shared" ref="O387:O449" si="32">K387</f>
        <v>93</v>
      </c>
      <c r="P387" s="66">
        <f t="shared" ref="P387:P450" si="33">I387/M387</f>
        <v>4.8914893617021278</v>
      </c>
      <c r="Q387" s="104" t="s">
        <v>728</v>
      </c>
      <c r="R387" s="24"/>
      <c r="S387" s="2"/>
      <c r="T387" s="2"/>
      <c r="U387" s="13"/>
      <c r="V387" s="109"/>
      <c r="W387" s="110"/>
      <c r="X387" s="115" t="str">
        <f t="shared" ref="X387:X450" si="34">IF(AND(W387&lt;&gt;0,V387&lt;&gt;0),W387-V387,"No Data")</f>
        <v>No Data</v>
      </c>
    </row>
    <row r="388" spans="1:24" x14ac:dyDescent="0.3">
      <c r="A388" s="62" t="s">
        <v>3673</v>
      </c>
      <c r="B388" s="94" t="s">
        <v>319</v>
      </c>
      <c r="C388" s="2" t="s">
        <v>1</v>
      </c>
      <c r="D388" s="2">
        <v>50</v>
      </c>
      <c r="E388" s="9">
        <v>25228</v>
      </c>
      <c r="F388" s="10">
        <v>43691.627638888887</v>
      </c>
      <c r="G388" s="95" t="s">
        <v>4</v>
      </c>
      <c r="H388" s="24">
        <v>2362</v>
      </c>
      <c r="I388" s="11">
        <f t="shared" si="30"/>
        <v>27.788235294117648</v>
      </c>
      <c r="J388" s="11">
        <v>4.5910000000000002</v>
      </c>
      <c r="K388" s="13">
        <v>85</v>
      </c>
      <c r="L388" s="94">
        <v>536</v>
      </c>
      <c r="M388" s="11">
        <f t="shared" si="31"/>
        <v>6.3058823529411763</v>
      </c>
      <c r="N388" s="11">
        <v>2.8580000000000001</v>
      </c>
      <c r="O388" s="95">
        <f t="shared" si="32"/>
        <v>85</v>
      </c>
      <c r="P388" s="66">
        <f t="shared" si="33"/>
        <v>4.4067164179104479</v>
      </c>
      <c r="Q388" s="104" t="s">
        <v>728</v>
      </c>
      <c r="R388" s="24"/>
      <c r="S388" s="2"/>
      <c r="T388" s="2"/>
      <c r="U388" s="13"/>
      <c r="V388" s="109"/>
      <c r="W388" s="110"/>
      <c r="X388" s="115" t="str">
        <f t="shared" si="34"/>
        <v>No Data</v>
      </c>
    </row>
    <row r="389" spans="1:24" x14ac:dyDescent="0.3">
      <c r="A389" s="62" t="s">
        <v>3674</v>
      </c>
      <c r="B389" s="94" t="s">
        <v>320</v>
      </c>
      <c r="C389" s="2" t="s">
        <v>1</v>
      </c>
      <c r="D389" s="2">
        <v>57</v>
      </c>
      <c r="E389" s="9">
        <v>22732</v>
      </c>
      <c r="F389" s="10">
        <v>43691.630555555559</v>
      </c>
      <c r="G389" s="95" t="s">
        <v>4</v>
      </c>
      <c r="H389" s="24">
        <v>859</v>
      </c>
      <c r="I389" s="11">
        <f t="shared" si="30"/>
        <v>19.088888888888889</v>
      </c>
      <c r="J389" s="11">
        <v>4.133</v>
      </c>
      <c r="K389" s="13">
        <v>45</v>
      </c>
      <c r="L389" s="94">
        <v>137</v>
      </c>
      <c r="M389" s="11">
        <f t="shared" si="31"/>
        <v>3.0444444444444443</v>
      </c>
      <c r="N389" s="11">
        <v>1.821</v>
      </c>
      <c r="O389" s="95">
        <f t="shared" si="32"/>
        <v>45</v>
      </c>
      <c r="P389" s="66">
        <f t="shared" si="33"/>
        <v>6.2700729927007304</v>
      </c>
      <c r="Q389" s="104" t="s">
        <v>728</v>
      </c>
      <c r="R389" s="24"/>
      <c r="S389" s="2"/>
      <c r="T389" s="2"/>
      <c r="U389" s="13"/>
      <c r="V389" s="109"/>
      <c r="W389" s="110"/>
      <c r="X389" s="115" t="str">
        <f t="shared" si="34"/>
        <v>No Data</v>
      </c>
    </row>
    <row r="390" spans="1:24" x14ac:dyDescent="0.3">
      <c r="A390" s="62" t="s">
        <v>3675</v>
      </c>
      <c r="B390" s="94" t="s">
        <v>323</v>
      </c>
      <c r="C390" s="2" t="s">
        <v>1</v>
      </c>
      <c r="D390" s="2">
        <v>52</v>
      </c>
      <c r="E390" s="9">
        <v>24600</v>
      </c>
      <c r="F390" s="10">
        <v>43691.641215277778</v>
      </c>
      <c r="G390" s="95" t="s">
        <v>4</v>
      </c>
      <c r="H390" s="24">
        <v>1905</v>
      </c>
      <c r="I390" s="11">
        <f t="shared" si="30"/>
        <v>19.05</v>
      </c>
      <c r="J390" s="11">
        <v>4.2050000000000001</v>
      </c>
      <c r="K390" s="13">
        <v>100</v>
      </c>
      <c r="L390" s="94">
        <v>520</v>
      </c>
      <c r="M390" s="11">
        <f t="shared" si="31"/>
        <v>5.2</v>
      </c>
      <c r="N390" s="11">
        <v>2.1179999999999999</v>
      </c>
      <c r="O390" s="95">
        <f t="shared" si="32"/>
        <v>100</v>
      </c>
      <c r="P390" s="66">
        <f t="shared" si="33"/>
        <v>3.6634615384615383</v>
      </c>
      <c r="Q390" s="104" t="s">
        <v>728</v>
      </c>
      <c r="R390" s="24"/>
      <c r="S390" s="2"/>
      <c r="T390" s="2"/>
      <c r="U390" s="13"/>
      <c r="V390" s="109"/>
      <c r="W390" s="110"/>
      <c r="X390" s="115" t="str">
        <f t="shared" si="34"/>
        <v>No Data</v>
      </c>
    </row>
    <row r="391" spans="1:24" x14ac:dyDescent="0.3">
      <c r="A391" s="62" t="s">
        <v>3676</v>
      </c>
      <c r="B391" s="94" t="s">
        <v>326</v>
      </c>
      <c r="C391" s="2" t="s">
        <v>6</v>
      </c>
      <c r="D391" s="2">
        <v>22</v>
      </c>
      <c r="E391" s="9">
        <v>35426</v>
      </c>
      <c r="F391" s="10">
        <v>43691.661712962959</v>
      </c>
      <c r="G391" s="95" t="s">
        <v>4</v>
      </c>
      <c r="H391" s="24">
        <v>848</v>
      </c>
      <c r="I391" s="11">
        <f t="shared" si="30"/>
        <v>8.0761904761904759</v>
      </c>
      <c r="J391" s="11">
        <v>2.871</v>
      </c>
      <c r="K391" s="13">
        <v>105</v>
      </c>
      <c r="L391" s="94">
        <v>194</v>
      </c>
      <c r="M391" s="11">
        <f t="shared" si="31"/>
        <v>1.8476190476190477</v>
      </c>
      <c r="N391" s="11">
        <v>1.1910000000000001</v>
      </c>
      <c r="O391" s="95">
        <f t="shared" si="32"/>
        <v>105</v>
      </c>
      <c r="P391" s="66">
        <f t="shared" si="33"/>
        <v>4.3711340206185563</v>
      </c>
      <c r="Q391" s="104" t="s">
        <v>728</v>
      </c>
      <c r="R391" s="24"/>
      <c r="S391" s="2" t="s">
        <v>327</v>
      </c>
      <c r="T391" s="2"/>
      <c r="U391" s="13"/>
      <c r="V391" s="109"/>
      <c r="W391" s="110"/>
      <c r="X391" s="115" t="str">
        <f t="shared" si="34"/>
        <v>No Data</v>
      </c>
    </row>
    <row r="392" spans="1:24" x14ac:dyDescent="0.3">
      <c r="A392" s="62" t="s">
        <v>3677</v>
      </c>
      <c r="B392" s="94" t="s">
        <v>337</v>
      </c>
      <c r="C392" s="2" t="s">
        <v>6</v>
      </c>
      <c r="D392" s="2">
        <v>63</v>
      </c>
      <c r="E392" s="9">
        <v>20351</v>
      </c>
      <c r="F392" s="10">
        <v>43693.515185185184</v>
      </c>
      <c r="G392" s="95" t="s">
        <v>4</v>
      </c>
      <c r="H392" s="24">
        <v>2625</v>
      </c>
      <c r="I392" s="11">
        <f t="shared" si="30"/>
        <v>21.875</v>
      </c>
      <c r="J392" s="11">
        <v>4.5140000000000002</v>
      </c>
      <c r="K392" s="13">
        <v>120</v>
      </c>
      <c r="L392" s="94">
        <v>1042</v>
      </c>
      <c r="M392" s="11">
        <f t="shared" si="31"/>
        <v>8.6833333333333336</v>
      </c>
      <c r="N392" s="11">
        <v>2.956</v>
      </c>
      <c r="O392" s="95">
        <f t="shared" si="32"/>
        <v>120</v>
      </c>
      <c r="P392" s="66">
        <f t="shared" si="33"/>
        <v>2.5191938579654511</v>
      </c>
      <c r="Q392" s="104" t="s">
        <v>728</v>
      </c>
      <c r="R392" s="24"/>
      <c r="S392" s="2"/>
      <c r="T392" s="2"/>
      <c r="U392" s="13"/>
      <c r="V392" s="109"/>
      <c r="W392" s="110"/>
      <c r="X392" s="115" t="str">
        <f t="shared" si="34"/>
        <v>No Data</v>
      </c>
    </row>
    <row r="393" spans="1:24" x14ac:dyDescent="0.3">
      <c r="A393" s="62" t="s">
        <v>3678</v>
      </c>
      <c r="B393" s="94" t="s">
        <v>338</v>
      </c>
      <c r="C393" s="2" t="s">
        <v>1</v>
      </c>
      <c r="D393" s="2">
        <v>55</v>
      </c>
      <c r="E393" s="9">
        <v>23604</v>
      </c>
      <c r="F393" s="10">
        <v>43693.519837962966</v>
      </c>
      <c r="G393" s="95" t="s">
        <v>4</v>
      </c>
      <c r="H393" s="24">
        <v>1067</v>
      </c>
      <c r="I393" s="11">
        <f t="shared" si="30"/>
        <v>17.783333333333335</v>
      </c>
      <c r="J393" s="11">
        <v>5.218</v>
      </c>
      <c r="K393" s="13">
        <v>60</v>
      </c>
      <c r="L393" s="94">
        <v>335</v>
      </c>
      <c r="M393" s="11">
        <f t="shared" si="31"/>
        <v>5.583333333333333</v>
      </c>
      <c r="N393" s="11">
        <v>2.302</v>
      </c>
      <c r="O393" s="95">
        <f t="shared" si="32"/>
        <v>60</v>
      </c>
      <c r="P393" s="66">
        <f t="shared" si="33"/>
        <v>3.185074626865672</v>
      </c>
      <c r="Q393" s="104" t="s">
        <v>728</v>
      </c>
      <c r="R393" s="24"/>
      <c r="S393" s="2"/>
      <c r="T393" s="2"/>
      <c r="U393" s="13"/>
      <c r="V393" s="109"/>
      <c r="W393" s="110"/>
      <c r="X393" s="115" t="str">
        <f t="shared" si="34"/>
        <v>No Data</v>
      </c>
    </row>
    <row r="394" spans="1:24" x14ac:dyDescent="0.3">
      <c r="A394" s="62" t="s">
        <v>3679</v>
      </c>
      <c r="B394" s="94" t="s">
        <v>341</v>
      </c>
      <c r="C394" s="2" t="s">
        <v>1</v>
      </c>
      <c r="D394" s="2">
        <v>60</v>
      </c>
      <c r="E394" s="9">
        <v>21768</v>
      </c>
      <c r="F394" s="10">
        <v>43693.538888888892</v>
      </c>
      <c r="G394" s="95" t="s">
        <v>4</v>
      </c>
      <c r="H394" s="24">
        <v>619</v>
      </c>
      <c r="I394" s="11">
        <f t="shared" si="30"/>
        <v>20.633333333333333</v>
      </c>
      <c r="J394" s="11">
        <v>2.7349999999999999</v>
      </c>
      <c r="K394" s="13">
        <v>30</v>
      </c>
      <c r="L394" s="94">
        <v>217</v>
      </c>
      <c r="M394" s="11">
        <f t="shared" si="31"/>
        <v>7.2333333333333334</v>
      </c>
      <c r="N394" s="11">
        <v>2.3149999999999999</v>
      </c>
      <c r="O394" s="95">
        <f t="shared" si="32"/>
        <v>30</v>
      </c>
      <c r="P394" s="66">
        <f t="shared" si="33"/>
        <v>2.8525345622119813</v>
      </c>
      <c r="Q394" s="104" t="s">
        <v>728</v>
      </c>
      <c r="R394" s="24"/>
      <c r="S394" s="2" t="s">
        <v>333</v>
      </c>
      <c r="T394" s="2"/>
      <c r="U394" s="13"/>
      <c r="V394" s="109"/>
      <c r="W394" s="110"/>
      <c r="X394" s="115" t="str">
        <f t="shared" si="34"/>
        <v>No Data</v>
      </c>
    </row>
    <row r="395" spans="1:24" x14ac:dyDescent="0.3">
      <c r="A395" s="62" t="s">
        <v>3680</v>
      </c>
      <c r="B395" s="94" t="s">
        <v>343</v>
      </c>
      <c r="C395" s="2" t="s">
        <v>1</v>
      </c>
      <c r="D395" s="2">
        <v>60</v>
      </c>
      <c r="E395" s="9">
        <v>21458</v>
      </c>
      <c r="F395" s="10">
        <v>43693.553402777776</v>
      </c>
      <c r="G395" s="95" t="s">
        <v>4</v>
      </c>
      <c r="H395" s="24">
        <v>811</v>
      </c>
      <c r="I395" s="11">
        <f t="shared" si="30"/>
        <v>20.794871794871796</v>
      </c>
      <c r="J395" s="11">
        <v>4.5490000000000004</v>
      </c>
      <c r="K395" s="13">
        <v>39</v>
      </c>
      <c r="L395" s="94">
        <v>223</v>
      </c>
      <c r="M395" s="11">
        <f t="shared" si="31"/>
        <v>5.7179487179487181</v>
      </c>
      <c r="N395" s="11">
        <v>1.919</v>
      </c>
      <c r="O395" s="95">
        <f t="shared" si="32"/>
        <v>39</v>
      </c>
      <c r="P395" s="66">
        <f t="shared" si="33"/>
        <v>3.6367713004484306</v>
      </c>
      <c r="Q395" s="104" t="s">
        <v>728</v>
      </c>
      <c r="R395" s="24"/>
      <c r="S395" s="2" t="s">
        <v>296</v>
      </c>
      <c r="T395" s="2"/>
      <c r="U395" s="13"/>
      <c r="V395" s="109"/>
      <c r="W395" s="110"/>
      <c r="X395" s="115" t="str">
        <f t="shared" si="34"/>
        <v>No Data</v>
      </c>
    </row>
    <row r="396" spans="1:24" x14ac:dyDescent="0.3">
      <c r="A396" s="62" t="s">
        <v>3681</v>
      </c>
      <c r="B396" s="94" t="s">
        <v>363</v>
      </c>
      <c r="C396" s="2" t="s">
        <v>1</v>
      </c>
      <c r="D396" s="2">
        <v>75</v>
      </c>
      <c r="E396" s="9">
        <v>16062</v>
      </c>
      <c r="F396" s="10">
        <v>43696.389166666668</v>
      </c>
      <c r="G396" s="95" t="s">
        <v>71</v>
      </c>
      <c r="H396" s="24">
        <v>2194</v>
      </c>
      <c r="I396" s="11">
        <f t="shared" si="30"/>
        <v>26.11904761904762</v>
      </c>
      <c r="J396" s="11">
        <v>5.4740000000000002</v>
      </c>
      <c r="K396" s="13">
        <v>84</v>
      </c>
      <c r="L396" s="94">
        <v>733</v>
      </c>
      <c r="M396" s="11">
        <f t="shared" si="31"/>
        <v>8.7261904761904763</v>
      </c>
      <c r="N396" s="11">
        <v>3.0510000000000002</v>
      </c>
      <c r="O396" s="95">
        <f t="shared" si="32"/>
        <v>84</v>
      </c>
      <c r="P396" s="66">
        <f t="shared" si="33"/>
        <v>2.9931787175989086</v>
      </c>
      <c r="Q396" s="104" t="s">
        <v>728</v>
      </c>
      <c r="R396" s="24"/>
      <c r="S396" s="2"/>
      <c r="T396" s="2"/>
      <c r="U396" s="13"/>
      <c r="V396" s="109"/>
      <c r="W396" s="110"/>
      <c r="X396" s="115" t="str">
        <f t="shared" si="34"/>
        <v>No Data</v>
      </c>
    </row>
    <row r="397" spans="1:24" x14ac:dyDescent="0.3">
      <c r="A397" s="62" t="s">
        <v>3682</v>
      </c>
      <c r="B397" s="94" t="s">
        <v>365</v>
      </c>
      <c r="C397" s="2" t="s">
        <v>6</v>
      </c>
      <c r="D397" s="2">
        <v>87</v>
      </c>
      <c r="E397" s="9">
        <v>11663</v>
      </c>
      <c r="F397" s="10">
        <v>43696.517372685186</v>
      </c>
      <c r="G397" s="95" t="s">
        <v>4</v>
      </c>
      <c r="H397" s="24">
        <v>1450</v>
      </c>
      <c r="I397" s="11">
        <f t="shared" si="30"/>
        <v>18.589743589743591</v>
      </c>
      <c r="J397" s="11">
        <v>4.3620000000000001</v>
      </c>
      <c r="K397" s="13">
        <v>78</v>
      </c>
      <c r="L397" s="94">
        <v>752</v>
      </c>
      <c r="M397" s="11">
        <f t="shared" si="31"/>
        <v>9.6410256410256405</v>
      </c>
      <c r="N397" s="11">
        <v>3.6890000000000001</v>
      </c>
      <c r="O397" s="95">
        <f t="shared" si="32"/>
        <v>78</v>
      </c>
      <c r="P397" s="66">
        <f t="shared" si="33"/>
        <v>1.9281914893617025</v>
      </c>
      <c r="Q397" s="104" t="s">
        <v>728</v>
      </c>
      <c r="R397" s="24"/>
      <c r="S397" s="2"/>
      <c r="T397" s="2"/>
      <c r="U397" s="13"/>
      <c r="V397" s="109"/>
      <c r="W397" s="110"/>
      <c r="X397" s="115" t="str">
        <f t="shared" si="34"/>
        <v>No Data</v>
      </c>
    </row>
    <row r="398" spans="1:24" x14ac:dyDescent="0.3">
      <c r="A398" s="62" t="s">
        <v>3683</v>
      </c>
      <c r="B398" s="94" t="s">
        <v>368</v>
      </c>
      <c r="C398" s="2" t="s">
        <v>1</v>
      </c>
      <c r="D398" s="2">
        <v>37</v>
      </c>
      <c r="E398" s="9">
        <v>29928</v>
      </c>
      <c r="F398" s="10">
        <v>43696.532025462962</v>
      </c>
      <c r="G398" s="95" t="s">
        <v>4</v>
      </c>
      <c r="H398" s="24">
        <v>864</v>
      </c>
      <c r="I398" s="11">
        <f t="shared" si="30"/>
        <v>11.076923076923077</v>
      </c>
      <c r="J398" s="11">
        <v>2.8639999999999999</v>
      </c>
      <c r="K398" s="13">
        <v>78</v>
      </c>
      <c r="L398" s="94">
        <v>214</v>
      </c>
      <c r="M398" s="11">
        <f t="shared" si="31"/>
        <v>2.7435897435897436</v>
      </c>
      <c r="N398" s="11">
        <v>1.5409999999999999</v>
      </c>
      <c r="O398" s="95">
        <f t="shared" si="32"/>
        <v>78</v>
      </c>
      <c r="P398" s="66">
        <f t="shared" si="33"/>
        <v>4.037383177570093</v>
      </c>
      <c r="Q398" s="104" t="s">
        <v>728</v>
      </c>
      <c r="R398" s="24"/>
      <c r="S398" s="2"/>
      <c r="T398" s="2"/>
      <c r="U398" s="13"/>
      <c r="V398" s="109"/>
      <c r="W398" s="110"/>
      <c r="X398" s="115" t="str">
        <f t="shared" si="34"/>
        <v>No Data</v>
      </c>
    </row>
    <row r="399" spans="1:24" x14ac:dyDescent="0.3">
      <c r="A399" s="62" t="s">
        <v>3684</v>
      </c>
      <c r="B399" s="94" t="s">
        <v>375</v>
      </c>
      <c r="C399" s="2" t="s">
        <v>6</v>
      </c>
      <c r="D399" s="2">
        <v>43</v>
      </c>
      <c r="E399" s="9">
        <v>27913</v>
      </c>
      <c r="F399" s="10">
        <v>43696.57576388889</v>
      </c>
      <c r="G399" s="95" t="s">
        <v>4</v>
      </c>
      <c r="H399" s="24">
        <v>346</v>
      </c>
      <c r="I399" s="11">
        <f t="shared" si="30"/>
        <v>4.9428571428571431</v>
      </c>
      <c r="J399" s="11">
        <v>2.0699999999999998</v>
      </c>
      <c r="K399" s="13">
        <v>70</v>
      </c>
      <c r="L399" s="94">
        <v>141</v>
      </c>
      <c r="M399" s="11">
        <f t="shared" si="31"/>
        <v>2.0142857142857142</v>
      </c>
      <c r="N399" s="11">
        <v>1.3779999999999999</v>
      </c>
      <c r="O399" s="95">
        <f t="shared" si="32"/>
        <v>70</v>
      </c>
      <c r="P399" s="66">
        <f t="shared" si="33"/>
        <v>2.4539007092198584</v>
      </c>
      <c r="Q399" s="104" t="s">
        <v>728</v>
      </c>
      <c r="R399" s="24"/>
      <c r="S399" s="2" t="s">
        <v>329</v>
      </c>
      <c r="T399" s="2"/>
      <c r="U399" s="13"/>
      <c r="V399" s="109"/>
      <c r="W399" s="110"/>
      <c r="X399" s="115" t="str">
        <f t="shared" si="34"/>
        <v>No Data</v>
      </c>
    </row>
    <row r="400" spans="1:24" x14ac:dyDescent="0.3">
      <c r="A400" s="62" t="s">
        <v>3685</v>
      </c>
      <c r="B400" s="94" t="s">
        <v>377</v>
      </c>
      <c r="C400" s="2" t="s">
        <v>6</v>
      </c>
      <c r="D400" s="2">
        <v>53</v>
      </c>
      <c r="E400" s="9">
        <v>24016</v>
      </c>
      <c r="F400" s="10">
        <v>43696.585347222222</v>
      </c>
      <c r="G400" s="95" t="s">
        <v>4</v>
      </c>
      <c r="H400" s="24">
        <v>638</v>
      </c>
      <c r="I400" s="11">
        <f t="shared" si="30"/>
        <v>13.291666666666666</v>
      </c>
      <c r="J400" s="11">
        <v>3.77</v>
      </c>
      <c r="K400" s="13">
        <v>48</v>
      </c>
      <c r="L400" s="94">
        <v>124</v>
      </c>
      <c r="M400" s="11">
        <f t="shared" si="31"/>
        <v>2.5833333333333335</v>
      </c>
      <c r="N400" s="11">
        <v>1.8080000000000001</v>
      </c>
      <c r="O400" s="95">
        <f t="shared" si="32"/>
        <v>48</v>
      </c>
      <c r="P400" s="66">
        <f t="shared" si="33"/>
        <v>5.1451612903225801</v>
      </c>
      <c r="Q400" s="104" t="s">
        <v>728</v>
      </c>
      <c r="R400" s="24"/>
      <c r="S400" s="2" t="s">
        <v>347</v>
      </c>
      <c r="T400" s="2"/>
      <c r="U400" s="13"/>
      <c r="V400" s="109"/>
      <c r="W400" s="110"/>
      <c r="X400" s="115" t="str">
        <f t="shared" si="34"/>
        <v>No Data</v>
      </c>
    </row>
    <row r="401" spans="1:24" x14ac:dyDescent="0.3">
      <c r="A401" s="62" t="s">
        <v>3686</v>
      </c>
      <c r="B401" s="94" t="s">
        <v>379</v>
      </c>
      <c r="C401" s="2" t="s">
        <v>6</v>
      </c>
      <c r="D401" s="2">
        <v>63</v>
      </c>
      <c r="E401" s="9">
        <v>20546</v>
      </c>
      <c r="F401" s="10">
        <v>43696.595821759256</v>
      </c>
      <c r="G401" s="95" t="s">
        <v>4</v>
      </c>
      <c r="H401" s="24">
        <v>2146</v>
      </c>
      <c r="I401" s="11">
        <f t="shared" si="30"/>
        <v>19.87037037037037</v>
      </c>
      <c r="J401" s="11">
        <v>4.0670000000000002</v>
      </c>
      <c r="K401" s="13">
        <v>108</v>
      </c>
      <c r="L401" s="94">
        <v>570</v>
      </c>
      <c r="M401" s="11">
        <f t="shared" si="31"/>
        <v>5.2777777777777777</v>
      </c>
      <c r="N401" s="11">
        <v>2.2160000000000002</v>
      </c>
      <c r="O401" s="95">
        <f t="shared" si="32"/>
        <v>108</v>
      </c>
      <c r="P401" s="66">
        <f t="shared" si="33"/>
        <v>3.7649122807017545</v>
      </c>
      <c r="Q401" s="104" t="s">
        <v>728</v>
      </c>
      <c r="R401" s="24"/>
      <c r="S401" s="2"/>
      <c r="T401" s="2"/>
      <c r="U401" s="13"/>
      <c r="V401" s="109"/>
      <c r="W401" s="110"/>
      <c r="X401" s="115" t="str">
        <f t="shared" si="34"/>
        <v>No Data</v>
      </c>
    </row>
    <row r="402" spans="1:24" x14ac:dyDescent="0.3">
      <c r="A402" s="62" t="s">
        <v>3687</v>
      </c>
      <c r="B402" s="94" t="s">
        <v>382</v>
      </c>
      <c r="C402" s="2" t="s">
        <v>6</v>
      </c>
      <c r="D402" s="2">
        <v>45</v>
      </c>
      <c r="E402" s="9">
        <v>26908</v>
      </c>
      <c r="F402" s="10">
        <v>43696.609479166669</v>
      </c>
      <c r="G402" s="95" t="s">
        <v>4</v>
      </c>
      <c r="H402" s="24">
        <v>552</v>
      </c>
      <c r="I402" s="11">
        <f t="shared" si="30"/>
        <v>6.1333333333333337</v>
      </c>
      <c r="J402" s="11">
        <v>2.919</v>
      </c>
      <c r="K402" s="13">
        <v>90</v>
      </c>
      <c r="L402" s="94">
        <v>203</v>
      </c>
      <c r="M402" s="11">
        <f t="shared" si="31"/>
        <v>2.2555555555555555</v>
      </c>
      <c r="N402" s="11">
        <v>1.345</v>
      </c>
      <c r="O402" s="95">
        <f t="shared" si="32"/>
        <v>90</v>
      </c>
      <c r="P402" s="66">
        <f t="shared" si="33"/>
        <v>2.7192118226600988</v>
      </c>
      <c r="Q402" s="104" t="s">
        <v>728</v>
      </c>
      <c r="R402" s="24"/>
      <c r="S402" s="2" t="s">
        <v>329</v>
      </c>
      <c r="T402" s="2"/>
      <c r="U402" s="13"/>
      <c r="V402" s="109"/>
      <c r="W402" s="110"/>
      <c r="X402" s="115" t="str">
        <f t="shared" si="34"/>
        <v>No Data</v>
      </c>
    </row>
    <row r="403" spans="1:24" x14ac:dyDescent="0.3">
      <c r="A403" s="62" t="s">
        <v>3688</v>
      </c>
      <c r="B403" s="94" t="s">
        <v>385</v>
      </c>
      <c r="C403" s="2" t="s">
        <v>1</v>
      </c>
      <c r="D403" s="2">
        <v>60</v>
      </c>
      <c r="E403" s="9">
        <v>21636</v>
      </c>
      <c r="F403" s="10">
        <v>43696.621296296296</v>
      </c>
      <c r="G403" s="95" t="s">
        <v>4</v>
      </c>
      <c r="H403" s="24">
        <v>1397</v>
      </c>
      <c r="I403" s="11">
        <f t="shared" si="30"/>
        <v>23.283333333333335</v>
      </c>
      <c r="J403" s="11">
        <v>5.0730000000000004</v>
      </c>
      <c r="K403" s="13">
        <v>60</v>
      </c>
      <c r="L403" s="94">
        <v>363</v>
      </c>
      <c r="M403" s="11">
        <f t="shared" si="31"/>
        <v>6.05</v>
      </c>
      <c r="N403" s="11">
        <v>2.15</v>
      </c>
      <c r="O403" s="95">
        <f t="shared" si="32"/>
        <v>60</v>
      </c>
      <c r="P403" s="66">
        <f t="shared" si="33"/>
        <v>3.8484848484848491</v>
      </c>
      <c r="Q403" s="104" t="s">
        <v>728</v>
      </c>
      <c r="R403" s="24"/>
      <c r="S403" s="2"/>
      <c r="T403" s="2"/>
      <c r="U403" s="13"/>
      <c r="V403" s="109"/>
      <c r="W403" s="110"/>
      <c r="X403" s="115" t="str">
        <f t="shared" si="34"/>
        <v>No Data</v>
      </c>
    </row>
    <row r="404" spans="1:24" x14ac:dyDescent="0.3">
      <c r="A404" s="62" t="s">
        <v>3689</v>
      </c>
      <c r="B404" s="94" t="s">
        <v>118</v>
      </c>
      <c r="C404" s="2" t="s">
        <v>1</v>
      </c>
      <c r="D404" s="2">
        <v>48</v>
      </c>
      <c r="E404" s="9">
        <v>26026</v>
      </c>
      <c r="F404" s="10">
        <v>43696.642638888887</v>
      </c>
      <c r="G404" s="95" t="s">
        <v>4</v>
      </c>
      <c r="H404" s="24">
        <v>1376</v>
      </c>
      <c r="I404" s="11">
        <f t="shared" si="30"/>
        <v>17.2</v>
      </c>
      <c r="J404" s="11">
        <v>4.5960000000000001</v>
      </c>
      <c r="K404" s="13">
        <v>80</v>
      </c>
      <c r="L404" s="94">
        <v>335</v>
      </c>
      <c r="M404" s="11">
        <f t="shared" si="31"/>
        <v>4.1875</v>
      </c>
      <c r="N404" s="11">
        <v>1.923</v>
      </c>
      <c r="O404" s="95">
        <f t="shared" si="32"/>
        <v>80</v>
      </c>
      <c r="P404" s="66">
        <f t="shared" si="33"/>
        <v>4.107462686567164</v>
      </c>
      <c r="Q404" s="104" t="s">
        <v>728</v>
      </c>
      <c r="R404" s="24"/>
      <c r="S404" s="2"/>
      <c r="T404" s="2"/>
      <c r="U404" s="13"/>
      <c r="V404" s="109"/>
      <c r="W404" s="110"/>
      <c r="X404" s="115" t="str">
        <f t="shared" si="34"/>
        <v>No Data</v>
      </c>
    </row>
    <row r="405" spans="1:24" x14ac:dyDescent="0.3">
      <c r="A405" s="62" t="s">
        <v>3690</v>
      </c>
      <c r="B405" s="94" t="s">
        <v>389</v>
      </c>
      <c r="C405" s="2" t="s">
        <v>6</v>
      </c>
      <c r="D405" s="2">
        <v>84</v>
      </c>
      <c r="E405" s="9">
        <v>12841</v>
      </c>
      <c r="F405" s="10">
        <v>43696.654594907406</v>
      </c>
      <c r="G405" s="95" t="s">
        <v>4</v>
      </c>
      <c r="H405" s="24">
        <v>4294</v>
      </c>
      <c r="I405" s="11">
        <f t="shared" si="30"/>
        <v>40.895238095238092</v>
      </c>
      <c r="J405" s="11">
        <v>6.4020000000000001</v>
      </c>
      <c r="K405" s="13">
        <v>105</v>
      </c>
      <c r="L405" s="94">
        <v>1467</v>
      </c>
      <c r="M405" s="11">
        <f t="shared" si="31"/>
        <v>13.971428571428572</v>
      </c>
      <c r="N405" s="11">
        <v>4.1470000000000002</v>
      </c>
      <c r="O405" s="95">
        <f t="shared" si="32"/>
        <v>105</v>
      </c>
      <c r="P405" s="66">
        <f t="shared" si="33"/>
        <v>2.9270620313565097</v>
      </c>
      <c r="Q405" s="104" t="s">
        <v>728</v>
      </c>
      <c r="R405" s="24"/>
      <c r="S405" s="2"/>
      <c r="T405" s="2"/>
      <c r="U405" s="13"/>
      <c r="V405" s="109"/>
      <c r="W405" s="110"/>
      <c r="X405" s="115" t="str">
        <f t="shared" si="34"/>
        <v>No Data</v>
      </c>
    </row>
    <row r="406" spans="1:24" x14ac:dyDescent="0.3">
      <c r="A406" s="62" t="s">
        <v>3691</v>
      </c>
      <c r="B406" s="94" t="s">
        <v>394</v>
      </c>
      <c r="C406" s="2" t="s">
        <v>6</v>
      </c>
      <c r="D406" s="2">
        <v>60</v>
      </c>
      <c r="E406" s="9">
        <v>21660</v>
      </c>
      <c r="F406" s="10">
        <v>43696.680486111109</v>
      </c>
      <c r="G406" s="95" t="s">
        <v>4</v>
      </c>
      <c r="H406" s="24">
        <v>1078</v>
      </c>
      <c r="I406" s="11">
        <f t="shared" si="30"/>
        <v>15.852941176470589</v>
      </c>
      <c r="J406" s="11">
        <v>3.96</v>
      </c>
      <c r="K406" s="13">
        <v>68</v>
      </c>
      <c r="L406" s="94">
        <v>256</v>
      </c>
      <c r="M406" s="11">
        <f t="shared" si="31"/>
        <v>3.7647058823529411</v>
      </c>
      <c r="N406" s="11">
        <v>2.0299999999999998</v>
      </c>
      <c r="O406" s="95">
        <f t="shared" si="32"/>
        <v>68</v>
      </c>
      <c r="P406" s="66">
        <f t="shared" si="33"/>
        <v>4.2109375</v>
      </c>
      <c r="Q406" s="104" t="s">
        <v>728</v>
      </c>
      <c r="R406" s="24"/>
      <c r="S406" s="2"/>
      <c r="T406" s="2"/>
      <c r="U406" s="13"/>
      <c r="V406" s="109"/>
      <c r="W406" s="110"/>
      <c r="X406" s="115" t="str">
        <f t="shared" si="34"/>
        <v>No Data</v>
      </c>
    </row>
    <row r="407" spans="1:24" x14ac:dyDescent="0.3">
      <c r="A407" s="62" t="s">
        <v>3692</v>
      </c>
      <c r="B407" s="94" t="s">
        <v>396</v>
      </c>
      <c r="C407" s="2" t="s">
        <v>1</v>
      </c>
      <c r="D407" s="2">
        <v>40</v>
      </c>
      <c r="E407" s="9">
        <v>28948</v>
      </c>
      <c r="F407" s="10">
        <v>43696.698541666665</v>
      </c>
      <c r="G407" s="95" t="s">
        <v>4</v>
      </c>
      <c r="H407" s="24">
        <v>629</v>
      </c>
      <c r="I407" s="11">
        <f t="shared" si="30"/>
        <v>15.341463414634147</v>
      </c>
      <c r="J407" s="11">
        <v>4.72</v>
      </c>
      <c r="K407" s="13">
        <v>41</v>
      </c>
      <c r="L407" s="94">
        <v>227</v>
      </c>
      <c r="M407" s="11">
        <f t="shared" si="31"/>
        <v>5.5365853658536581</v>
      </c>
      <c r="N407" s="11">
        <v>2.4809999999999999</v>
      </c>
      <c r="O407" s="95">
        <f t="shared" si="32"/>
        <v>41</v>
      </c>
      <c r="P407" s="66">
        <f t="shared" si="33"/>
        <v>2.770925110132159</v>
      </c>
      <c r="Q407" s="104" t="s">
        <v>728</v>
      </c>
      <c r="R407" s="24"/>
      <c r="S407" s="2"/>
      <c r="T407" s="2"/>
      <c r="U407" s="13"/>
      <c r="V407" s="109"/>
      <c r="W407" s="110"/>
      <c r="X407" s="115" t="str">
        <f t="shared" si="34"/>
        <v>No Data</v>
      </c>
    </row>
    <row r="408" spans="1:24" x14ac:dyDescent="0.3">
      <c r="A408" s="62" t="s">
        <v>3693</v>
      </c>
      <c r="B408" s="94" t="s">
        <v>398</v>
      </c>
      <c r="C408" s="2" t="s">
        <v>6</v>
      </c>
      <c r="D408" s="2">
        <v>51</v>
      </c>
      <c r="E408" s="9">
        <v>24996</v>
      </c>
      <c r="F408" s="10">
        <v>43697.399641203701</v>
      </c>
      <c r="G408" s="95" t="s">
        <v>71</v>
      </c>
      <c r="H408" s="24">
        <v>536</v>
      </c>
      <c r="I408" s="11">
        <f t="shared" si="30"/>
        <v>9.5714285714285712</v>
      </c>
      <c r="J408" s="11">
        <v>2.9159999999999999</v>
      </c>
      <c r="K408" s="13">
        <v>56</v>
      </c>
      <c r="L408" s="94">
        <v>236</v>
      </c>
      <c r="M408" s="11">
        <f t="shared" si="31"/>
        <v>4.2142857142857144</v>
      </c>
      <c r="N408" s="11">
        <v>2.0249999999999999</v>
      </c>
      <c r="O408" s="95">
        <f t="shared" si="32"/>
        <v>56</v>
      </c>
      <c r="P408" s="66">
        <f t="shared" si="33"/>
        <v>2.2711864406779658</v>
      </c>
      <c r="Q408" s="104" t="s">
        <v>728</v>
      </c>
      <c r="R408" s="24"/>
      <c r="S408" s="2"/>
      <c r="T408" s="2"/>
      <c r="U408" s="13"/>
      <c r="V408" s="109"/>
      <c r="W408" s="110"/>
      <c r="X408" s="115" t="str">
        <f t="shared" si="34"/>
        <v>No Data</v>
      </c>
    </row>
    <row r="409" spans="1:24" x14ac:dyDescent="0.3">
      <c r="A409" s="62" t="s">
        <v>3694</v>
      </c>
      <c r="B409" s="94" t="s">
        <v>399</v>
      </c>
      <c r="C409" s="2" t="s">
        <v>1</v>
      </c>
      <c r="D409" s="2">
        <v>9</v>
      </c>
      <c r="E409" s="9">
        <v>40153</v>
      </c>
      <c r="F409" s="10">
        <v>43697.517905092594</v>
      </c>
      <c r="G409" s="95" t="s">
        <v>4</v>
      </c>
      <c r="H409" s="24">
        <v>845</v>
      </c>
      <c r="I409" s="11">
        <f t="shared" si="30"/>
        <v>13</v>
      </c>
      <c r="J409" s="11">
        <v>3.8039999999999998</v>
      </c>
      <c r="K409" s="13">
        <v>65</v>
      </c>
      <c r="L409" s="94">
        <v>135</v>
      </c>
      <c r="M409" s="11">
        <f t="shared" si="31"/>
        <v>2.0769230769230771</v>
      </c>
      <c r="N409" s="11">
        <v>1.373</v>
      </c>
      <c r="O409" s="95">
        <f t="shared" si="32"/>
        <v>65</v>
      </c>
      <c r="P409" s="66">
        <f t="shared" si="33"/>
        <v>6.2592592592592586</v>
      </c>
      <c r="Q409" s="104" t="s">
        <v>728</v>
      </c>
      <c r="R409" s="24"/>
      <c r="S409" s="2"/>
      <c r="T409" s="2"/>
      <c r="U409" s="13"/>
      <c r="V409" s="109"/>
      <c r="W409" s="110"/>
      <c r="X409" s="115" t="str">
        <f t="shared" si="34"/>
        <v>No Data</v>
      </c>
    </row>
    <row r="410" spans="1:24" x14ac:dyDescent="0.3">
      <c r="A410" s="62" t="s">
        <v>3695</v>
      </c>
      <c r="B410" s="94" t="s">
        <v>400</v>
      </c>
      <c r="C410" s="2" t="s">
        <v>1</v>
      </c>
      <c r="D410" s="2">
        <v>65</v>
      </c>
      <c r="E410" s="9">
        <v>19953</v>
      </c>
      <c r="F410" s="10">
        <v>43697.522187499999</v>
      </c>
      <c r="G410" s="95" t="s">
        <v>4</v>
      </c>
      <c r="H410" s="24">
        <v>967</v>
      </c>
      <c r="I410" s="11">
        <f t="shared" si="30"/>
        <v>18.596153846153847</v>
      </c>
      <c r="J410" s="11">
        <v>4.6539999999999999</v>
      </c>
      <c r="K410" s="13">
        <v>52</v>
      </c>
      <c r="L410" s="94">
        <v>174</v>
      </c>
      <c r="M410" s="11">
        <f t="shared" si="31"/>
        <v>3.3461538461538463</v>
      </c>
      <c r="N410" s="11">
        <v>2.1320000000000001</v>
      </c>
      <c r="O410" s="95">
        <f t="shared" si="32"/>
        <v>52</v>
      </c>
      <c r="P410" s="66">
        <f t="shared" si="33"/>
        <v>5.5574712643678161</v>
      </c>
      <c r="Q410" s="104" t="s">
        <v>728</v>
      </c>
      <c r="R410" s="24"/>
      <c r="S410" s="2"/>
      <c r="T410" s="2"/>
      <c r="U410" s="13"/>
      <c r="V410" s="109"/>
      <c r="W410" s="110"/>
      <c r="X410" s="115" t="str">
        <f t="shared" si="34"/>
        <v>No Data</v>
      </c>
    </row>
    <row r="411" spans="1:24" x14ac:dyDescent="0.3">
      <c r="A411" s="62" t="s">
        <v>3696</v>
      </c>
      <c r="B411" s="94" t="s">
        <v>403</v>
      </c>
      <c r="C411" s="2" t="s">
        <v>6</v>
      </c>
      <c r="D411" s="2">
        <v>61</v>
      </c>
      <c r="E411" s="9">
        <v>21257</v>
      </c>
      <c r="F411" s="10">
        <v>43697.535983796297</v>
      </c>
      <c r="G411" s="95" t="s">
        <v>4</v>
      </c>
      <c r="H411" s="24">
        <v>409</v>
      </c>
      <c r="I411" s="11">
        <f t="shared" si="30"/>
        <v>8.5208333333333339</v>
      </c>
      <c r="J411" s="11">
        <v>2.343</v>
      </c>
      <c r="K411" s="13">
        <v>48</v>
      </c>
      <c r="L411" s="94">
        <v>173</v>
      </c>
      <c r="M411" s="11">
        <f t="shared" si="31"/>
        <v>3.6041666666666665</v>
      </c>
      <c r="N411" s="11">
        <v>1.7470000000000001</v>
      </c>
      <c r="O411" s="95">
        <f t="shared" si="32"/>
        <v>48</v>
      </c>
      <c r="P411" s="66">
        <f t="shared" si="33"/>
        <v>2.3641618497109831</v>
      </c>
      <c r="Q411" s="104" t="s">
        <v>728</v>
      </c>
      <c r="R411" s="24"/>
      <c r="S411" s="2"/>
      <c r="T411" s="2"/>
      <c r="U411" s="13"/>
      <c r="V411" s="109"/>
      <c r="W411" s="110"/>
      <c r="X411" s="115" t="str">
        <f t="shared" si="34"/>
        <v>No Data</v>
      </c>
    </row>
    <row r="412" spans="1:24" x14ac:dyDescent="0.3">
      <c r="A412" s="62" t="s">
        <v>3697</v>
      </c>
      <c r="B412" s="94" t="s">
        <v>408</v>
      </c>
      <c r="C412" s="2" t="s">
        <v>1</v>
      </c>
      <c r="D412" s="2">
        <v>54</v>
      </c>
      <c r="E412" s="9">
        <v>23680</v>
      </c>
      <c r="F412" s="10">
        <v>43697.569687499999</v>
      </c>
      <c r="G412" s="95" t="s">
        <v>4</v>
      </c>
      <c r="H412" s="24">
        <v>726</v>
      </c>
      <c r="I412" s="11">
        <f t="shared" si="30"/>
        <v>24.2</v>
      </c>
      <c r="J412" s="11">
        <v>5.0339999999999998</v>
      </c>
      <c r="K412" s="13">
        <v>30</v>
      </c>
      <c r="L412" s="94">
        <v>185</v>
      </c>
      <c r="M412" s="11">
        <f t="shared" si="31"/>
        <v>6.166666666666667</v>
      </c>
      <c r="N412" s="11">
        <v>2.9020000000000001</v>
      </c>
      <c r="O412" s="95">
        <f t="shared" si="32"/>
        <v>30</v>
      </c>
      <c r="P412" s="66">
        <f t="shared" si="33"/>
        <v>3.9243243243243242</v>
      </c>
      <c r="Q412" s="104" t="s">
        <v>728</v>
      </c>
      <c r="R412" s="24"/>
      <c r="S412" s="2" t="s">
        <v>43</v>
      </c>
      <c r="T412" s="2"/>
      <c r="U412" s="13"/>
      <c r="V412" s="109"/>
      <c r="W412" s="110"/>
      <c r="X412" s="115" t="str">
        <f t="shared" si="34"/>
        <v>No Data</v>
      </c>
    </row>
    <row r="413" spans="1:24" x14ac:dyDescent="0.3">
      <c r="A413" s="62" t="s">
        <v>3698</v>
      </c>
      <c r="B413" s="94" t="s">
        <v>414</v>
      </c>
      <c r="C413" s="2" t="s">
        <v>1</v>
      </c>
      <c r="D413" s="2">
        <v>44</v>
      </c>
      <c r="E413" s="9">
        <v>27336</v>
      </c>
      <c r="F413" s="10">
        <v>43697.591435185182</v>
      </c>
      <c r="G413" s="95" t="s">
        <v>4</v>
      </c>
      <c r="H413" s="24">
        <v>1554</v>
      </c>
      <c r="I413" s="11">
        <f t="shared" si="30"/>
        <v>25.9</v>
      </c>
      <c r="J413" s="11">
        <v>5.274</v>
      </c>
      <c r="K413" s="13">
        <v>60</v>
      </c>
      <c r="L413" s="94">
        <v>203</v>
      </c>
      <c r="M413" s="11">
        <f t="shared" si="31"/>
        <v>3.3833333333333333</v>
      </c>
      <c r="N413" s="11">
        <v>1.86</v>
      </c>
      <c r="O413" s="95">
        <f t="shared" si="32"/>
        <v>60</v>
      </c>
      <c r="P413" s="66">
        <f t="shared" si="33"/>
        <v>7.6551724137931032</v>
      </c>
      <c r="Q413" s="104" t="s">
        <v>728</v>
      </c>
      <c r="R413" s="24"/>
      <c r="S413" s="2"/>
      <c r="T413" s="2"/>
      <c r="U413" s="13"/>
      <c r="V413" s="109"/>
      <c r="W413" s="110"/>
      <c r="X413" s="115" t="str">
        <f t="shared" si="34"/>
        <v>No Data</v>
      </c>
    </row>
    <row r="414" spans="1:24" x14ac:dyDescent="0.3">
      <c r="A414" s="62" t="s">
        <v>3699</v>
      </c>
      <c r="B414" s="94" t="s">
        <v>417</v>
      </c>
      <c r="C414" s="2" t="s">
        <v>1</v>
      </c>
      <c r="D414" s="2">
        <v>59</v>
      </c>
      <c r="E414" s="9">
        <v>21948</v>
      </c>
      <c r="F414" s="10">
        <v>43697.614120370374</v>
      </c>
      <c r="G414" s="95" t="s">
        <v>4</v>
      </c>
      <c r="H414" s="24">
        <v>945</v>
      </c>
      <c r="I414" s="11">
        <f t="shared" si="30"/>
        <v>22.5</v>
      </c>
      <c r="J414" s="11">
        <v>3.7890000000000001</v>
      </c>
      <c r="K414" s="13">
        <v>42</v>
      </c>
      <c r="L414" s="94">
        <v>204</v>
      </c>
      <c r="M414" s="11">
        <f t="shared" si="31"/>
        <v>4.8571428571428568</v>
      </c>
      <c r="N414" s="11">
        <v>2.3220000000000001</v>
      </c>
      <c r="O414" s="95">
        <f t="shared" si="32"/>
        <v>42</v>
      </c>
      <c r="P414" s="66">
        <f t="shared" si="33"/>
        <v>4.632352941176471</v>
      </c>
      <c r="Q414" s="104" t="s">
        <v>728</v>
      </c>
      <c r="R414" s="24"/>
      <c r="S414" s="2"/>
      <c r="T414" s="2"/>
      <c r="U414" s="13"/>
      <c r="V414" s="109"/>
      <c r="W414" s="110"/>
      <c r="X414" s="115" t="str">
        <f t="shared" si="34"/>
        <v>No Data</v>
      </c>
    </row>
    <row r="415" spans="1:24" x14ac:dyDescent="0.3">
      <c r="A415" s="62" t="s">
        <v>3700</v>
      </c>
      <c r="B415" s="94" t="s">
        <v>419</v>
      </c>
      <c r="C415" s="2" t="s">
        <v>1</v>
      </c>
      <c r="D415" s="2">
        <v>56</v>
      </c>
      <c r="E415" s="9">
        <v>22970</v>
      </c>
      <c r="F415" s="10">
        <v>43697.616122685184</v>
      </c>
      <c r="G415" s="95" t="s">
        <v>4</v>
      </c>
      <c r="H415" s="24">
        <v>3187</v>
      </c>
      <c r="I415" s="11">
        <f t="shared" si="30"/>
        <v>44.263888888888886</v>
      </c>
      <c r="J415" s="11">
        <v>6.5759999999999996</v>
      </c>
      <c r="K415" s="13">
        <v>72</v>
      </c>
      <c r="L415" s="94">
        <v>1227</v>
      </c>
      <c r="M415" s="11">
        <f t="shared" si="31"/>
        <v>17.041666666666668</v>
      </c>
      <c r="N415" s="11">
        <v>4.0750000000000002</v>
      </c>
      <c r="O415" s="95">
        <f t="shared" si="32"/>
        <v>72</v>
      </c>
      <c r="P415" s="66">
        <f t="shared" si="33"/>
        <v>2.5973920130399346</v>
      </c>
      <c r="Q415" s="104" t="s">
        <v>728</v>
      </c>
      <c r="R415" s="24"/>
      <c r="S415" s="2"/>
      <c r="T415" s="2"/>
      <c r="U415" s="13"/>
      <c r="V415" s="109"/>
      <c r="W415" s="110"/>
      <c r="X415" s="115" t="str">
        <f t="shared" si="34"/>
        <v>No Data</v>
      </c>
    </row>
    <row r="416" spans="1:24" x14ac:dyDescent="0.3">
      <c r="A416" s="62" t="s">
        <v>3701</v>
      </c>
      <c r="B416" s="94" t="s">
        <v>422</v>
      </c>
      <c r="C416" s="2" t="s">
        <v>6</v>
      </c>
      <c r="D416" s="2">
        <v>40</v>
      </c>
      <c r="E416" s="9">
        <v>28983</v>
      </c>
      <c r="F416" s="10">
        <v>43697.632708333331</v>
      </c>
      <c r="G416" s="95" t="s">
        <v>4</v>
      </c>
      <c r="H416" s="24">
        <v>642</v>
      </c>
      <c r="I416" s="11">
        <f t="shared" si="30"/>
        <v>8.0250000000000004</v>
      </c>
      <c r="J416" s="11">
        <v>2.77</v>
      </c>
      <c r="K416" s="13">
        <v>80</v>
      </c>
      <c r="L416" s="94">
        <v>269</v>
      </c>
      <c r="M416" s="11">
        <f t="shared" si="31"/>
        <v>3.3624999999999998</v>
      </c>
      <c r="N416" s="11">
        <v>1.911</v>
      </c>
      <c r="O416" s="95">
        <f t="shared" si="32"/>
        <v>80</v>
      </c>
      <c r="P416" s="66">
        <f t="shared" si="33"/>
        <v>2.3866171003717476</v>
      </c>
      <c r="Q416" s="104" t="s">
        <v>728</v>
      </c>
      <c r="R416" s="24"/>
      <c r="S416" s="2"/>
      <c r="T416" s="2"/>
      <c r="U416" s="13"/>
      <c r="V416" s="109"/>
      <c r="W416" s="110"/>
      <c r="X416" s="115" t="str">
        <f t="shared" si="34"/>
        <v>No Data</v>
      </c>
    </row>
    <row r="417" spans="1:24" x14ac:dyDescent="0.3">
      <c r="A417" s="63" t="s">
        <v>3702</v>
      </c>
      <c r="B417" s="94" t="s">
        <v>423</v>
      </c>
      <c r="C417" s="2" t="s">
        <v>1</v>
      </c>
      <c r="D417" s="2">
        <v>48</v>
      </c>
      <c r="E417" s="9">
        <v>26109</v>
      </c>
      <c r="F417" s="10">
        <v>43697.637303240743</v>
      </c>
      <c r="G417" s="95" t="s">
        <v>4</v>
      </c>
      <c r="H417" s="24">
        <v>1940</v>
      </c>
      <c r="I417" s="11">
        <f t="shared" si="30"/>
        <v>25.866666666666667</v>
      </c>
      <c r="J417" s="11">
        <v>5.2069999999999999</v>
      </c>
      <c r="K417" s="13">
        <v>75</v>
      </c>
      <c r="L417" s="94">
        <v>414</v>
      </c>
      <c r="M417" s="11">
        <f t="shared" si="31"/>
        <v>5.52</v>
      </c>
      <c r="N417" s="11">
        <v>2.3959999999999999</v>
      </c>
      <c r="O417" s="95">
        <f t="shared" si="32"/>
        <v>75</v>
      </c>
      <c r="P417" s="66">
        <f t="shared" si="33"/>
        <v>4.6859903381642516</v>
      </c>
      <c r="Q417" s="104" t="s">
        <v>728</v>
      </c>
      <c r="R417" s="24"/>
      <c r="S417" s="2"/>
      <c r="T417" s="2"/>
      <c r="U417" s="13"/>
      <c r="V417" s="109"/>
      <c r="W417" s="110"/>
      <c r="X417" s="115" t="str">
        <f t="shared" si="34"/>
        <v>No Data</v>
      </c>
    </row>
    <row r="418" spans="1:24" x14ac:dyDescent="0.3">
      <c r="A418" s="63" t="s">
        <v>3703</v>
      </c>
      <c r="B418" s="94" t="s">
        <v>427</v>
      </c>
      <c r="C418" s="2" t="s">
        <v>6</v>
      </c>
      <c r="D418" s="2">
        <v>58</v>
      </c>
      <c r="E418" s="9">
        <v>22152</v>
      </c>
      <c r="F418" s="10">
        <v>43697.663032407407</v>
      </c>
      <c r="G418" s="95" t="s">
        <v>4</v>
      </c>
      <c r="H418" s="24">
        <v>1704</v>
      </c>
      <c r="I418" s="11">
        <f t="shared" si="30"/>
        <v>15.49090909090909</v>
      </c>
      <c r="J418" s="11">
        <v>4.0860000000000003</v>
      </c>
      <c r="K418" s="13">
        <v>110</v>
      </c>
      <c r="L418" s="94">
        <v>424</v>
      </c>
      <c r="M418" s="11">
        <f t="shared" si="31"/>
        <v>3.8545454545454545</v>
      </c>
      <c r="N418" s="11">
        <v>2.0179999999999998</v>
      </c>
      <c r="O418" s="95">
        <f t="shared" si="32"/>
        <v>110</v>
      </c>
      <c r="P418" s="66">
        <f t="shared" si="33"/>
        <v>4.0188679245283021</v>
      </c>
      <c r="Q418" s="104" t="s">
        <v>728</v>
      </c>
      <c r="R418" s="24"/>
      <c r="S418" s="2"/>
      <c r="T418" s="2"/>
      <c r="U418" s="13"/>
      <c r="V418" s="109"/>
      <c r="W418" s="110"/>
      <c r="X418" s="115" t="str">
        <f t="shared" si="34"/>
        <v>No Data</v>
      </c>
    </row>
    <row r="419" spans="1:24" x14ac:dyDescent="0.3">
      <c r="A419" s="63" t="s">
        <v>3704</v>
      </c>
      <c r="B419" s="94" t="s">
        <v>377</v>
      </c>
      <c r="C419" s="2" t="s">
        <v>1</v>
      </c>
      <c r="D419" s="2">
        <v>57</v>
      </c>
      <c r="E419" s="9">
        <v>22757</v>
      </c>
      <c r="F419" s="10">
        <v>43697.701689814814</v>
      </c>
      <c r="G419" s="95" t="s">
        <v>4</v>
      </c>
      <c r="H419" s="24">
        <v>1174</v>
      </c>
      <c r="I419" s="11">
        <f t="shared" si="30"/>
        <v>19.566666666666666</v>
      </c>
      <c r="J419" s="11">
        <v>4.774</v>
      </c>
      <c r="K419" s="13">
        <v>60</v>
      </c>
      <c r="L419" s="94">
        <v>227</v>
      </c>
      <c r="M419" s="11">
        <f t="shared" si="31"/>
        <v>3.7833333333333332</v>
      </c>
      <c r="N419" s="11">
        <v>1.8049999999999999</v>
      </c>
      <c r="O419" s="95">
        <f t="shared" si="32"/>
        <v>60</v>
      </c>
      <c r="P419" s="66">
        <f t="shared" si="33"/>
        <v>5.1718061674008808</v>
      </c>
      <c r="Q419" s="104" t="s">
        <v>728</v>
      </c>
      <c r="R419" s="24"/>
      <c r="S419" s="2"/>
      <c r="T419" s="2"/>
      <c r="U419" s="13"/>
      <c r="V419" s="109"/>
      <c r="W419" s="110"/>
      <c r="X419" s="115" t="str">
        <f t="shared" si="34"/>
        <v>No Data</v>
      </c>
    </row>
    <row r="420" spans="1:24" x14ac:dyDescent="0.3">
      <c r="A420" s="63" t="s">
        <v>3705</v>
      </c>
      <c r="B420" s="94" t="s">
        <v>241</v>
      </c>
      <c r="C420" s="2" t="s">
        <v>1</v>
      </c>
      <c r="D420" s="2">
        <v>44</v>
      </c>
      <c r="E420" s="9">
        <v>27331</v>
      </c>
      <c r="F420" s="10">
        <v>43697.702002314814</v>
      </c>
      <c r="G420" s="95" t="s">
        <v>4</v>
      </c>
      <c r="H420" s="24">
        <v>931</v>
      </c>
      <c r="I420" s="11">
        <f t="shared" si="30"/>
        <v>15.516666666666667</v>
      </c>
      <c r="J420" s="11">
        <v>4.6959999999999997</v>
      </c>
      <c r="K420" s="13">
        <v>60</v>
      </c>
      <c r="L420" s="94">
        <v>173</v>
      </c>
      <c r="M420" s="11">
        <f t="shared" si="31"/>
        <v>2.8833333333333333</v>
      </c>
      <c r="N420" s="11">
        <v>1.6879999999999999</v>
      </c>
      <c r="O420" s="95">
        <f t="shared" si="32"/>
        <v>60</v>
      </c>
      <c r="P420" s="66">
        <f t="shared" si="33"/>
        <v>5.3815028901734108</v>
      </c>
      <c r="Q420" s="104" t="s">
        <v>728</v>
      </c>
      <c r="R420" s="24"/>
      <c r="S420" s="2"/>
      <c r="T420" s="2"/>
      <c r="U420" s="13"/>
      <c r="V420" s="109"/>
      <c r="W420" s="110"/>
      <c r="X420" s="115" t="str">
        <f t="shared" si="34"/>
        <v>No Data</v>
      </c>
    </row>
    <row r="421" spans="1:24" x14ac:dyDescent="0.3">
      <c r="A421" s="63" t="s">
        <v>3706</v>
      </c>
      <c r="B421" s="94" t="s">
        <v>432</v>
      </c>
      <c r="C421" s="2" t="s">
        <v>1</v>
      </c>
      <c r="D421" s="2">
        <v>47</v>
      </c>
      <c r="E421" s="9">
        <v>26388</v>
      </c>
      <c r="F421" s="10">
        <v>43698.516273148147</v>
      </c>
      <c r="G421" s="95" t="s">
        <v>4</v>
      </c>
      <c r="H421" s="24">
        <v>1736</v>
      </c>
      <c r="I421" s="11">
        <f t="shared" si="30"/>
        <v>21.7</v>
      </c>
      <c r="J421" s="11">
        <v>4.7130000000000001</v>
      </c>
      <c r="K421" s="13">
        <v>80</v>
      </c>
      <c r="L421" s="94">
        <v>603</v>
      </c>
      <c r="M421" s="11">
        <f t="shared" si="31"/>
        <v>7.5374999999999996</v>
      </c>
      <c r="N421" s="11">
        <v>2.85</v>
      </c>
      <c r="O421" s="95">
        <f t="shared" si="32"/>
        <v>80</v>
      </c>
      <c r="P421" s="66">
        <f t="shared" si="33"/>
        <v>2.8789386401326702</v>
      </c>
      <c r="Q421" s="104" t="s">
        <v>728</v>
      </c>
      <c r="R421" s="24"/>
      <c r="S421" s="2"/>
      <c r="T421" s="2"/>
      <c r="U421" s="13"/>
      <c r="V421" s="109"/>
      <c r="W421" s="110"/>
      <c r="X421" s="115" t="str">
        <f t="shared" si="34"/>
        <v>No Data</v>
      </c>
    </row>
    <row r="422" spans="1:24" x14ac:dyDescent="0.3">
      <c r="A422" s="63" t="s">
        <v>3707</v>
      </c>
      <c r="B422" s="94" t="s">
        <v>434</v>
      </c>
      <c r="C422" s="2" t="s">
        <v>1</v>
      </c>
      <c r="D422" s="2">
        <v>41</v>
      </c>
      <c r="E422" s="9">
        <v>28703</v>
      </c>
      <c r="F422" s="10">
        <v>43698.527245370373</v>
      </c>
      <c r="G422" s="95" t="s">
        <v>4</v>
      </c>
      <c r="H422" s="24">
        <v>1371</v>
      </c>
      <c r="I422" s="11">
        <f t="shared" si="30"/>
        <v>14.43157894736842</v>
      </c>
      <c r="J422" s="11">
        <v>3.7490000000000001</v>
      </c>
      <c r="K422" s="13">
        <v>95</v>
      </c>
      <c r="L422" s="94">
        <v>524</v>
      </c>
      <c r="M422" s="11">
        <f t="shared" si="31"/>
        <v>5.5157894736842108</v>
      </c>
      <c r="N422" s="11">
        <v>2.3330000000000002</v>
      </c>
      <c r="O422" s="95">
        <f t="shared" si="32"/>
        <v>95</v>
      </c>
      <c r="P422" s="66">
        <f t="shared" si="33"/>
        <v>2.6164122137404577</v>
      </c>
      <c r="Q422" s="104" t="s">
        <v>728</v>
      </c>
      <c r="R422" s="24"/>
      <c r="S422" s="2"/>
      <c r="T422" s="2"/>
      <c r="U422" s="13"/>
      <c r="V422" s="109"/>
      <c r="W422" s="110"/>
      <c r="X422" s="115" t="str">
        <f t="shared" si="34"/>
        <v>No Data</v>
      </c>
    </row>
    <row r="423" spans="1:24" x14ac:dyDescent="0.3">
      <c r="A423" s="63" t="s">
        <v>3708</v>
      </c>
      <c r="B423" s="94" t="s">
        <v>435</v>
      </c>
      <c r="C423" s="2" t="s">
        <v>6</v>
      </c>
      <c r="D423" s="2">
        <v>77</v>
      </c>
      <c r="E423" s="9">
        <v>15389</v>
      </c>
      <c r="F423" s="10">
        <v>43698.529131944444</v>
      </c>
      <c r="G423" s="95" t="s">
        <v>4</v>
      </c>
      <c r="H423" s="24">
        <v>2278</v>
      </c>
      <c r="I423" s="11">
        <f t="shared" si="30"/>
        <v>21.092592592592592</v>
      </c>
      <c r="J423" s="11">
        <v>4.5039999999999996</v>
      </c>
      <c r="K423" s="13">
        <v>108</v>
      </c>
      <c r="L423" s="94">
        <v>822</v>
      </c>
      <c r="M423" s="11">
        <f t="shared" si="31"/>
        <v>7.6111111111111107</v>
      </c>
      <c r="N423" s="11">
        <v>2.629</v>
      </c>
      <c r="O423" s="95">
        <f t="shared" si="32"/>
        <v>108</v>
      </c>
      <c r="P423" s="66">
        <f t="shared" si="33"/>
        <v>2.7712895377128954</v>
      </c>
      <c r="Q423" s="104" t="s">
        <v>728</v>
      </c>
      <c r="R423" s="24"/>
      <c r="S423" s="2"/>
      <c r="T423" s="2"/>
      <c r="U423" s="13"/>
      <c r="V423" s="109"/>
      <c r="W423" s="110"/>
      <c r="X423" s="115" t="str">
        <f t="shared" si="34"/>
        <v>No Data</v>
      </c>
    </row>
    <row r="424" spans="1:24" x14ac:dyDescent="0.3">
      <c r="A424" s="63" t="s">
        <v>3709</v>
      </c>
      <c r="B424" s="94" t="s">
        <v>437</v>
      </c>
      <c r="C424" s="2" t="s">
        <v>6</v>
      </c>
      <c r="D424" s="2">
        <v>75</v>
      </c>
      <c r="E424" s="9">
        <v>16164</v>
      </c>
      <c r="F424" s="10">
        <v>43698.544965277775</v>
      </c>
      <c r="G424" s="95" t="s">
        <v>4</v>
      </c>
      <c r="H424" s="24">
        <v>1857</v>
      </c>
      <c r="I424" s="11">
        <f t="shared" si="30"/>
        <v>13.456521739130435</v>
      </c>
      <c r="J424" s="11">
        <v>3.7029999999999998</v>
      </c>
      <c r="K424" s="13">
        <v>138</v>
      </c>
      <c r="L424" s="94">
        <v>670</v>
      </c>
      <c r="M424" s="11">
        <f t="shared" si="31"/>
        <v>4.8550724637681162</v>
      </c>
      <c r="N424" s="11">
        <v>2.335</v>
      </c>
      <c r="O424" s="95">
        <f t="shared" si="32"/>
        <v>138</v>
      </c>
      <c r="P424" s="66">
        <f t="shared" si="33"/>
        <v>2.7716417910447761</v>
      </c>
      <c r="Q424" s="104" t="s">
        <v>728</v>
      </c>
      <c r="R424" s="24"/>
      <c r="S424" s="2" t="s">
        <v>329</v>
      </c>
      <c r="T424" s="2"/>
      <c r="U424" s="13"/>
      <c r="V424" s="109"/>
      <c r="W424" s="110"/>
      <c r="X424" s="115" t="str">
        <f t="shared" si="34"/>
        <v>No Data</v>
      </c>
    </row>
    <row r="425" spans="1:24" x14ac:dyDescent="0.3">
      <c r="A425" s="63" t="s">
        <v>3710</v>
      </c>
      <c r="B425" s="94" t="s">
        <v>441</v>
      </c>
      <c r="C425" s="2" t="s">
        <v>1</v>
      </c>
      <c r="D425" s="2">
        <v>53</v>
      </c>
      <c r="E425" s="9">
        <v>24143</v>
      </c>
      <c r="F425" s="10">
        <v>43698.579340277778</v>
      </c>
      <c r="G425" s="95" t="s">
        <v>4</v>
      </c>
      <c r="H425" s="24">
        <v>1167</v>
      </c>
      <c r="I425" s="11">
        <f t="shared" si="30"/>
        <v>16.208333333333332</v>
      </c>
      <c r="J425" s="11">
        <v>3.6539999999999999</v>
      </c>
      <c r="K425" s="13">
        <v>72</v>
      </c>
      <c r="L425" s="94">
        <v>340</v>
      </c>
      <c r="M425" s="11">
        <f t="shared" si="31"/>
        <v>4.7222222222222223</v>
      </c>
      <c r="N425" s="11">
        <v>1.8480000000000001</v>
      </c>
      <c r="O425" s="95">
        <f t="shared" si="32"/>
        <v>72</v>
      </c>
      <c r="P425" s="66">
        <f t="shared" si="33"/>
        <v>3.4323529411764704</v>
      </c>
      <c r="Q425" s="104" t="s">
        <v>728</v>
      </c>
      <c r="R425" s="24"/>
      <c r="S425" s="2"/>
      <c r="T425" s="2"/>
      <c r="U425" s="13"/>
      <c r="V425" s="109"/>
      <c r="W425" s="110"/>
      <c r="X425" s="115" t="str">
        <f t="shared" si="34"/>
        <v>No Data</v>
      </c>
    </row>
    <row r="426" spans="1:24" x14ac:dyDescent="0.3">
      <c r="A426" s="63" t="s">
        <v>3711</v>
      </c>
      <c r="B426" s="94" t="s">
        <v>179</v>
      </c>
      <c r="C426" s="2" t="s">
        <v>1</v>
      </c>
      <c r="D426" s="2">
        <v>47</v>
      </c>
      <c r="E426" s="9">
        <v>26301</v>
      </c>
      <c r="F426" s="10">
        <v>43698.583969907406</v>
      </c>
      <c r="G426" s="95" t="s">
        <v>4</v>
      </c>
      <c r="H426" s="24">
        <v>1428</v>
      </c>
      <c r="I426" s="11">
        <f t="shared" si="30"/>
        <v>17.850000000000001</v>
      </c>
      <c r="J426" s="11">
        <v>4.4210000000000003</v>
      </c>
      <c r="K426" s="13">
        <v>80</v>
      </c>
      <c r="L426" s="94">
        <v>343</v>
      </c>
      <c r="M426" s="11">
        <f t="shared" si="31"/>
        <v>4.2874999999999996</v>
      </c>
      <c r="N426" s="11">
        <v>2.0329999999999999</v>
      </c>
      <c r="O426" s="95">
        <f t="shared" si="32"/>
        <v>80</v>
      </c>
      <c r="P426" s="66">
        <f t="shared" si="33"/>
        <v>4.16326530612245</v>
      </c>
      <c r="Q426" s="104" t="s">
        <v>728</v>
      </c>
      <c r="R426" s="24"/>
      <c r="S426" s="2"/>
      <c r="T426" s="2"/>
      <c r="U426" s="13"/>
      <c r="V426" s="109"/>
      <c r="W426" s="110"/>
      <c r="X426" s="115" t="str">
        <f t="shared" si="34"/>
        <v>No Data</v>
      </c>
    </row>
    <row r="427" spans="1:24" x14ac:dyDescent="0.3">
      <c r="A427" s="63" t="s">
        <v>3712</v>
      </c>
      <c r="B427" s="94" t="s">
        <v>443</v>
      </c>
      <c r="C427" s="2" t="s">
        <v>1</v>
      </c>
      <c r="D427" s="2">
        <v>61</v>
      </c>
      <c r="E427" s="9">
        <v>21252</v>
      </c>
      <c r="F427" s="10">
        <v>43698.598240740743</v>
      </c>
      <c r="G427" s="95" t="s">
        <v>4</v>
      </c>
      <c r="H427" s="24">
        <v>2733</v>
      </c>
      <c r="I427" s="11">
        <f t="shared" si="30"/>
        <v>28.768421052631577</v>
      </c>
      <c r="J427" s="11">
        <v>4.6980000000000004</v>
      </c>
      <c r="K427" s="13">
        <v>95</v>
      </c>
      <c r="L427" s="94">
        <v>469</v>
      </c>
      <c r="M427" s="11">
        <f t="shared" si="31"/>
        <v>4.9368421052631577</v>
      </c>
      <c r="N427" s="11">
        <v>2.1080000000000001</v>
      </c>
      <c r="O427" s="95">
        <f t="shared" si="32"/>
        <v>95</v>
      </c>
      <c r="P427" s="66">
        <f t="shared" si="33"/>
        <v>5.8272921108742004</v>
      </c>
      <c r="Q427" s="104" t="s">
        <v>728</v>
      </c>
      <c r="R427" s="24"/>
      <c r="S427" s="2"/>
      <c r="T427" s="2"/>
      <c r="U427" s="13"/>
      <c r="V427" s="109"/>
      <c r="W427" s="110"/>
      <c r="X427" s="115" t="str">
        <f t="shared" si="34"/>
        <v>No Data</v>
      </c>
    </row>
    <row r="428" spans="1:24" x14ac:dyDescent="0.3">
      <c r="A428" s="63" t="s">
        <v>3713</v>
      </c>
      <c r="B428" s="94" t="s">
        <v>446</v>
      </c>
      <c r="C428" s="2" t="s">
        <v>1</v>
      </c>
      <c r="D428" s="2">
        <v>54</v>
      </c>
      <c r="E428" s="9">
        <v>23927</v>
      </c>
      <c r="F428" s="10">
        <v>43698.618761574071</v>
      </c>
      <c r="G428" s="95" t="s">
        <v>4</v>
      </c>
      <c r="H428" s="24">
        <v>1754</v>
      </c>
      <c r="I428" s="11">
        <f t="shared" si="30"/>
        <v>16.865384615384617</v>
      </c>
      <c r="J428" s="11">
        <v>4.2720000000000002</v>
      </c>
      <c r="K428" s="13">
        <v>104</v>
      </c>
      <c r="L428" s="94">
        <v>1014</v>
      </c>
      <c r="M428" s="11">
        <f t="shared" si="31"/>
        <v>9.75</v>
      </c>
      <c r="N428" s="11">
        <v>3.121</v>
      </c>
      <c r="O428" s="95">
        <f t="shared" si="32"/>
        <v>104</v>
      </c>
      <c r="P428" s="66">
        <f t="shared" si="33"/>
        <v>1.7297830374753453</v>
      </c>
      <c r="Q428" s="104" t="s">
        <v>728</v>
      </c>
      <c r="R428" s="24"/>
      <c r="S428" s="2"/>
      <c r="T428" s="2"/>
      <c r="U428" s="13"/>
      <c r="V428" s="109"/>
      <c r="W428" s="110"/>
      <c r="X428" s="115" t="str">
        <f t="shared" si="34"/>
        <v>No Data</v>
      </c>
    </row>
    <row r="429" spans="1:24" x14ac:dyDescent="0.3">
      <c r="A429" s="63" t="s">
        <v>3714</v>
      </c>
      <c r="B429" s="94" t="s">
        <v>449</v>
      </c>
      <c r="C429" s="2" t="s">
        <v>1</v>
      </c>
      <c r="D429" s="2">
        <v>55</v>
      </c>
      <c r="E429" s="9">
        <v>23463</v>
      </c>
      <c r="F429" s="10">
        <v>43698.632395833331</v>
      </c>
      <c r="G429" s="95" t="s">
        <v>4</v>
      </c>
      <c r="H429" s="24">
        <v>3022</v>
      </c>
      <c r="I429" s="11">
        <f t="shared" si="30"/>
        <v>29.057692307692307</v>
      </c>
      <c r="J429" s="11">
        <v>6.9420000000000002</v>
      </c>
      <c r="K429" s="13">
        <v>104</v>
      </c>
      <c r="L429" s="94">
        <v>503</v>
      </c>
      <c r="M429" s="11">
        <f t="shared" si="31"/>
        <v>4.8365384615384617</v>
      </c>
      <c r="N429" s="11">
        <v>2.3650000000000002</v>
      </c>
      <c r="O429" s="95">
        <f t="shared" si="32"/>
        <v>104</v>
      </c>
      <c r="P429" s="66">
        <f t="shared" si="33"/>
        <v>6.0079522862823058</v>
      </c>
      <c r="Q429" s="104" t="s">
        <v>728</v>
      </c>
      <c r="R429" s="24"/>
      <c r="S429" s="2"/>
      <c r="T429" s="2"/>
      <c r="U429" s="13"/>
      <c r="V429" s="109"/>
      <c r="W429" s="110"/>
      <c r="X429" s="115" t="str">
        <f t="shared" si="34"/>
        <v>No Data</v>
      </c>
    </row>
    <row r="430" spans="1:24" x14ac:dyDescent="0.3">
      <c r="A430" s="63" t="s">
        <v>3715</v>
      </c>
      <c r="B430" s="94" t="s">
        <v>454</v>
      </c>
      <c r="C430" s="2" t="s">
        <v>1</v>
      </c>
      <c r="D430" s="2">
        <v>46</v>
      </c>
      <c r="E430" s="9">
        <v>26809</v>
      </c>
      <c r="F430" s="10">
        <v>43698.660104166665</v>
      </c>
      <c r="G430" s="95" t="s">
        <v>4</v>
      </c>
      <c r="H430" s="24">
        <v>1978</v>
      </c>
      <c r="I430" s="11">
        <f t="shared" si="30"/>
        <v>20.821052631578947</v>
      </c>
      <c r="J430" s="11">
        <v>4.7489999999999997</v>
      </c>
      <c r="K430" s="13">
        <v>95</v>
      </c>
      <c r="L430" s="94">
        <v>404</v>
      </c>
      <c r="M430" s="11">
        <f t="shared" si="31"/>
        <v>4.2526315789473683</v>
      </c>
      <c r="N430" s="11">
        <v>1.9950000000000001</v>
      </c>
      <c r="O430" s="95">
        <f t="shared" si="32"/>
        <v>95</v>
      </c>
      <c r="P430" s="66">
        <f t="shared" si="33"/>
        <v>4.8960396039603964</v>
      </c>
      <c r="Q430" s="104" t="s">
        <v>728</v>
      </c>
      <c r="R430" s="24"/>
      <c r="S430" s="2"/>
      <c r="T430" s="2"/>
      <c r="U430" s="13"/>
      <c r="V430" s="109"/>
      <c r="W430" s="110"/>
      <c r="X430" s="115" t="str">
        <f t="shared" si="34"/>
        <v>No Data</v>
      </c>
    </row>
    <row r="431" spans="1:24" x14ac:dyDescent="0.3">
      <c r="A431" s="63" t="s">
        <v>3716</v>
      </c>
      <c r="B431" s="94" t="s">
        <v>215</v>
      </c>
      <c r="C431" s="2" t="s">
        <v>1</v>
      </c>
      <c r="D431" s="2">
        <v>61</v>
      </c>
      <c r="E431" s="9">
        <v>21248</v>
      </c>
      <c r="F431" s="10">
        <v>43698.669722222221</v>
      </c>
      <c r="G431" s="95" t="s">
        <v>4</v>
      </c>
      <c r="H431" s="24">
        <v>3261</v>
      </c>
      <c r="I431" s="11">
        <f t="shared" si="30"/>
        <v>26.088000000000001</v>
      </c>
      <c r="J431" s="11">
        <v>5.14</v>
      </c>
      <c r="K431" s="13">
        <v>125</v>
      </c>
      <c r="L431" s="94">
        <v>1198</v>
      </c>
      <c r="M431" s="11">
        <f t="shared" si="31"/>
        <v>9.5839999999999996</v>
      </c>
      <c r="N431" s="11">
        <v>3.5019999999999998</v>
      </c>
      <c r="O431" s="95">
        <f t="shared" si="32"/>
        <v>125</v>
      </c>
      <c r="P431" s="66">
        <f t="shared" si="33"/>
        <v>2.7220367278797997</v>
      </c>
      <c r="Q431" s="104" t="s">
        <v>728</v>
      </c>
      <c r="R431" s="24"/>
      <c r="S431" s="2"/>
      <c r="T431" s="2"/>
      <c r="U431" s="13"/>
      <c r="V431" s="109"/>
      <c r="W431" s="110"/>
      <c r="X431" s="115" t="str">
        <f t="shared" si="34"/>
        <v>No Data</v>
      </c>
    </row>
    <row r="432" spans="1:24" x14ac:dyDescent="0.3">
      <c r="A432" s="63" t="s">
        <v>3717</v>
      </c>
      <c r="B432" s="94" t="s">
        <v>460</v>
      </c>
      <c r="C432" s="2" t="s">
        <v>1</v>
      </c>
      <c r="D432" s="2">
        <v>55</v>
      </c>
      <c r="E432" s="9">
        <v>23531</v>
      </c>
      <c r="F432" s="10">
        <v>43699.516273148147</v>
      </c>
      <c r="G432" s="95" t="s">
        <v>4</v>
      </c>
      <c r="H432" s="24">
        <v>2225</v>
      </c>
      <c r="I432" s="11">
        <f t="shared" si="30"/>
        <v>22.25</v>
      </c>
      <c r="J432" s="11">
        <v>4.99</v>
      </c>
      <c r="K432" s="13">
        <v>100</v>
      </c>
      <c r="L432" s="94">
        <v>734</v>
      </c>
      <c r="M432" s="11">
        <f t="shared" si="31"/>
        <v>7.34</v>
      </c>
      <c r="N432" s="11">
        <v>2.6829999999999998</v>
      </c>
      <c r="O432" s="95">
        <f t="shared" si="32"/>
        <v>100</v>
      </c>
      <c r="P432" s="66">
        <f t="shared" si="33"/>
        <v>3.0313351498637604</v>
      </c>
      <c r="Q432" s="104" t="s">
        <v>728</v>
      </c>
      <c r="R432" s="24"/>
      <c r="S432" s="2"/>
      <c r="T432" s="2"/>
      <c r="U432" s="13"/>
      <c r="V432" s="109"/>
      <c r="W432" s="110"/>
      <c r="X432" s="115" t="str">
        <f t="shared" si="34"/>
        <v>No Data</v>
      </c>
    </row>
    <row r="433" spans="1:24" x14ac:dyDescent="0.3">
      <c r="A433" s="63" t="s">
        <v>3718</v>
      </c>
      <c r="B433" s="94" t="s">
        <v>462</v>
      </c>
      <c r="C433" s="2" t="s">
        <v>6</v>
      </c>
      <c r="D433" s="2">
        <v>22</v>
      </c>
      <c r="E433" s="9">
        <v>35422</v>
      </c>
      <c r="F433" s="10">
        <v>43699.527511574073</v>
      </c>
      <c r="G433" s="95" t="s">
        <v>4</v>
      </c>
      <c r="H433" s="24">
        <v>1028</v>
      </c>
      <c r="I433" s="11">
        <f t="shared" si="30"/>
        <v>8.5666666666666664</v>
      </c>
      <c r="J433" s="11">
        <v>2.9809999999999999</v>
      </c>
      <c r="K433" s="13">
        <v>120</v>
      </c>
      <c r="L433" s="94">
        <v>387</v>
      </c>
      <c r="M433" s="11">
        <f t="shared" si="31"/>
        <v>3.2250000000000001</v>
      </c>
      <c r="N433" s="11">
        <v>1.77</v>
      </c>
      <c r="O433" s="95">
        <f t="shared" si="32"/>
        <v>120</v>
      </c>
      <c r="P433" s="66">
        <f t="shared" si="33"/>
        <v>2.6563307493540051</v>
      </c>
      <c r="Q433" s="104" t="s">
        <v>728</v>
      </c>
      <c r="R433" s="24"/>
      <c r="S433" s="2"/>
      <c r="T433" s="2"/>
      <c r="U433" s="13"/>
      <c r="V433" s="109"/>
      <c r="W433" s="110"/>
      <c r="X433" s="115" t="str">
        <f t="shared" si="34"/>
        <v>No Data</v>
      </c>
    </row>
    <row r="434" spans="1:24" x14ac:dyDescent="0.3">
      <c r="A434" s="63" t="s">
        <v>3719</v>
      </c>
      <c r="B434" s="94" t="s">
        <v>463</v>
      </c>
      <c r="C434" s="2" t="s">
        <v>1</v>
      </c>
      <c r="D434" s="2">
        <v>58</v>
      </c>
      <c r="E434" s="9">
        <v>22174</v>
      </c>
      <c r="F434" s="10">
        <v>43699.538981481484</v>
      </c>
      <c r="G434" s="95" t="s">
        <v>4</v>
      </c>
      <c r="H434" s="24">
        <v>3851</v>
      </c>
      <c r="I434" s="11">
        <f t="shared" si="30"/>
        <v>24.685897435897434</v>
      </c>
      <c r="J434" s="11">
        <v>5.2110000000000003</v>
      </c>
      <c r="K434" s="13">
        <v>156</v>
      </c>
      <c r="L434" s="94">
        <v>772</v>
      </c>
      <c r="M434" s="11">
        <f t="shared" si="31"/>
        <v>4.9487179487179489</v>
      </c>
      <c r="N434" s="11">
        <v>2.0630000000000002</v>
      </c>
      <c r="O434" s="95">
        <f t="shared" si="32"/>
        <v>156</v>
      </c>
      <c r="P434" s="66">
        <f t="shared" si="33"/>
        <v>4.9883419689119162</v>
      </c>
      <c r="Q434" s="104" t="s">
        <v>728</v>
      </c>
      <c r="R434" s="24"/>
      <c r="S434" s="2"/>
      <c r="T434" s="2"/>
      <c r="U434" s="13"/>
      <c r="V434" s="109"/>
      <c r="W434" s="110"/>
      <c r="X434" s="115" t="str">
        <f t="shared" si="34"/>
        <v>No Data</v>
      </c>
    </row>
    <row r="435" spans="1:24" x14ac:dyDescent="0.3">
      <c r="A435" s="63" t="s">
        <v>3720</v>
      </c>
      <c r="B435" s="94" t="s">
        <v>465</v>
      </c>
      <c r="C435" s="2" t="s">
        <v>1</v>
      </c>
      <c r="D435" s="2">
        <v>49</v>
      </c>
      <c r="E435" s="9">
        <v>25522</v>
      </c>
      <c r="F435" s="10">
        <v>43699.542268518519</v>
      </c>
      <c r="G435" s="95" t="s">
        <v>4</v>
      </c>
      <c r="H435" s="24">
        <v>2594</v>
      </c>
      <c r="I435" s="11">
        <f t="shared" si="30"/>
        <v>19.214814814814815</v>
      </c>
      <c r="J435" s="11">
        <v>4.3319999999999999</v>
      </c>
      <c r="K435" s="13">
        <v>135</v>
      </c>
      <c r="L435" s="94">
        <v>400</v>
      </c>
      <c r="M435" s="11">
        <f t="shared" si="31"/>
        <v>2.9629629629629628</v>
      </c>
      <c r="N435" s="11">
        <v>1.6719999999999999</v>
      </c>
      <c r="O435" s="95">
        <f t="shared" si="32"/>
        <v>135</v>
      </c>
      <c r="P435" s="66">
        <f t="shared" si="33"/>
        <v>6.4850000000000003</v>
      </c>
      <c r="Q435" s="104" t="s">
        <v>728</v>
      </c>
      <c r="R435" s="24"/>
      <c r="S435" s="2"/>
      <c r="T435" s="2"/>
      <c r="U435" s="13"/>
      <c r="V435" s="109"/>
      <c r="W435" s="110"/>
      <c r="X435" s="115" t="str">
        <f t="shared" si="34"/>
        <v>No Data</v>
      </c>
    </row>
    <row r="436" spans="1:24" x14ac:dyDescent="0.3">
      <c r="A436" s="63" t="s">
        <v>3721</v>
      </c>
      <c r="B436" s="94" t="s">
        <v>468</v>
      </c>
      <c r="C436" s="2" t="s">
        <v>1</v>
      </c>
      <c r="D436" s="2">
        <v>48</v>
      </c>
      <c r="E436" s="9">
        <v>25859</v>
      </c>
      <c r="F436" s="10">
        <v>43699.563981481479</v>
      </c>
      <c r="G436" s="95" t="s">
        <v>4</v>
      </c>
      <c r="H436" s="24">
        <v>2042</v>
      </c>
      <c r="I436" s="11">
        <f t="shared" si="30"/>
        <v>16.206349206349206</v>
      </c>
      <c r="J436" s="11">
        <v>4.577</v>
      </c>
      <c r="K436" s="13">
        <v>126</v>
      </c>
      <c r="L436" s="94">
        <v>507</v>
      </c>
      <c r="M436" s="11">
        <f t="shared" si="31"/>
        <v>4.0238095238095237</v>
      </c>
      <c r="N436" s="11">
        <v>2.0609999999999999</v>
      </c>
      <c r="O436" s="95">
        <f t="shared" si="32"/>
        <v>126</v>
      </c>
      <c r="P436" s="66">
        <f t="shared" si="33"/>
        <v>4.0276134122287965</v>
      </c>
      <c r="Q436" s="104" t="s">
        <v>728</v>
      </c>
      <c r="R436" s="24"/>
      <c r="S436" s="2"/>
      <c r="T436" s="2"/>
      <c r="U436" s="13"/>
      <c r="V436" s="109"/>
      <c r="W436" s="110"/>
      <c r="X436" s="115" t="str">
        <f t="shared" si="34"/>
        <v>No Data</v>
      </c>
    </row>
    <row r="437" spans="1:24" x14ac:dyDescent="0.3">
      <c r="A437" s="63" t="s">
        <v>3722</v>
      </c>
      <c r="B437" s="94" t="s">
        <v>367</v>
      </c>
      <c r="C437" s="2" t="s">
        <v>1</v>
      </c>
      <c r="D437" s="2">
        <v>53</v>
      </c>
      <c r="E437" s="9">
        <v>24334</v>
      </c>
      <c r="F437" s="10">
        <v>43699.5781712963</v>
      </c>
      <c r="G437" s="95" t="s">
        <v>4</v>
      </c>
      <c r="H437" s="24">
        <v>2293</v>
      </c>
      <c r="I437" s="11">
        <f t="shared" si="30"/>
        <v>19.939130434782609</v>
      </c>
      <c r="J437" s="11">
        <v>4.6440000000000001</v>
      </c>
      <c r="K437" s="13">
        <v>115</v>
      </c>
      <c r="L437" s="94">
        <v>388</v>
      </c>
      <c r="M437" s="11">
        <f t="shared" si="31"/>
        <v>3.3739130434782609</v>
      </c>
      <c r="N437" s="11">
        <v>1.8939999999999999</v>
      </c>
      <c r="O437" s="95">
        <f t="shared" si="32"/>
        <v>115</v>
      </c>
      <c r="P437" s="66">
        <f t="shared" si="33"/>
        <v>5.9097938144329891</v>
      </c>
      <c r="Q437" s="104" t="s">
        <v>728</v>
      </c>
      <c r="R437" s="24"/>
      <c r="S437" s="2"/>
      <c r="T437" s="2"/>
      <c r="U437" s="13"/>
      <c r="V437" s="109"/>
      <c r="W437" s="110"/>
      <c r="X437" s="115" t="str">
        <f t="shared" si="34"/>
        <v>No Data</v>
      </c>
    </row>
    <row r="438" spans="1:24" x14ac:dyDescent="0.3">
      <c r="A438" s="63" t="s">
        <v>3723</v>
      </c>
      <c r="B438" s="94" t="s">
        <v>475</v>
      </c>
      <c r="C438" s="2" t="s">
        <v>1</v>
      </c>
      <c r="D438" s="2">
        <v>56</v>
      </c>
      <c r="E438" s="9">
        <v>23067</v>
      </c>
      <c r="F438" s="10">
        <v>43699.601076388892</v>
      </c>
      <c r="G438" s="95" t="s">
        <v>4</v>
      </c>
      <c r="H438" s="24">
        <v>3902</v>
      </c>
      <c r="I438" s="11">
        <f t="shared" si="30"/>
        <v>28.903703703703705</v>
      </c>
      <c r="J438" s="11">
        <v>5.7050000000000001</v>
      </c>
      <c r="K438" s="13">
        <v>135</v>
      </c>
      <c r="L438" s="94">
        <v>749</v>
      </c>
      <c r="M438" s="11">
        <f t="shared" si="31"/>
        <v>5.5481481481481483</v>
      </c>
      <c r="N438" s="11">
        <v>2.512</v>
      </c>
      <c r="O438" s="95">
        <f t="shared" si="32"/>
        <v>135</v>
      </c>
      <c r="P438" s="66">
        <f t="shared" si="33"/>
        <v>5.2096128170894529</v>
      </c>
      <c r="Q438" s="104" t="s">
        <v>728</v>
      </c>
      <c r="R438" s="24"/>
      <c r="S438" s="2"/>
      <c r="T438" s="2"/>
      <c r="U438" s="13"/>
      <c r="V438" s="109"/>
      <c r="W438" s="110"/>
      <c r="X438" s="115" t="str">
        <f t="shared" si="34"/>
        <v>No Data</v>
      </c>
    </row>
    <row r="439" spans="1:24" x14ac:dyDescent="0.3">
      <c r="A439" s="63" t="s">
        <v>3724</v>
      </c>
      <c r="B439" s="94" t="s">
        <v>120</v>
      </c>
      <c r="C439" s="2" t="s">
        <v>1</v>
      </c>
      <c r="D439" s="2">
        <v>67</v>
      </c>
      <c r="E439" s="9">
        <v>18973</v>
      </c>
      <c r="F439" s="10">
        <v>43699.601400462961</v>
      </c>
      <c r="G439" s="95" t="s">
        <v>4</v>
      </c>
      <c r="H439" s="24">
        <v>1605</v>
      </c>
      <c r="I439" s="11">
        <f t="shared" si="30"/>
        <v>18.882352941176471</v>
      </c>
      <c r="J439" s="11">
        <v>4.3239999999999998</v>
      </c>
      <c r="K439" s="13">
        <v>85</v>
      </c>
      <c r="L439" s="94">
        <v>351</v>
      </c>
      <c r="M439" s="11">
        <f t="shared" si="31"/>
        <v>4.1294117647058828</v>
      </c>
      <c r="N439" s="11">
        <v>1.901</v>
      </c>
      <c r="O439" s="95">
        <f t="shared" si="32"/>
        <v>85</v>
      </c>
      <c r="P439" s="66">
        <f t="shared" si="33"/>
        <v>4.5726495726495724</v>
      </c>
      <c r="Q439" s="104" t="s">
        <v>728</v>
      </c>
      <c r="R439" s="24"/>
      <c r="S439" s="2"/>
      <c r="T439" s="2"/>
      <c r="U439" s="13"/>
      <c r="V439" s="109"/>
      <c r="W439" s="110"/>
      <c r="X439" s="115" t="str">
        <f t="shared" si="34"/>
        <v>No Data</v>
      </c>
    </row>
    <row r="440" spans="1:24" x14ac:dyDescent="0.3">
      <c r="A440" s="63" t="s">
        <v>3725</v>
      </c>
      <c r="B440" s="94" t="s">
        <v>480</v>
      </c>
      <c r="C440" s="2" t="s">
        <v>6</v>
      </c>
      <c r="D440" s="2">
        <v>61</v>
      </c>
      <c r="E440" s="9">
        <v>21221</v>
      </c>
      <c r="F440" s="10">
        <v>43699.636145833334</v>
      </c>
      <c r="G440" s="95" t="s">
        <v>4</v>
      </c>
      <c r="H440" s="24">
        <v>1630</v>
      </c>
      <c r="I440" s="11">
        <f t="shared" si="30"/>
        <v>12.348484848484848</v>
      </c>
      <c r="J440" s="11">
        <v>3.3180000000000001</v>
      </c>
      <c r="K440" s="13">
        <v>132</v>
      </c>
      <c r="L440" s="94">
        <v>489</v>
      </c>
      <c r="M440" s="11">
        <f t="shared" si="31"/>
        <v>3.7045454545454546</v>
      </c>
      <c r="N440" s="11">
        <v>1.98</v>
      </c>
      <c r="O440" s="95">
        <f t="shared" si="32"/>
        <v>132</v>
      </c>
      <c r="P440" s="66">
        <f t="shared" si="33"/>
        <v>3.333333333333333</v>
      </c>
      <c r="Q440" s="104" t="s">
        <v>728</v>
      </c>
      <c r="R440" s="24"/>
      <c r="S440" s="2"/>
      <c r="T440" s="2"/>
      <c r="U440" s="13"/>
      <c r="V440" s="109"/>
      <c r="W440" s="110"/>
      <c r="X440" s="115" t="str">
        <f t="shared" si="34"/>
        <v>No Data</v>
      </c>
    </row>
    <row r="441" spans="1:24" x14ac:dyDescent="0.3">
      <c r="A441" s="63" t="s">
        <v>3726</v>
      </c>
      <c r="B441" s="94" t="s">
        <v>481</v>
      </c>
      <c r="C441" s="2" t="s">
        <v>6</v>
      </c>
      <c r="D441" s="2">
        <v>72</v>
      </c>
      <c r="E441" s="9">
        <v>17235</v>
      </c>
      <c r="F441" s="10">
        <v>43699.6406712963</v>
      </c>
      <c r="G441" s="95" t="s">
        <v>4</v>
      </c>
      <c r="H441" s="24">
        <v>1847</v>
      </c>
      <c r="I441" s="11">
        <f t="shared" si="30"/>
        <v>19.239583333333332</v>
      </c>
      <c r="J441" s="11">
        <v>4.2670000000000003</v>
      </c>
      <c r="K441" s="13">
        <v>96</v>
      </c>
      <c r="L441" s="94">
        <v>653</v>
      </c>
      <c r="M441" s="11">
        <f t="shared" si="31"/>
        <v>6.802083333333333</v>
      </c>
      <c r="N441" s="11">
        <v>2.3149999999999999</v>
      </c>
      <c r="O441" s="95">
        <f t="shared" si="32"/>
        <v>96</v>
      </c>
      <c r="P441" s="66">
        <f t="shared" si="33"/>
        <v>2.8284839203675345</v>
      </c>
      <c r="Q441" s="104" t="s">
        <v>728</v>
      </c>
      <c r="R441" s="24"/>
      <c r="S441" s="2"/>
      <c r="T441" s="2"/>
      <c r="U441" s="13"/>
      <c r="V441" s="109"/>
      <c r="W441" s="110"/>
      <c r="X441" s="115" t="str">
        <f t="shared" si="34"/>
        <v>No Data</v>
      </c>
    </row>
    <row r="442" spans="1:24" x14ac:dyDescent="0.3">
      <c r="A442" s="63" t="s">
        <v>3727</v>
      </c>
      <c r="B442" s="94" t="s">
        <v>486</v>
      </c>
      <c r="C442" s="2" t="s">
        <v>6</v>
      </c>
      <c r="D442" s="2">
        <v>31</v>
      </c>
      <c r="E442" s="9">
        <v>32052</v>
      </c>
      <c r="F442" s="10">
        <v>43699.669363425928</v>
      </c>
      <c r="G442" s="95" t="s">
        <v>4</v>
      </c>
      <c r="H442" s="24">
        <v>1008</v>
      </c>
      <c r="I442" s="11">
        <f t="shared" si="30"/>
        <v>8.765217391304347</v>
      </c>
      <c r="J442" s="11">
        <v>2.9449999999999998</v>
      </c>
      <c r="K442" s="13">
        <v>115</v>
      </c>
      <c r="L442" s="94">
        <v>302</v>
      </c>
      <c r="M442" s="11">
        <f t="shared" si="31"/>
        <v>2.6260869565217391</v>
      </c>
      <c r="N442" s="11">
        <v>1.53</v>
      </c>
      <c r="O442" s="95">
        <f t="shared" si="32"/>
        <v>115</v>
      </c>
      <c r="P442" s="66">
        <f t="shared" si="33"/>
        <v>3.3377483443708607</v>
      </c>
      <c r="Q442" s="104" t="s">
        <v>728</v>
      </c>
      <c r="R442" s="24"/>
      <c r="S442" s="2"/>
      <c r="T442" s="2"/>
      <c r="U442" s="13"/>
      <c r="V442" s="109"/>
      <c r="W442" s="110"/>
      <c r="X442" s="115" t="str">
        <f t="shared" si="34"/>
        <v>No Data</v>
      </c>
    </row>
    <row r="443" spans="1:24" x14ac:dyDescent="0.3">
      <c r="A443" s="63" t="s">
        <v>3728</v>
      </c>
      <c r="B443" s="94" t="s">
        <v>492</v>
      </c>
      <c r="C443" s="2" t="s">
        <v>6</v>
      </c>
      <c r="D443" s="2">
        <v>26</v>
      </c>
      <c r="E443" s="9">
        <v>34132</v>
      </c>
      <c r="F443" s="10">
        <v>43700.517233796294</v>
      </c>
      <c r="G443" s="95" t="s">
        <v>4</v>
      </c>
      <c r="H443" s="24">
        <v>936</v>
      </c>
      <c r="I443" s="11">
        <f t="shared" si="30"/>
        <v>7.8</v>
      </c>
      <c r="J443" s="11">
        <v>2.8210000000000002</v>
      </c>
      <c r="K443" s="13">
        <v>120</v>
      </c>
      <c r="L443" s="94">
        <v>462</v>
      </c>
      <c r="M443" s="11">
        <f t="shared" si="31"/>
        <v>3.85</v>
      </c>
      <c r="N443" s="11">
        <v>1.7989999999999999</v>
      </c>
      <c r="O443" s="95">
        <f t="shared" si="32"/>
        <v>120</v>
      </c>
      <c r="P443" s="66">
        <f t="shared" si="33"/>
        <v>2.0259740259740258</v>
      </c>
      <c r="Q443" s="104" t="s">
        <v>728</v>
      </c>
      <c r="R443" s="24"/>
      <c r="S443" s="2" t="s">
        <v>329</v>
      </c>
      <c r="T443" s="2"/>
      <c r="U443" s="13"/>
      <c r="V443" s="109"/>
      <c r="W443" s="110"/>
      <c r="X443" s="115" t="str">
        <f t="shared" si="34"/>
        <v>No Data</v>
      </c>
    </row>
    <row r="444" spans="1:24" x14ac:dyDescent="0.3">
      <c r="A444" s="63" t="s">
        <v>3729</v>
      </c>
      <c r="B444" s="94" t="s">
        <v>494</v>
      </c>
      <c r="C444" s="2" t="s">
        <v>1</v>
      </c>
      <c r="D444" s="2">
        <v>78</v>
      </c>
      <c r="E444" s="9">
        <v>15078</v>
      </c>
      <c r="F444" s="10">
        <v>43700.528865740744</v>
      </c>
      <c r="G444" s="95" t="s">
        <v>4</v>
      </c>
      <c r="H444" s="24">
        <v>3346</v>
      </c>
      <c r="I444" s="11">
        <f t="shared" si="30"/>
        <v>33.46</v>
      </c>
      <c r="J444" s="11">
        <v>6.0739999999999998</v>
      </c>
      <c r="K444" s="13">
        <v>100</v>
      </c>
      <c r="L444" s="94">
        <v>787</v>
      </c>
      <c r="M444" s="11">
        <f t="shared" si="31"/>
        <v>7.87</v>
      </c>
      <c r="N444" s="11">
        <v>2.9119999999999999</v>
      </c>
      <c r="O444" s="95">
        <f t="shared" si="32"/>
        <v>100</v>
      </c>
      <c r="P444" s="66">
        <f t="shared" si="33"/>
        <v>4.2515883100381195</v>
      </c>
      <c r="Q444" s="104" t="s">
        <v>728</v>
      </c>
      <c r="R444" s="24"/>
      <c r="S444" s="2"/>
      <c r="T444" s="2"/>
      <c r="U444" s="13"/>
      <c r="V444" s="109"/>
      <c r="W444" s="110"/>
      <c r="X444" s="115" t="str">
        <f t="shared" si="34"/>
        <v>No Data</v>
      </c>
    </row>
    <row r="445" spans="1:24" x14ac:dyDescent="0.3">
      <c r="A445" s="63" t="s">
        <v>3730</v>
      </c>
      <c r="B445" s="94" t="s">
        <v>496</v>
      </c>
      <c r="C445" s="2" t="s">
        <v>6</v>
      </c>
      <c r="D445" s="2">
        <v>63</v>
      </c>
      <c r="E445" s="9">
        <v>20497</v>
      </c>
      <c r="F445" s="10">
        <v>43700.535671296297</v>
      </c>
      <c r="G445" s="95" t="s">
        <v>4</v>
      </c>
      <c r="H445" s="24">
        <v>2550</v>
      </c>
      <c r="I445" s="11">
        <f t="shared" si="30"/>
        <v>19.318181818181817</v>
      </c>
      <c r="J445" s="11">
        <v>3.9430000000000001</v>
      </c>
      <c r="K445" s="13">
        <v>132</v>
      </c>
      <c r="L445" s="94">
        <v>800</v>
      </c>
      <c r="M445" s="11">
        <f t="shared" si="31"/>
        <v>6.0606060606060606</v>
      </c>
      <c r="N445" s="11">
        <v>2.7120000000000002</v>
      </c>
      <c r="O445" s="95">
        <f t="shared" si="32"/>
        <v>132</v>
      </c>
      <c r="P445" s="66">
        <f t="shared" si="33"/>
        <v>3.1874999999999996</v>
      </c>
      <c r="Q445" s="104" t="s">
        <v>728</v>
      </c>
      <c r="R445" s="24"/>
      <c r="S445" s="2"/>
      <c r="T445" s="2"/>
      <c r="U445" s="13"/>
      <c r="V445" s="109"/>
      <c r="W445" s="110"/>
      <c r="X445" s="115" t="str">
        <f t="shared" si="34"/>
        <v>No Data</v>
      </c>
    </row>
    <row r="446" spans="1:24" x14ac:dyDescent="0.3">
      <c r="A446" s="63" t="s">
        <v>3731</v>
      </c>
      <c r="B446" s="94" t="s">
        <v>497</v>
      </c>
      <c r="C446" s="2" t="s">
        <v>1</v>
      </c>
      <c r="D446" s="2">
        <v>51</v>
      </c>
      <c r="E446" s="9">
        <v>25007</v>
      </c>
      <c r="F446" s="10">
        <v>43700.546435185184</v>
      </c>
      <c r="G446" s="95" t="s">
        <v>4</v>
      </c>
      <c r="H446" s="24">
        <v>2716</v>
      </c>
      <c r="I446" s="11">
        <f t="shared" si="30"/>
        <v>24.690909090909091</v>
      </c>
      <c r="J446" s="11">
        <v>5.532</v>
      </c>
      <c r="K446" s="13">
        <v>110</v>
      </c>
      <c r="L446" s="94">
        <v>540</v>
      </c>
      <c r="M446" s="11">
        <f t="shared" si="31"/>
        <v>4.9090909090909092</v>
      </c>
      <c r="N446" s="11">
        <v>2.593</v>
      </c>
      <c r="O446" s="95">
        <f t="shared" si="32"/>
        <v>110</v>
      </c>
      <c r="P446" s="66">
        <f t="shared" si="33"/>
        <v>5.0296296296296292</v>
      </c>
      <c r="Q446" s="104" t="s">
        <v>728</v>
      </c>
      <c r="R446" s="24"/>
      <c r="S446" s="2"/>
      <c r="T446" s="2"/>
      <c r="U446" s="13"/>
      <c r="V446" s="109"/>
      <c r="W446" s="110"/>
      <c r="X446" s="115" t="str">
        <f t="shared" si="34"/>
        <v>No Data</v>
      </c>
    </row>
    <row r="447" spans="1:24" x14ac:dyDescent="0.3">
      <c r="A447" s="63" t="s">
        <v>3732</v>
      </c>
      <c r="B447" s="94" t="s">
        <v>503</v>
      </c>
      <c r="C447" s="2" t="s">
        <v>6</v>
      </c>
      <c r="D447" s="2">
        <v>43</v>
      </c>
      <c r="E447" s="9">
        <v>27912</v>
      </c>
      <c r="F447" s="10">
        <v>43700.581469907411</v>
      </c>
      <c r="G447" s="95" t="s">
        <v>4</v>
      </c>
      <c r="H447" s="24">
        <v>1452</v>
      </c>
      <c r="I447" s="11">
        <f t="shared" si="30"/>
        <v>14.52</v>
      </c>
      <c r="J447" s="11">
        <v>3.891</v>
      </c>
      <c r="K447" s="13">
        <v>100</v>
      </c>
      <c r="L447" s="94">
        <v>443</v>
      </c>
      <c r="M447" s="11">
        <f t="shared" si="31"/>
        <v>4.43</v>
      </c>
      <c r="N447" s="11">
        <v>2.3839999999999999</v>
      </c>
      <c r="O447" s="95">
        <f t="shared" si="32"/>
        <v>100</v>
      </c>
      <c r="P447" s="66">
        <f t="shared" si="33"/>
        <v>3.2776523702031604</v>
      </c>
      <c r="Q447" s="104" t="s">
        <v>728</v>
      </c>
      <c r="R447" s="24"/>
      <c r="S447" s="2"/>
      <c r="T447" s="2"/>
      <c r="U447" s="13"/>
      <c r="V447" s="109"/>
      <c r="W447" s="110"/>
      <c r="X447" s="115" t="str">
        <f t="shared" si="34"/>
        <v>No Data</v>
      </c>
    </row>
    <row r="448" spans="1:24" x14ac:dyDescent="0.3">
      <c r="A448" s="63" t="s">
        <v>3733</v>
      </c>
      <c r="B448" s="94" t="s">
        <v>506</v>
      </c>
      <c r="C448" s="2" t="s">
        <v>1</v>
      </c>
      <c r="D448" s="2">
        <v>53</v>
      </c>
      <c r="E448" s="9">
        <v>23988</v>
      </c>
      <c r="F448" s="10">
        <v>43700.592592592591</v>
      </c>
      <c r="G448" s="95" t="s">
        <v>4</v>
      </c>
      <c r="H448" s="24">
        <v>2869</v>
      </c>
      <c r="I448" s="11">
        <f t="shared" si="30"/>
        <v>21.734848484848484</v>
      </c>
      <c r="J448" s="11">
        <v>4.6079999999999997</v>
      </c>
      <c r="K448" s="13">
        <v>132</v>
      </c>
      <c r="L448" s="94">
        <v>522</v>
      </c>
      <c r="M448" s="11">
        <f t="shared" si="31"/>
        <v>3.9545454545454546</v>
      </c>
      <c r="N448" s="11">
        <v>1.694</v>
      </c>
      <c r="O448" s="95">
        <f t="shared" si="32"/>
        <v>132</v>
      </c>
      <c r="P448" s="66">
        <f t="shared" si="33"/>
        <v>5.4961685823754785</v>
      </c>
      <c r="Q448" s="104" t="s">
        <v>728</v>
      </c>
      <c r="R448" s="24"/>
      <c r="S448" s="2"/>
      <c r="T448" s="2"/>
      <c r="U448" s="13"/>
      <c r="V448" s="109"/>
      <c r="W448" s="110"/>
      <c r="X448" s="115" t="str">
        <f t="shared" si="34"/>
        <v>No Data</v>
      </c>
    </row>
    <row r="449" spans="1:24" x14ac:dyDescent="0.3">
      <c r="A449" s="63" t="s">
        <v>3734</v>
      </c>
      <c r="B449" s="94" t="s">
        <v>507</v>
      </c>
      <c r="C449" s="2" t="s">
        <v>1</v>
      </c>
      <c r="D449" s="2">
        <v>48</v>
      </c>
      <c r="E449" s="9">
        <v>25947</v>
      </c>
      <c r="F449" s="10">
        <v>43700.597800925927</v>
      </c>
      <c r="G449" s="95" t="s">
        <v>4</v>
      </c>
      <c r="H449" s="24">
        <v>670</v>
      </c>
      <c r="I449" s="11">
        <f t="shared" si="30"/>
        <v>17.179487179487179</v>
      </c>
      <c r="J449" s="11">
        <v>3.7759999999999998</v>
      </c>
      <c r="K449" s="13">
        <v>39</v>
      </c>
      <c r="L449" s="94">
        <v>174</v>
      </c>
      <c r="M449" s="11">
        <f t="shared" si="31"/>
        <v>4.4615384615384617</v>
      </c>
      <c r="N449" s="11">
        <v>2.512</v>
      </c>
      <c r="O449" s="95">
        <f t="shared" si="32"/>
        <v>39</v>
      </c>
      <c r="P449" s="66">
        <f t="shared" si="33"/>
        <v>3.8505747126436778</v>
      </c>
      <c r="Q449" s="104" t="s">
        <v>728</v>
      </c>
      <c r="R449" s="24"/>
      <c r="S449" s="2"/>
      <c r="T449" s="2"/>
      <c r="U449" s="13"/>
      <c r="V449" s="109"/>
      <c r="W449" s="110"/>
      <c r="X449" s="115" t="str">
        <f t="shared" si="34"/>
        <v>No Data</v>
      </c>
    </row>
    <row r="450" spans="1:24" x14ac:dyDescent="0.3">
      <c r="A450" s="63" t="s">
        <v>3735</v>
      </c>
      <c r="B450" s="94" t="s">
        <v>510</v>
      </c>
      <c r="C450" s="2" t="s">
        <v>1</v>
      </c>
      <c r="D450" s="2">
        <v>60</v>
      </c>
      <c r="E450" s="9">
        <v>21515</v>
      </c>
      <c r="F450" s="10">
        <v>43700.619131944448</v>
      </c>
      <c r="G450" s="95" t="s">
        <v>4</v>
      </c>
      <c r="H450" s="24">
        <v>2901</v>
      </c>
      <c r="I450" s="11">
        <f t="shared" si="30"/>
        <v>25.22608695652174</v>
      </c>
      <c r="J450" s="11">
        <v>5.03</v>
      </c>
      <c r="K450" s="13">
        <v>115</v>
      </c>
      <c r="L450" s="94">
        <v>703</v>
      </c>
      <c r="M450" s="11">
        <f t="shared" si="31"/>
        <v>6.1130434782608694</v>
      </c>
      <c r="N450" s="11">
        <v>2.5259999999999998</v>
      </c>
      <c r="O450" s="95">
        <v>115</v>
      </c>
      <c r="P450" s="66">
        <f t="shared" si="33"/>
        <v>4.126600284495022</v>
      </c>
      <c r="Q450" s="104" t="s">
        <v>728</v>
      </c>
      <c r="R450" s="24"/>
      <c r="S450" s="2"/>
      <c r="T450" s="2"/>
      <c r="U450" s="13"/>
      <c r="V450" s="109"/>
      <c r="W450" s="110"/>
      <c r="X450" s="115" t="str">
        <f t="shared" si="34"/>
        <v>No Data</v>
      </c>
    </row>
    <row r="451" spans="1:24" x14ac:dyDescent="0.3">
      <c r="A451" s="63" t="s">
        <v>3736</v>
      </c>
      <c r="B451" s="94" t="s">
        <v>520</v>
      </c>
      <c r="C451" s="2" t="s">
        <v>1</v>
      </c>
      <c r="D451" s="2">
        <v>41</v>
      </c>
      <c r="E451" s="9">
        <v>28678</v>
      </c>
      <c r="F451" s="10">
        <v>43703.518611111111</v>
      </c>
      <c r="G451" s="95" t="s">
        <v>4</v>
      </c>
      <c r="H451" s="24">
        <v>2065</v>
      </c>
      <c r="I451" s="11">
        <f t="shared" ref="I451:I514" si="35">H451/K451</f>
        <v>20.65</v>
      </c>
      <c r="J451" s="11">
        <v>4.4459999999999997</v>
      </c>
      <c r="K451" s="13">
        <v>100</v>
      </c>
      <c r="L451" s="94">
        <v>921</v>
      </c>
      <c r="M451" s="11">
        <f t="shared" ref="M451:M514" si="36">L451/O451</f>
        <v>9.2100000000000009</v>
      </c>
      <c r="N451" s="11">
        <v>3.1179999999999999</v>
      </c>
      <c r="O451" s="95">
        <v>100</v>
      </c>
      <c r="P451" s="66">
        <f t="shared" ref="P451:P514" si="37">I451/M451</f>
        <v>2.2421281216069486</v>
      </c>
      <c r="Q451" s="104" t="s">
        <v>728</v>
      </c>
      <c r="R451" s="24"/>
      <c r="S451" s="2"/>
      <c r="T451" s="2"/>
      <c r="U451" s="13"/>
      <c r="V451" s="109"/>
      <c r="W451" s="110"/>
      <c r="X451" s="115" t="str">
        <f t="shared" ref="X451:X514" si="38">IF(AND(W451&lt;&gt;0,V451&lt;&gt;0),W451-V451,"No Data")</f>
        <v>No Data</v>
      </c>
    </row>
    <row r="452" spans="1:24" x14ac:dyDescent="0.3">
      <c r="A452" s="63" t="s">
        <v>3737</v>
      </c>
      <c r="B452" s="94" t="s">
        <v>523</v>
      </c>
      <c r="C452" s="2" t="s">
        <v>1</v>
      </c>
      <c r="D452" s="2">
        <v>54</v>
      </c>
      <c r="E452" s="9">
        <v>23900</v>
      </c>
      <c r="F452" s="10">
        <v>43703.524456018517</v>
      </c>
      <c r="G452" s="95" t="s">
        <v>4</v>
      </c>
      <c r="H452" s="24">
        <v>2073</v>
      </c>
      <c r="I452" s="11">
        <f t="shared" si="35"/>
        <v>23.033333333333335</v>
      </c>
      <c r="J452" s="11">
        <v>4.609</v>
      </c>
      <c r="K452" s="13">
        <v>90</v>
      </c>
      <c r="L452" s="94">
        <v>642</v>
      </c>
      <c r="M452" s="11">
        <f t="shared" si="36"/>
        <v>7.1333333333333337</v>
      </c>
      <c r="N452" s="11">
        <v>2.8250000000000002</v>
      </c>
      <c r="O452" s="95">
        <v>90</v>
      </c>
      <c r="P452" s="66">
        <f t="shared" si="37"/>
        <v>3.2289719626168223</v>
      </c>
      <c r="Q452" s="104" t="s">
        <v>728</v>
      </c>
      <c r="R452" s="24"/>
      <c r="S452" s="2"/>
      <c r="T452" s="2"/>
      <c r="U452" s="13"/>
      <c r="V452" s="109"/>
      <c r="W452" s="110"/>
      <c r="X452" s="115" t="str">
        <f t="shared" si="38"/>
        <v>No Data</v>
      </c>
    </row>
    <row r="453" spans="1:24" x14ac:dyDescent="0.3">
      <c r="A453" s="63" t="s">
        <v>3738</v>
      </c>
      <c r="B453" s="94" t="s">
        <v>524</v>
      </c>
      <c r="C453" s="2" t="s">
        <v>1</v>
      </c>
      <c r="D453" s="2">
        <v>65</v>
      </c>
      <c r="E453" s="9">
        <v>19680</v>
      </c>
      <c r="F453" s="10">
        <v>43703.534328703703</v>
      </c>
      <c r="G453" s="95" t="s">
        <v>4</v>
      </c>
      <c r="H453" s="24">
        <v>2446</v>
      </c>
      <c r="I453" s="11">
        <f t="shared" si="35"/>
        <v>25.747368421052631</v>
      </c>
      <c r="J453" s="11">
        <v>5.6449999999999996</v>
      </c>
      <c r="K453" s="13">
        <v>95</v>
      </c>
      <c r="L453" s="94">
        <v>536</v>
      </c>
      <c r="M453" s="11">
        <f t="shared" si="36"/>
        <v>5.6421052631578945</v>
      </c>
      <c r="N453" s="11">
        <v>2.681</v>
      </c>
      <c r="O453" s="95">
        <v>95</v>
      </c>
      <c r="P453" s="66">
        <f t="shared" si="37"/>
        <v>4.5634328358208958</v>
      </c>
      <c r="Q453" s="104" t="s">
        <v>728</v>
      </c>
      <c r="R453" s="24"/>
      <c r="S453" s="2"/>
      <c r="T453" s="2"/>
      <c r="U453" s="13"/>
      <c r="V453" s="109"/>
      <c r="W453" s="110"/>
      <c r="X453" s="115" t="str">
        <f t="shared" si="38"/>
        <v>No Data</v>
      </c>
    </row>
    <row r="454" spans="1:24" x14ac:dyDescent="0.3">
      <c r="A454" s="63" t="s">
        <v>3739</v>
      </c>
      <c r="B454" s="94" t="s">
        <v>528</v>
      </c>
      <c r="C454" s="2" t="s">
        <v>1</v>
      </c>
      <c r="D454" s="2">
        <v>61</v>
      </c>
      <c r="E454" s="9">
        <v>21413</v>
      </c>
      <c r="F454" s="10">
        <v>43703.553599537037</v>
      </c>
      <c r="G454" s="95" t="s">
        <v>4</v>
      </c>
      <c r="H454" s="24">
        <v>2442</v>
      </c>
      <c r="I454" s="11">
        <f t="shared" si="35"/>
        <v>28.729411764705883</v>
      </c>
      <c r="J454" s="11">
        <v>5.7409999999999997</v>
      </c>
      <c r="K454" s="13">
        <v>85</v>
      </c>
      <c r="L454" s="94">
        <v>344</v>
      </c>
      <c r="M454" s="11">
        <f t="shared" si="36"/>
        <v>4.0470588235294116</v>
      </c>
      <c r="N454" s="11">
        <v>1.7789999999999999</v>
      </c>
      <c r="O454" s="95">
        <v>85</v>
      </c>
      <c r="P454" s="66">
        <f t="shared" si="37"/>
        <v>7.0988372093023262</v>
      </c>
      <c r="Q454" s="104" t="s">
        <v>728</v>
      </c>
      <c r="R454" s="24"/>
      <c r="S454" s="2"/>
      <c r="T454" s="2"/>
      <c r="U454" s="13"/>
      <c r="V454" s="109"/>
      <c r="W454" s="110"/>
      <c r="X454" s="115" t="str">
        <f t="shared" si="38"/>
        <v>No Data</v>
      </c>
    </row>
    <row r="455" spans="1:24" x14ac:dyDescent="0.3">
      <c r="A455" s="63" t="s">
        <v>3740</v>
      </c>
      <c r="B455" s="94" t="s">
        <v>529</v>
      </c>
      <c r="C455" s="2" t="s">
        <v>6</v>
      </c>
      <c r="D455" s="2">
        <v>50</v>
      </c>
      <c r="E455" s="9">
        <v>25097</v>
      </c>
      <c r="F455" s="10">
        <v>43703.563935185186</v>
      </c>
      <c r="G455" s="95" t="s">
        <v>4</v>
      </c>
      <c r="H455" s="24">
        <v>1909</v>
      </c>
      <c r="I455" s="11">
        <f t="shared" si="35"/>
        <v>13.635714285714286</v>
      </c>
      <c r="J455" s="11">
        <v>3.38</v>
      </c>
      <c r="K455" s="13">
        <v>140</v>
      </c>
      <c r="L455" s="94">
        <v>891</v>
      </c>
      <c r="M455" s="11">
        <f t="shared" si="36"/>
        <v>6.3642857142857139</v>
      </c>
      <c r="N455" s="11">
        <v>2.6989999999999998</v>
      </c>
      <c r="O455" s="95">
        <v>140</v>
      </c>
      <c r="P455" s="66">
        <f t="shared" si="37"/>
        <v>2.1425364758698096</v>
      </c>
      <c r="Q455" s="104" t="s">
        <v>728</v>
      </c>
      <c r="R455" s="24"/>
      <c r="S455" s="2"/>
      <c r="T455" s="2"/>
      <c r="U455" s="13"/>
      <c r="V455" s="109"/>
      <c r="W455" s="110"/>
      <c r="X455" s="115" t="str">
        <f t="shared" si="38"/>
        <v>No Data</v>
      </c>
    </row>
    <row r="456" spans="1:24" x14ac:dyDescent="0.3">
      <c r="A456" s="63" t="s">
        <v>3741</v>
      </c>
      <c r="B456" s="94" t="s">
        <v>532</v>
      </c>
      <c r="C456" s="2" t="s">
        <v>1</v>
      </c>
      <c r="D456" s="2">
        <v>59</v>
      </c>
      <c r="E456" s="9">
        <v>22014</v>
      </c>
      <c r="F456" s="10">
        <v>43703.577696759261</v>
      </c>
      <c r="G456" s="95" t="s">
        <v>4</v>
      </c>
      <c r="H456" s="24">
        <v>2519</v>
      </c>
      <c r="I456" s="11">
        <f t="shared" si="35"/>
        <v>26.515789473684212</v>
      </c>
      <c r="J456" s="11">
        <v>4.899</v>
      </c>
      <c r="K456" s="13">
        <v>95</v>
      </c>
      <c r="L456" s="94">
        <v>647</v>
      </c>
      <c r="M456" s="11">
        <f t="shared" si="36"/>
        <v>6.810526315789474</v>
      </c>
      <c r="N456" s="11">
        <v>2.6389999999999998</v>
      </c>
      <c r="O456" s="95">
        <v>95</v>
      </c>
      <c r="P456" s="66">
        <f t="shared" si="37"/>
        <v>3.8933539412673879</v>
      </c>
      <c r="Q456" s="104" t="s">
        <v>728</v>
      </c>
      <c r="R456" s="24"/>
      <c r="S456" s="2"/>
      <c r="T456" s="2"/>
      <c r="U456" s="13"/>
      <c r="V456" s="109"/>
      <c r="W456" s="110"/>
      <c r="X456" s="115" t="str">
        <f t="shared" si="38"/>
        <v>No Data</v>
      </c>
    </row>
    <row r="457" spans="1:24" x14ac:dyDescent="0.3">
      <c r="A457" s="63" t="s">
        <v>3742</v>
      </c>
      <c r="B457" s="94" t="s">
        <v>536</v>
      </c>
      <c r="C457" s="2" t="s">
        <v>1</v>
      </c>
      <c r="D457" s="2">
        <v>56</v>
      </c>
      <c r="E457" s="9">
        <v>22995</v>
      </c>
      <c r="F457" s="10">
        <v>43703.602673611109</v>
      </c>
      <c r="G457" s="95" t="s">
        <v>4</v>
      </c>
      <c r="H457" s="24">
        <v>2112</v>
      </c>
      <c r="I457" s="11">
        <f t="shared" si="35"/>
        <v>22.231578947368423</v>
      </c>
      <c r="J457" s="11">
        <v>4.9039999999999999</v>
      </c>
      <c r="K457" s="13">
        <v>95</v>
      </c>
      <c r="L457" s="94">
        <v>416</v>
      </c>
      <c r="M457" s="11">
        <f t="shared" si="36"/>
        <v>4.3789473684210529</v>
      </c>
      <c r="N457" s="11">
        <v>1.99</v>
      </c>
      <c r="O457" s="95">
        <v>95</v>
      </c>
      <c r="P457" s="66">
        <f t="shared" si="37"/>
        <v>5.0769230769230766</v>
      </c>
      <c r="Q457" s="104" t="s">
        <v>728</v>
      </c>
      <c r="R457" s="24"/>
      <c r="S457" s="2"/>
      <c r="T457" s="2"/>
      <c r="U457" s="13"/>
      <c r="V457" s="109"/>
      <c r="W457" s="110"/>
      <c r="X457" s="115" t="str">
        <f t="shared" si="38"/>
        <v>No Data</v>
      </c>
    </row>
    <row r="458" spans="1:24" x14ac:dyDescent="0.3">
      <c r="A458" s="63" t="s">
        <v>3743</v>
      </c>
      <c r="B458" s="94" t="s">
        <v>539</v>
      </c>
      <c r="C458" s="2" t="s">
        <v>1</v>
      </c>
      <c r="D458" s="2">
        <v>50</v>
      </c>
      <c r="E458" s="9">
        <v>25220</v>
      </c>
      <c r="F458" s="10">
        <v>43703.619247685187</v>
      </c>
      <c r="G458" s="95" t="s">
        <v>4</v>
      </c>
      <c r="H458" s="24">
        <v>1529</v>
      </c>
      <c r="I458" s="11">
        <f t="shared" si="35"/>
        <v>20.386666666666667</v>
      </c>
      <c r="J458" s="11">
        <v>4.1189999999999998</v>
      </c>
      <c r="K458" s="13">
        <v>75</v>
      </c>
      <c r="L458" s="94">
        <v>401</v>
      </c>
      <c r="M458" s="11">
        <f t="shared" si="36"/>
        <v>5.3466666666666667</v>
      </c>
      <c r="N458" s="11">
        <v>2.165</v>
      </c>
      <c r="O458" s="95">
        <v>75</v>
      </c>
      <c r="P458" s="66">
        <f t="shared" si="37"/>
        <v>3.8129675810473818</v>
      </c>
      <c r="Q458" s="104" t="s">
        <v>728</v>
      </c>
      <c r="R458" s="24"/>
      <c r="S458" s="2"/>
      <c r="T458" s="2"/>
      <c r="U458" s="13"/>
      <c r="V458" s="109"/>
      <c r="W458" s="110"/>
      <c r="X458" s="115" t="str">
        <f t="shared" si="38"/>
        <v>No Data</v>
      </c>
    </row>
    <row r="459" spans="1:24" x14ac:dyDescent="0.3">
      <c r="A459" s="63" t="s">
        <v>3744</v>
      </c>
      <c r="B459" s="94" t="s">
        <v>541</v>
      </c>
      <c r="C459" s="2" t="s">
        <v>6</v>
      </c>
      <c r="D459" s="2">
        <v>50</v>
      </c>
      <c r="E459" s="9">
        <v>25427</v>
      </c>
      <c r="F459" s="10">
        <v>43703.625567129631</v>
      </c>
      <c r="G459" s="95" t="s">
        <v>22</v>
      </c>
      <c r="H459" s="24">
        <v>3085</v>
      </c>
      <c r="I459" s="11">
        <f t="shared" si="35"/>
        <v>20.032467532467532</v>
      </c>
      <c r="J459" s="11">
        <v>5.2060000000000004</v>
      </c>
      <c r="K459" s="13">
        <v>154</v>
      </c>
      <c r="L459" s="94">
        <v>567</v>
      </c>
      <c r="M459" s="11">
        <f t="shared" si="36"/>
        <v>3.6818181818181817</v>
      </c>
      <c r="N459" s="11">
        <v>2.141</v>
      </c>
      <c r="O459" s="95">
        <v>154</v>
      </c>
      <c r="P459" s="66">
        <f t="shared" si="37"/>
        <v>5.4409171075837746</v>
      </c>
      <c r="Q459" s="104" t="s">
        <v>728</v>
      </c>
      <c r="R459" s="24"/>
      <c r="S459" s="2"/>
      <c r="T459" s="2"/>
      <c r="U459" s="13"/>
      <c r="V459" s="109"/>
      <c r="W459" s="110"/>
      <c r="X459" s="115" t="str">
        <f t="shared" si="38"/>
        <v>No Data</v>
      </c>
    </row>
    <row r="460" spans="1:24" x14ac:dyDescent="0.3">
      <c r="A460" s="63" t="s">
        <v>3745</v>
      </c>
      <c r="B460" s="94" t="s">
        <v>543</v>
      </c>
      <c r="C460" s="2" t="s">
        <v>6</v>
      </c>
      <c r="D460" s="2">
        <v>59</v>
      </c>
      <c r="E460" s="9">
        <v>22122</v>
      </c>
      <c r="F460" s="10">
        <v>43703.635000000002</v>
      </c>
      <c r="G460" s="95" t="s">
        <v>4</v>
      </c>
      <c r="H460" s="24">
        <v>1301</v>
      </c>
      <c r="I460" s="11">
        <f t="shared" si="35"/>
        <v>16.262499999999999</v>
      </c>
      <c r="J460" s="11">
        <v>4.2919999999999998</v>
      </c>
      <c r="K460" s="13">
        <v>80</v>
      </c>
      <c r="L460" s="94">
        <v>558</v>
      </c>
      <c r="M460" s="11">
        <f t="shared" si="36"/>
        <v>6.9749999999999996</v>
      </c>
      <c r="N460" s="11">
        <v>2.8010000000000002</v>
      </c>
      <c r="O460" s="95">
        <v>80</v>
      </c>
      <c r="P460" s="66">
        <f t="shared" si="37"/>
        <v>2.3315412186379927</v>
      </c>
      <c r="Q460" s="104" t="s">
        <v>728</v>
      </c>
      <c r="R460" s="24"/>
      <c r="S460" s="2"/>
      <c r="T460" s="2"/>
      <c r="U460" s="13"/>
      <c r="V460" s="109"/>
      <c r="W460" s="110"/>
      <c r="X460" s="115" t="str">
        <f t="shared" si="38"/>
        <v>No Data</v>
      </c>
    </row>
    <row r="461" spans="1:24" x14ac:dyDescent="0.3">
      <c r="A461" s="63" t="s">
        <v>3746</v>
      </c>
      <c r="B461" s="94" t="s">
        <v>546</v>
      </c>
      <c r="C461" s="2" t="s">
        <v>1</v>
      </c>
      <c r="D461" s="2">
        <v>71</v>
      </c>
      <c r="E461" s="9">
        <v>17620</v>
      </c>
      <c r="F461" s="10">
        <v>43703.671273148146</v>
      </c>
      <c r="G461" s="95" t="s">
        <v>4</v>
      </c>
      <c r="H461" s="24">
        <v>4253</v>
      </c>
      <c r="I461" s="11">
        <f t="shared" si="35"/>
        <v>31.977443609022558</v>
      </c>
      <c r="J461" s="11">
        <v>5.3789999999999996</v>
      </c>
      <c r="K461" s="13">
        <v>133</v>
      </c>
      <c r="L461" s="94">
        <v>791</v>
      </c>
      <c r="M461" s="11">
        <f t="shared" si="36"/>
        <v>5.9473684210526319</v>
      </c>
      <c r="N461" s="11">
        <v>2.4159999999999999</v>
      </c>
      <c r="O461" s="95">
        <v>133</v>
      </c>
      <c r="P461" s="66">
        <f t="shared" si="37"/>
        <v>5.3767383059418457</v>
      </c>
      <c r="Q461" s="104" t="s">
        <v>728</v>
      </c>
      <c r="R461" s="24"/>
      <c r="S461" s="2"/>
      <c r="T461" s="2"/>
      <c r="U461" s="13"/>
      <c r="V461" s="109"/>
      <c r="W461" s="110"/>
      <c r="X461" s="115" t="str">
        <f t="shared" si="38"/>
        <v>No Data</v>
      </c>
    </row>
    <row r="462" spans="1:24" x14ac:dyDescent="0.3">
      <c r="A462" s="63" t="s">
        <v>3747</v>
      </c>
      <c r="B462" s="94" t="s">
        <v>552</v>
      </c>
      <c r="C462" s="2" t="s">
        <v>6</v>
      </c>
      <c r="D462" s="2">
        <v>46</v>
      </c>
      <c r="E462" s="9">
        <v>26678</v>
      </c>
      <c r="F462" s="10">
        <v>43704.415335648147</v>
      </c>
      <c r="G462" s="95" t="s">
        <v>71</v>
      </c>
      <c r="H462" s="24">
        <v>1183</v>
      </c>
      <c r="I462" s="11">
        <f t="shared" si="35"/>
        <v>14.7875</v>
      </c>
      <c r="J462" s="11">
        <v>4.6870000000000003</v>
      </c>
      <c r="K462" s="13">
        <v>80</v>
      </c>
      <c r="L462" s="94">
        <v>872</v>
      </c>
      <c r="M462" s="11">
        <f t="shared" si="36"/>
        <v>10.9</v>
      </c>
      <c r="N462" s="11">
        <v>3.0670000000000002</v>
      </c>
      <c r="O462" s="95">
        <v>80</v>
      </c>
      <c r="P462" s="66">
        <f t="shared" si="37"/>
        <v>1.3566513761467889</v>
      </c>
      <c r="Q462" s="104" t="s">
        <v>728</v>
      </c>
      <c r="R462" s="24"/>
      <c r="S462" s="2" t="s">
        <v>329</v>
      </c>
      <c r="T462" s="2"/>
      <c r="U462" s="13"/>
      <c r="V462" s="109"/>
      <c r="W462" s="110"/>
      <c r="X462" s="115" t="str">
        <f t="shared" si="38"/>
        <v>No Data</v>
      </c>
    </row>
    <row r="463" spans="1:24" x14ac:dyDescent="0.3">
      <c r="A463" s="63" t="s">
        <v>3748</v>
      </c>
      <c r="B463" s="94" t="s">
        <v>553</v>
      </c>
      <c r="C463" s="2" t="s">
        <v>1</v>
      </c>
      <c r="D463" s="2">
        <v>58</v>
      </c>
      <c r="E463" s="9">
        <v>22329</v>
      </c>
      <c r="F463" s="10">
        <v>43704.51734953704</v>
      </c>
      <c r="G463" s="95" t="s">
        <v>4</v>
      </c>
      <c r="H463" s="24">
        <v>1677</v>
      </c>
      <c r="I463" s="11">
        <f t="shared" si="35"/>
        <v>19.056818181818183</v>
      </c>
      <c r="J463" s="11">
        <v>4.3769999999999998</v>
      </c>
      <c r="K463" s="13">
        <v>88</v>
      </c>
      <c r="L463" s="94">
        <v>430</v>
      </c>
      <c r="M463" s="11">
        <f t="shared" si="36"/>
        <v>4.8863636363636367</v>
      </c>
      <c r="N463" s="11">
        <v>2.1520000000000001</v>
      </c>
      <c r="O463" s="95">
        <v>88</v>
      </c>
      <c r="P463" s="66">
        <f t="shared" si="37"/>
        <v>3.9</v>
      </c>
      <c r="Q463" s="104" t="s">
        <v>728</v>
      </c>
      <c r="R463" s="24"/>
      <c r="S463" s="2"/>
      <c r="T463" s="2"/>
      <c r="U463" s="13"/>
      <c r="V463" s="109"/>
      <c r="W463" s="110"/>
      <c r="X463" s="115" t="str">
        <f t="shared" si="38"/>
        <v>No Data</v>
      </c>
    </row>
    <row r="464" spans="1:24" x14ac:dyDescent="0.3">
      <c r="A464" s="63" t="s">
        <v>3749</v>
      </c>
      <c r="B464" s="94" t="s">
        <v>554</v>
      </c>
      <c r="C464" s="2" t="s">
        <v>6</v>
      </c>
      <c r="D464" s="2">
        <v>73</v>
      </c>
      <c r="E464" s="9">
        <v>17032</v>
      </c>
      <c r="F464" s="10">
        <v>43704.520300925928</v>
      </c>
      <c r="G464" s="95" t="s">
        <v>4</v>
      </c>
      <c r="H464" s="24">
        <v>2588</v>
      </c>
      <c r="I464" s="11">
        <f t="shared" si="35"/>
        <v>25.88</v>
      </c>
      <c r="J464" s="11">
        <v>5.1509999999999998</v>
      </c>
      <c r="K464" s="13">
        <v>100</v>
      </c>
      <c r="L464" s="94">
        <v>546</v>
      </c>
      <c r="M464" s="11">
        <f t="shared" si="36"/>
        <v>5.46</v>
      </c>
      <c r="N464" s="11">
        <v>2.3370000000000002</v>
      </c>
      <c r="O464" s="95">
        <v>100</v>
      </c>
      <c r="P464" s="66">
        <f t="shared" si="37"/>
        <v>4.73992673992674</v>
      </c>
      <c r="Q464" s="104" t="s">
        <v>728</v>
      </c>
      <c r="R464" s="24"/>
      <c r="S464" s="2"/>
      <c r="T464" s="2"/>
      <c r="U464" s="13"/>
      <c r="V464" s="109"/>
      <c r="W464" s="110"/>
      <c r="X464" s="115" t="str">
        <f t="shared" si="38"/>
        <v>No Data</v>
      </c>
    </row>
    <row r="465" spans="1:24" x14ac:dyDescent="0.3">
      <c r="A465" s="63" t="s">
        <v>3750</v>
      </c>
      <c r="B465" s="94" t="s">
        <v>558</v>
      </c>
      <c r="C465" s="2" t="s">
        <v>1</v>
      </c>
      <c r="D465" s="2">
        <v>50</v>
      </c>
      <c r="E465" s="9">
        <v>25121</v>
      </c>
      <c r="F465" s="10">
        <v>43704.540370370371</v>
      </c>
      <c r="G465" s="95" t="s">
        <v>4</v>
      </c>
      <c r="H465" s="24">
        <v>1504</v>
      </c>
      <c r="I465" s="11">
        <f t="shared" si="35"/>
        <v>18.8</v>
      </c>
      <c r="J465" s="11">
        <v>4.758</v>
      </c>
      <c r="K465" s="13">
        <v>80</v>
      </c>
      <c r="L465" s="94">
        <v>322</v>
      </c>
      <c r="M465" s="11">
        <f t="shared" si="36"/>
        <v>4.0250000000000004</v>
      </c>
      <c r="N465" s="11">
        <v>2.2559999999999998</v>
      </c>
      <c r="O465" s="95">
        <v>80</v>
      </c>
      <c r="P465" s="66">
        <f t="shared" si="37"/>
        <v>4.670807453416149</v>
      </c>
      <c r="Q465" s="104" t="s">
        <v>728</v>
      </c>
      <c r="R465" s="24"/>
      <c r="S465" s="2"/>
      <c r="T465" s="2"/>
      <c r="U465" s="13"/>
      <c r="V465" s="109"/>
      <c r="W465" s="110"/>
      <c r="X465" s="115" t="str">
        <f t="shared" si="38"/>
        <v>No Data</v>
      </c>
    </row>
    <row r="466" spans="1:24" x14ac:dyDescent="0.3">
      <c r="A466" s="63" t="s">
        <v>3751</v>
      </c>
      <c r="B466" s="94" t="s">
        <v>352</v>
      </c>
      <c r="C466" s="2" t="s">
        <v>1</v>
      </c>
      <c r="D466" s="2">
        <v>55</v>
      </c>
      <c r="E466" s="9">
        <v>23430</v>
      </c>
      <c r="F466" s="10">
        <v>43704.546053240738</v>
      </c>
      <c r="G466" s="95" t="s">
        <v>4</v>
      </c>
      <c r="H466" s="24">
        <v>1901</v>
      </c>
      <c r="I466" s="11">
        <f t="shared" si="35"/>
        <v>15.841666666666667</v>
      </c>
      <c r="J466" s="11">
        <v>3.87</v>
      </c>
      <c r="K466" s="13">
        <v>120</v>
      </c>
      <c r="L466" s="94">
        <v>330</v>
      </c>
      <c r="M466" s="11">
        <f t="shared" si="36"/>
        <v>2.75</v>
      </c>
      <c r="N466" s="11">
        <v>1.677</v>
      </c>
      <c r="O466" s="95">
        <v>120</v>
      </c>
      <c r="P466" s="66">
        <f t="shared" si="37"/>
        <v>5.7606060606060607</v>
      </c>
      <c r="Q466" s="104" t="s">
        <v>728</v>
      </c>
      <c r="R466" s="24"/>
      <c r="S466" s="2"/>
      <c r="T466" s="2"/>
      <c r="U466" s="13"/>
      <c r="V466" s="109"/>
      <c r="W466" s="110"/>
      <c r="X466" s="115" t="str">
        <f t="shared" si="38"/>
        <v>No Data</v>
      </c>
    </row>
    <row r="467" spans="1:24" x14ac:dyDescent="0.3">
      <c r="A467" s="63" t="s">
        <v>3752</v>
      </c>
      <c r="B467" s="94" t="s">
        <v>561</v>
      </c>
      <c r="C467" s="2" t="s">
        <v>1</v>
      </c>
      <c r="D467" s="2">
        <v>54</v>
      </c>
      <c r="E467" s="9">
        <v>23632</v>
      </c>
      <c r="F467" s="10">
        <v>43704.569201388891</v>
      </c>
      <c r="G467" s="95" t="s">
        <v>4</v>
      </c>
      <c r="H467" s="24">
        <v>2062</v>
      </c>
      <c r="I467" s="11">
        <f t="shared" si="35"/>
        <v>27.131578947368421</v>
      </c>
      <c r="J467" s="11">
        <v>6.2770000000000001</v>
      </c>
      <c r="K467" s="13">
        <v>76</v>
      </c>
      <c r="L467" s="94">
        <v>349</v>
      </c>
      <c r="M467" s="11">
        <f t="shared" si="36"/>
        <v>4.5921052631578947</v>
      </c>
      <c r="N467" s="11">
        <v>1.974</v>
      </c>
      <c r="O467" s="95">
        <v>76</v>
      </c>
      <c r="P467" s="66">
        <f t="shared" si="37"/>
        <v>5.9083094555873927</v>
      </c>
      <c r="Q467" s="104" t="s">
        <v>728</v>
      </c>
      <c r="R467" s="24"/>
      <c r="S467" s="2"/>
      <c r="T467" s="2"/>
      <c r="U467" s="13"/>
      <c r="V467" s="109"/>
      <c r="W467" s="110"/>
      <c r="X467" s="115" t="str">
        <f t="shared" si="38"/>
        <v>No Data</v>
      </c>
    </row>
    <row r="468" spans="1:24" x14ac:dyDescent="0.3">
      <c r="A468" s="63" t="s">
        <v>3753</v>
      </c>
      <c r="B468" s="94" t="s">
        <v>564</v>
      </c>
      <c r="C468" s="2" t="s">
        <v>1</v>
      </c>
      <c r="D468" s="2">
        <v>62</v>
      </c>
      <c r="E468" s="9">
        <v>20694</v>
      </c>
      <c r="F468" s="10">
        <v>43704.594722222224</v>
      </c>
      <c r="G468" s="95" t="s">
        <v>4</v>
      </c>
      <c r="H468" s="24">
        <v>2690</v>
      </c>
      <c r="I468" s="11">
        <f t="shared" si="35"/>
        <v>26.372549019607842</v>
      </c>
      <c r="J468" s="11">
        <v>6.5960000000000001</v>
      </c>
      <c r="K468" s="13">
        <v>102</v>
      </c>
      <c r="L468" s="94">
        <v>374</v>
      </c>
      <c r="M468" s="11">
        <f t="shared" si="36"/>
        <v>3.6666666666666665</v>
      </c>
      <c r="N468" s="11">
        <v>2.2879999999999998</v>
      </c>
      <c r="O468" s="95">
        <v>102</v>
      </c>
      <c r="P468" s="66">
        <f t="shared" si="37"/>
        <v>7.1925133689839571</v>
      </c>
      <c r="Q468" s="104" t="s">
        <v>728</v>
      </c>
      <c r="R468" s="24"/>
      <c r="S468" s="2"/>
      <c r="T468" s="2"/>
      <c r="U468" s="13"/>
      <c r="V468" s="109"/>
      <c r="W468" s="110"/>
      <c r="X468" s="115" t="str">
        <f t="shared" si="38"/>
        <v>No Data</v>
      </c>
    </row>
    <row r="469" spans="1:24" x14ac:dyDescent="0.3">
      <c r="A469" s="63" t="s">
        <v>3754</v>
      </c>
      <c r="B469" s="94" t="s">
        <v>570</v>
      </c>
      <c r="C469" s="2" t="s">
        <v>1</v>
      </c>
      <c r="D469" s="2">
        <v>70</v>
      </c>
      <c r="E469" s="9">
        <v>18033</v>
      </c>
      <c r="F469" s="10">
        <v>43704.625914351855</v>
      </c>
      <c r="G469" s="95" t="s">
        <v>4</v>
      </c>
      <c r="H469" s="24">
        <v>1921</v>
      </c>
      <c r="I469" s="11">
        <f t="shared" si="35"/>
        <v>24.012499999999999</v>
      </c>
      <c r="J469" s="11">
        <v>5.1890000000000001</v>
      </c>
      <c r="K469" s="13">
        <v>80</v>
      </c>
      <c r="L469" s="94">
        <v>301</v>
      </c>
      <c r="M469" s="11">
        <f t="shared" si="36"/>
        <v>3.7625000000000002</v>
      </c>
      <c r="N469" s="11">
        <v>1.802</v>
      </c>
      <c r="O469" s="95">
        <v>80</v>
      </c>
      <c r="P469" s="66">
        <f t="shared" si="37"/>
        <v>6.3820598006644511</v>
      </c>
      <c r="Q469" s="104" t="s">
        <v>728</v>
      </c>
      <c r="R469" s="24"/>
      <c r="S469" s="2"/>
      <c r="T469" s="2"/>
      <c r="U469" s="13"/>
      <c r="V469" s="109"/>
      <c r="W469" s="110"/>
      <c r="X469" s="115" t="str">
        <f t="shared" si="38"/>
        <v>No Data</v>
      </c>
    </row>
    <row r="470" spans="1:24" x14ac:dyDescent="0.3">
      <c r="A470" s="63" t="s">
        <v>3755</v>
      </c>
      <c r="B470" s="94" t="s">
        <v>64</v>
      </c>
      <c r="C470" s="2" t="s">
        <v>1</v>
      </c>
      <c r="D470" s="2">
        <v>52</v>
      </c>
      <c r="E470" s="9">
        <v>24388</v>
      </c>
      <c r="F470" s="10">
        <v>43704.63013888889</v>
      </c>
      <c r="G470" s="95" t="s">
        <v>4</v>
      </c>
      <c r="H470" s="24">
        <v>1030</v>
      </c>
      <c r="I470" s="11">
        <f t="shared" si="35"/>
        <v>14.305555555555555</v>
      </c>
      <c r="J470" s="11">
        <v>3.2959999999999998</v>
      </c>
      <c r="K470" s="13">
        <v>72</v>
      </c>
      <c r="L470" s="94">
        <v>183</v>
      </c>
      <c r="M470" s="11">
        <f t="shared" si="36"/>
        <v>2.5416666666666665</v>
      </c>
      <c r="N470" s="11">
        <v>1.8380000000000001</v>
      </c>
      <c r="O470" s="95">
        <v>72</v>
      </c>
      <c r="P470" s="66">
        <f t="shared" si="37"/>
        <v>5.6284153005464486</v>
      </c>
      <c r="Q470" s="104" t="s">
        <v>728</v>
      </c>
      <c r="R470" s="24"/>
      <c r="S470" s="2"/>
      <c r="T470" s="2"/>
      <c r="U470" s="13"/>
      <c r="V470" s="109"/>
      <c r="W470" s="110"/>
      <c r="X470" s="115" t="str">
        <f t="shared" si="38"/>
        <v>No Data</v>
      </c>
    </row>
    <row r="471" spans="1:24" x14ac:dyDescent="0.3">
      <c r="A471" s="63" t="s">
        <v>3756</v>
      </c>
      <c r="B471" s="94" t="s">
        <v>572</v>
      </c>
      <c r="C471" s="2" t="s">
        <v>1</v>
      </c>
      <c r="D471" s="2">
        <v>54</v>
      </c>
      <c r="E471" s="9">
        <v>23804</v>
      </c>
      <c r="F471" s="10">
        <v>43704.640543981484</v>
      </c>
      <c r="G471" s="95" t="s">
        <v>4</v>
      </c>
      <c r="H471" s="24">
        <v>1194</v>
      </c>
      <c r="I471" s="11">
        <f t="shared" si="35"/>
        <v>17.057142857142857</v>
      </c>
      <c r="J471" s="11">
        <v>3.5009999999999999</v>
      </c>
      <c r="K471" s="13">
        <v>70</v>
      </c>
      <c r="L471" s="94">
        <v>228</v>
      </c>
      <c r="M471" s="11">
        <f t="shared" si="36"/>
        <v>3.2571428571428571</v>
      </c>
      <c r="N471" s="11">
        <v>1.585</v>
      </c>
      <c r="O471" s="95">
        <v>70</v>
      </c>
      <c r="P471" s="66">
        <f t="shared" si="37"/>
        <v>5.2368421052631575</v>
      </c>
      <c r="Q471" s="104" t="s">
        <v>728</v>
      </c>
      <c r="R471" s="24"/>
      <c r="S471" s="2"/>
      <c r="T471" s="2"/>
      <c r="U471" s="13"/>
      <c r="V471" s="109"/>
      <c r="W471" s="110"/>
      <c r="X471" s="115" t="str">
        <f t="shared" si="38"/>
        <v>No Data</v>
      </c>
    </row>
    <row r="472" spans="1:24" x14ac:dyDescent="0.3">
      <c r="A472" s="63" t="s">
        <v>3757</v>
      </c>
      <c r="B472" s="94" t="s">
        <v>575</v>
      </c>
      <c r="C472" s="2" t="s">
        <v>6</v>
      </c>
      <c r="D472" s="2">
        <v>60</v>
      </c>
      <c r="E472" s="9">
        <v>21461</v>
      </c>
      <c r="F472" s="10">
        <v>43704.661585648151</v>
      </c>
      <c r="G472" s="95" t="s">
        <v>4</v>
      </c>
      <c r="H472" s="24">
        <v>1462</v>
      </c>
      <c r="I472" s="11">
        <f t="shared" si="35"/>
        <v>19.236842105263158</v>
      </c>
      <c r="J472" s="11">
        <v>5.0540000000000003</v>
      </c>
      <c r="K472" s="13">
        <v>76</v>
      </c>
      <c r="L472" s="94">
        <v>489</v>
      </c>
      <c r="M472" s="11">
        <f t="shared" si="36"/>
        <v>6.4342105263157894</v>
      </c>
      <c r="N472" s="11">
        <v>2.645</v>
      </c>
      <c r="O472" s="95">
        <v>76</v>
      </c>
      <c r="P472" s="66">
        <f t="shared" si="37"/>
        <v>2.9897750511247443</v>
      </c>
      <c r="Q472" s="104" t="s">
        <v>728</v>
      </c>
      <c r="R472" s="24"/>
      <c r="S472" s="2"/>
      <c r="T472" s="2"/>
      <c r="U472" s="13"/>
      <c r="V472" s="109"/>
      <c r="W472" s="110"/>
      <c r="X472" s="115" t="str">
        <f t="shared" si="38"/>
        <v>No Data</v>
      </c>
    </row>
    <row r="473" spans="1:24" x14ac:dyDescent="0.3">
      <c r="A473" s="63" t="s">
        <v>3758</v>
      </c>
      <c r="B473" s="94" t="s">
        <v>579</v>
      </c>
      <c r="C473" s="2" t="s">
        <v>1</v>
      </c>
      <c r="D473" s="2">
        <v>35</v>
      </c>
      <c r="E473" s="9">
        <v>30838</v>
      </c>
      <c r="F473" s="10">
        <v>43704.70449074074</v>
      </c>
      <c r="G473" s="95" t="s">
        <v>4</v>
      </c>
      <c r="H473" s="24">
        <v>1081</v>
      </c>
      <c r="I473" s="11">
        <f t="shared" si="35"/>
        <v>14.413333333333334</v>
      </c>
      <c r="J473" s="11">
        <v>4.1040000000000001</v>
      </c>
      <c r="K473" s="13">
        <v>75</v>
      </c>
      <c r="L473" s="94">
        <v>223</v>
      </c>
      <c r="M473" s="11">
        <f t="shared" si="36"/>
        <v>2.9733333333333332</v>
      </c>
      <c r="N473" s="11">
        <v>1.86</v>
      </c>
      <c r="O473" s="95">
        <v>75</v>
      </c>
      <c r="P473" s="66">
        <f t="shared" si="37"/>
        <v>4.8475336322869964</v>
      </c>
      <c r="Q473" s="104" t="s">
        <v>728</v>
      </c>
      <c r="R473" s="24"/>
      <c r="S473" s="2"/>
      <c r="T473" s="2"/>
      <c r="U473" s="13"/>
      <c r="V473" s="109"/>
      <c r="W473" s="110"/>
      <c r="X473" s="115" t="str">
        <f t="shared" si="38"/>
        <v>No Data</v>
      </c>
    </row>
    <row r="474" spans="1:24" x14ac:dyDescent="0.3">
      <c r="A474" s="63" t="s">
        <v>3759</v>
      </c>
      <c r="B474" s="94" t="s">
        <v>581</v>
      </c>
      <c r="C474" s="2" t="s">
        <v>1</v>
      </c>
      <c r="D474" s="2">
        <v>53</v>
      </c>
      <c r="E474" s="9">
        <v>24050</v>
      </c>
      <c r="F474" s="10">
        <v>43704.708773148152</v>
      </c>
      <c r="G474" s="95" t="s">
        <v>4</v>
      </c>
      <c r="H474" s="24">
        <v>1039</v>
      </c>
      <c r="I474" s="11">
        <f t="shared" si="35"/>
        <v>12.223529411764705</v>
      </c>
      <c r="J474" s="11">
        <v>3.0990000000000002</v>
      </c>
      <c r="K474" s="13">
        <v>85</v>
      </c>
      <c r="L474" s="94">
        <v>237</v>
      </c>
      <c r="M474" s="11">
        <f t="shared" si="36"/>
        <v>2.7882352941176469</v>
      </c>
      <c r="N474" s="11">
        <v>1.67</v>
      </c>
      <c r="O474" s="95">
        <v>85</v>
      </c>
      <c r="P474" s="66">
        <f t="shared" si="37"/>
        <v>4.3839662447257384</v>
      </c>
      <c r="Q474" s="104" t="s">
        <v>728</v>
      </c>
      <c r="R474" s="24"/>
      <c r="S474" s="2"/>
      <c r="T474" s="2"/>
      <c r="U474" s="13"/>
      <c r="V474" s="109"/>
      <c r="W474" s="110"/>
      <c r="X474" s="115" t="str">
        <f t="shared" si="38"/>
        <v>No Data</v>
      </c>
    </row>
    <row r="475" spans="1:24" x14ac:dyDescent="0.3">
      <c r="A475" s="63" t="s">
        <v>3760</v>
      </c>
      <c r="B475" s="94" t="s">
        <v>582</v>
      </c>
      <c r="C475" s="2" t="s">
        <v>6</v>
      </c>
      <c r="D475" s="2">
        <v>65</v>
      </c>
      <c r="E475" s="9">
        <v>19654</v>
      </c>
      <c r="F475" s="10">
        <v>43705.515347222223</v>
      </c>
      <c r="G475" s="95" t="s">
        <v>4</v>
      </c>
      <c r="H475" s="24">
        <v>1688</v>
      </c>
      <c r="I475" s="11">
        <f t="shared" si="35"/>
        <v>16.549019607843139</v>
      </c>
      <c r="J475" s="11">
        <v>4.2300000000000004</v>
      </c>
      <c r="K475" s="13">
        <v>102</v>
      </c>
      <c r="L475" s="94">
        <v>911</v>
      </c>
      <c r="M475" s="11">
        <f t="shared" si="36"/>
        <v>8.9313725490196081</v>
      </c>
      <c r="N475" s="11">
        <v>2.9430000000000001</v>
      </c>
      <c r="O475" s="95">
        <v>102</v>
      </c>
      <c r="P475" s="66">
        <f t="shared" si="37"/>
        <v>1.8529088913282108</v>
      </c>
      <c r="Q475" s="104" t="s">
        <v>728</v>
      </c>
      <c r="R475" s="24"/>
      <c r="S475" s="2"/>
      <c r="T475" s="2"/>
      <c r="U475" s="13"/>
      <c r="V475" s="109"/>
      <c r="W475" s="110"/>
      <c r="X475" s="115" t="str">
        <f t="shared" si="38"/>
        <v>No Data</v>
      </c>
    </row>
    <row r="476" spans="1:24" x14ac:dyDescent="0.3">
      <c r="A476" s="63" t="s">
        <v>3761</v>
      </c>
      <c r="B476" s="94" t="s">
        <v>584</v>
      </c>
      <c r="C476" s="2" t="s">
        <v>1</v>
      </c>
      <c r="D476" s="2">
        <v>53</v>
      </c>
      <c r="E476" s="9">
        <v>24303</v>
      </c>
      <c r="F476" s="10">
        <v>43705.526041666664</v>
      </c>
      <c r="G476" s="95" t="s">
        <v>4</v>
      </c>
      <c r="H476" s="24">
        <v>2104</v>
      </c>
      <c r="I476" s="11">
        <f t="shared" si="35"/>
        <v>24.752941176470589</v>
      </c>
      <c r="J476" s="11">
        <v>4.952</v>
      </c>
      <c r="K476" s="13">
        <v>85</v>
      </c>
      <c r="L476" s="94">
        <v>620</v>
      </c>
      <c r="M476" s="11">
        <f t="shared" si="36"/>
        <v>7.2941176470588234</v>
      </c>
      <c r="N476" s="11">
        <v>2.6629999999999998</v>
      </c>
      <c r="O476" s="95">
        <v>85</v>
      </c>
      <c r="P476" s="66">
        <f t="shared" si="37"/>
        <v>3.3935483870967742</v>
      </c>
      <c r="Q476" s="104" t="s">
        <v>728</v>
      </c>
      <c r="R476" s="24"/>
      <c r="S476" s="2"/>
      <c r="T476" s="2"/>
      <c r="U476" s="13"/>
      <c r="V476" s="109"/>
      <c r="W476" s="110"/>
      <c r="X476" s="115" t="str">
        <f t="shared" si="38"/>
        <v>No Data</v>
      </c>
    </row>
    <row r="477" spans="1:24" x14ac:dyDescent="0.3">
      <c r="A477" s="63" t="s">
        <v>3762</v>
      </c>
      <c r="B477" s="94" t="s">
        <v>586</v>
      </c>
      <c r="C477" s="2" t="s">
        <v>6</v>
      </c>
      <c r="D477" s="2">
        <v>66</v>
      </c>
      <c r="E477" s="9">
        <v>19348</v>
      </c>
      <c r="F477" s="10">
        <v>43705.53396990741</v>
      </c>
      <c r="G477" s="95" t="s">
        <v>4</v>
      </c>
      <c r="H477" s="24">
        <v>1857</v>
      </c>
      <c r="I477" s="11">
        <f t="shared" si="35"/>
        <v>17.194444444444443</v>
      </c>
      <c r="J477" s="11">
        <v>4.1840000000000002</v>
      </c>
      <c r="K477" s="13">
        <v>108</v>
      </c>
      <c r="L477" s="94">
        <v>662</v>
      </c>
      <c r="M477" s="11">
        <f t="shared" si="36"/>
        <v>6.1296296296296298</v>
      </c>
      <c r="N477" s="11">
        <v>2.3450000000000002</v>
      </c>
      <c r="O477" s="95">
        <v>108</v>
      </c>
      <c r="P477" s="66">
        <f t="shared" si="37"/>
        <v>2.8051359516616312</v>
      </c>
      <c r="Q477" s="104" t="s">
        <v>728</v>
      </c>
      <c r="R477" s="24"/>
      <c r="S477" s="2"/>
      <c r="T477" s="2"/>
      <c r="U477" s="13"/>
      <c r="V477" s="109"/>
      <c r="W477" s="110"/>
      <c r="X477" s="115" t="str">
        <f t="shared" si="38"/>
        <v>No Data</v>
      </c>
    </row>
    <row r="478" spans="1:24" x14ac:dyDescent="0.3">
      <c r="A478" s="63" t="s">
        <v>3763</v>
      </c>
      <c r="B478" s="94" t="s">
        <v>588</v>
      </c>
      <c r="C478" s="2" t="s">
        <v>1</v>
      </c>
      <c r="D478" s="2">
        <v>44</v>
      </c>
      <c r="E478" s="9">
        <v>27372</v>
      </c>
      <c r="F478" s="10">
        <v>43705.553993055553</v>
      </c>
      <c r="G478" s="95" t="s">
        <v>4</v>
      </c>
      <c r="H478" s="24">
        <v>1732</v>
      </c>
      <c r="I478" s="11">
        <f t="shared" si="35"/>
        <v>20.376470588235293</v>
      </c>
      <c r="J478" s="11">
        <v>5.3810000000000002</v>
      </c>
      <c r="K478" s="13">
        <v>85</v>
      </c>
      <c r="L478" s="94">
        <v>392</v>
      </c>
      <c r="M478" s="11">
        <f t="shared" si="36"/>
        <v>4.6117647058823525</v>
      </c>
      <c r="N478" s="11">
        <v>2.44</v>
      </c>
      <c r="O478" s="95">
        <v>85</v>
      </c>
      <c r="P478" s="66">
        <f t="shared" si="37"/>
        <v>4.4183673469387754</v>
      </c>
      <c r="Q478" s="104" t="s">
        <v>728</v>
      </c>
      <c r="R478" s="24"/>
      <c r="S478" s="2"/>
      <c r="T478" s="2"/>
      <c r="U478" s="13"/>
      <c r="V478" s="109"/>
      <c r="W478" s="110"/>
      <c r="X478" s="115" t="str">
        <f t="shared" si="38"/>
        <v>No Data</v>
      </c>
    </row>
    <row r="479" spans="1:24" x14ac:dyDescent="0.3">
      <c r="A479" s="63" t="s">
        <v>3764</v>
      </c>
      <c r="B479" s="94" t="s">
        <v>589</v>
      </c>
      <c r="C479" s="2" t="s">
        <v>1</v>
      </c>
      <c r="D479" s="2">
        <v>47</v>
      </c>
      <c r="E479" s="9">
        <v>26440</v>
      </c>
      <c r="F479" s="10">
        <v>43705.567361111112</v>
      </c>
      <c r="G479" s="95" t="s">
        <v>4</v>
      </c>
      <c r="H479" s="24">
        <v>2271</v>
      </c>
      <c r="I479" s="11">
        <f t="shared" si="35"/>
        <v>25.233333333333334</v>
      </c>
      <c r="J479" s="11">
        <v>5.05</v>
      </c>
      <c r="K479" s="13">
        <v>90</v>
      </c>
      <c r="L479" s="94">
        <v>572</v>
      </c>
      <c r="M479" s="11">
        <f t="shared" si="36"/>
        <v>6.3555555555555552</v>
      </c>
      <c r="N479" s="11">
        <v>2.6280000000000001</v>
      </c>
      <c r="O479" s="95">
        <v>90</v>
      </c>
      <c r="P479" s="66">
        <f t="shared" si="37"/>
        <v>3.9702797202797209</v>
      </c>
      <c r="Q479" s="104" t="s">
        <v>728</v>
      </c>
      <c r="R479" s="24"/>
      <c r="S479" s="2"/>
      <c r="T479" s="2"/>
      <c r="U479" s="13"/>
      <c r="V479" s="109"/>
      <c r="W479" s="110"/>
      <c r="X479" s="115" t="str">
        <f t="shared" si="38"/>
        <v>No Data</v>
      </c>
    </row>
    <row r="480" spans="1:24" x14ac:dyDescent="0.3">
      <c r="A480" s="63" t="s">
        <v>3765</v>
      </c>
      <c r="B480" s="94" t="s">
        <v>591</v>
      </c>
      <c r="C480" s="2" t="s">
        <v>1</v>
      </c>
      <c r="D480" s="2">
        <v>56</v>
      </c>
      <c r="E480" s="9">
        <v>23164</v>
      </c>
      <c r="F480" s="10">
        <v>43705.58185185185</v>
      </c>
      <c r="G480" s="95" t="s">
        <v>4</v>
      </c>
      <c r="H480" s="24">
        <v>2351</v>
      </c>
      <c r="I480" s="11">
        <f t="shared" si="35"/>
        <v>26.122222222222224</v>
      </c>
      <c r="J480" s="11">
        <v>5.6639999999999997</v>
      </c>
      <c r="K480" s="13">
        <v>90</v>
      </c>
      <c r="L480" s="94">
        <v>607</v>
      </c>
      <c r="M480" s="11">
        <f t="shared" si="36"/>
        <v>6.7444444444444445</v>
      </c>
      <c r="N480" s="11">
        <v>2.738</v>
      </c>
      <c r="O480" s="95">
        <v>90</v>
      </c>
      <c r="P480" s="66">
        <f t="shared" si="37"/>
        <v>3.8731466227347613</v>
      </c>
      <c r="Q480" s="104" t="s">
        <v>728</v>
      </c>
      <c r="R480" s="24"/>
      <c r="S480" s="2"/>
      <c r="T480" s="2"/>
      <c r="U480" s="13"/>
      <c r="V480" s="109"/>
      <c r="W480" s="110"/>
      <c r="X480" s="115" t="str">
        <f t="shared" si="38"/>
        <v>No Data</v>
      </c>
    </row>
    <row r="481" spans="1:24" x14ac:dyDescent="0.3">
      <c r="A481" s="63" t="s">
        <v>3766</v>
      </c>
      <c r="B481" s="94" t="s">
        <v>592</v>
      </c>
      <c r="C481" s="2" t="s">
        <v>1</v>
      </c>
      <c r="D481" s="2">
        <v>59</v>
      </c>
      <c r="E481" s="9">
        <v>21802</v>
      </c>
      <c r="F481" s="10">
        <v>43705.584224537037</v>
      </c>
      <c r="G481" s="95" t="s">
        <v>4</v>
      </c>
      <c r="H481" s="24">
        <v>4904</v>
      </c>
      <c r="I481" s="11">
        <f t="shared" si="35"/>
        <v>24.52</v>
      </c>
      <c r="J481" s="11">
        <v>5.3029999999999999</v>
      </c>
      <c r="K481" s="13">
        <v>200</v>
      </c>
      <c r="L481" s="94">
        <v>1122</v>
      </c>
      <c r="M481" s="11">
        <f t="shared" si="36"/>
        <v>5.61</v>
      </c>
      <c r="N481" s="11">
        <v>2.5179999999999998</v>
      </c>
      <c r="O481" s="95">
        <v>200</v>
      </c>
      <c r="P481" s="66">
        <f t="shared" si="37"/>
        <v>4.3707664884135466</v>
      </c>
      <c r="Q481" s="104" t="s">
        <v>728</v>
      </c>
      <c r="R481" s="24"/>
      <c r="S481" s="2"/>
      <c r="T481" s="2"/>
      <c r="U481" s="13"/>
      <c r="V481" s="109"/>
      <c r="W481" s="110"/>
      <c r="X481" s="115" t="str">
        <f t="shared" si="38"/>
        <v>No Data</v>
      </c>
    </row>
    <row r="482" spans="1:24" x14ac:dyDescent="0.3">
      <c r="A482" s="63" t="s">
        <v>3767</v>
      </c>
      <c r="B482" s="94" t="s">
        <v>597</v>
      </c>
      <c r="C482" s="2" t="s">
        <v>1</v>
      </c>
      <c r="D482" s="2">
        <v>66</v>
      </c>
      <c r="E482" s="9">
        <v>19527</v>
      </c>
      <c r="F482" s="10">
        <v>43705.623148148145</v>
      </c>
      <c r="G482" s="95" t="s">
        <v>4</v>
      </c>
      <c r="H482" s="24">
        <v>2645</v>
      </c>
      <c r="I482" s="11">
        <f t="shared" si="35"/>
        <v>24.49074074074074</v>
      </c>
      <c r="J482" s="11">
        <v>5.2110000000000003</v>
      </c>
      <c r="K482" s="13">
        <v>108</v>
      </c>
      <c r="L482" s="94">
        <v>927</v>
      </c>
      <c r="M482" s="11">
        <f t="shared" si="36"/>
        <v>8.5833333333333339</v>
      </c>
      <c r="N482" s="11">
        <v>3.2040000000000002</v>
      </c>
      <c r="O482" s="95">
        <v>108</v>
      </c>
      <c r="P482" s="66">
        <f t="shared" si="37"/>
        <v>2.8532901833872706</v>
      </c>
      <c r="Q482" s="104" t="s">
        <v>728</v>
      </c>
      <c r="R482" s="24"/>
      <c r="S482" s="2"/>
      <c r="T482" s="2"/>
      <c r="U482" s="13"/>
      <c r="V482" s="109"/>
      <c r="W482" s="110"/>
      <c r="X482" s="115" t="str">
        <f t="shared" si="38"/>
        <v>No Data</v>
      </c>
    </row>
    <row r="483" spans="1:24" x14ac:dyDescent="0.3">
      <c r="A483" s="63" t="s">
        <v>3768</v>
      </c>
      <c r="B483" s="94" t="s">
        <v>600</v>
      </c>
      <c r="C483" s="2" t="s">
        <v>6</v>
      </c>
      <c r="D483" s="2">
        <v>66</v>
      </c>
      <c r="E483" s="9">
        <v>19238</v>
      </c>
      <c r="F483" s="10">
        <v>43705.634814814817</v>
      </c>
      <c r="G483" s="95" t="s">
        <v>4</v>
      </c>
      <c r="H483" s="24">
        <v>3227</v>
      </c>
      <c r="I483" s="11">
        <f t="shared" si="35"/>
        <v>23.05</v>
      </c>
      <c r="J483" s="11">
        <v>5.19</v>
      </c>
      <c r="K483" s="13">
        <v>140</v>
      </c>
      <c r="L483" s="94">
        <v>735</v>
      </c>
      <c r="M483" s="11">
        <f t="shared" si="36"/>
        <v>5.25</v>
      </c>
      <c r="N483" s="11">
        <v>2.3260000000000001</v>
      </c>
      <c r="O483" s="95">
        <v>140</v>
      </c>
      <c r="P483" s="66">
        <f t="shared" si="37"/>
        <v>4.3904761904761909</v>
      </c>
      <c r="Q483" s="104" t="s">
        <v>728</v>
      </c>
      <c r="R483" s="24"/>
      <c r="S483" s="2"/>
      <c r="T483" s="2"/>
      <c r="U483" s="13"/>
      <c r="V483" s="109"/>
      <c r="W483" s="110"/>
      <c r="X483" s="115" t="str">
        <f t="shared" si="38"/>
        <v>No Data</v>
      </c>
    </row>
    <row r="484" spans="1:24" x14ac:dyDescent="0.3">
      <c r="A484" s="63" t="s">
        <v>3769</v>
      </c>
      <c r="B484" s="94" t="s">
        <v>603</v>
      </c>
      <c r="C484" s="2" t="s">
        <v>6</v>
      </c>
      <c r="D484" s="2">
        <v>20</v>
      </c>
      <c r="E484" s="9">
        <v>36193</v>
      </c>
      <c r="F484" s="10">
        <v>43705.647986111115</v>
      </c>
      <c r="G484" s="95" t="s">
        <v>4</v>
      </c>
      <c r="H484" s="24">
        <v>2072</v>
      </c>
      <c r="I484" s="11">
        <f t="shared" si="35"/>
        <v>12.869565217391305</v>
      </c>
      <c r="J484" s="11">
        <v>3.702</v>
      </c>
      <c r="K484" s="13">
        <v>161</v>
      </c>
      <c r="L484" s="94">
        <v>578</v>
      </c>
      <c r="M484" s="11">
        <f t="shared" si="36"/>
        <v>3.5900621118012421</v>
      </c>
      <c r="N484" s="11">
        <v>1.849</v>
      </c>
      <c r="O484" s="95">
        <v>161</v>
      </c>
      <c r="P484" s="66">
        <f t="shared" si="37"/>
        <v>3.5847750865051906</v>
      </c>
      <c r="Q484" s="104" t="s">
        <v>728</v>
      </c>
      <c r="R484" s="24"/>
      <c r="S484" s="2"/>
      <c r="T484" s="2"/>
      <c r="U484" s="13"/>
      <c r="V484" s="109"/>
      <c r="W484" s="110"/>
      <c r="X484" s="115" t="str">
        <f t="shared" si="38"/>
        <v>No Data</v>
      </c>
    </row>
    <row r="485" spans="1:24" x14ac:dyDescent="0.3">
      <c r="A485" s="63" t="s">
        <v>3770</v>
      </c>
      <c r="B485" s="94" t="s">
        <v>604</v>
      </c>
      <c r="C485" s="2" t="s">
        <v>6</v>
      </c>
      <c r="D485" s="2">
        <v>68</v>
      </c>
      <c r="E485" s="9">
        <v>18642</v>
      </c>
      <c r="F485" s="10">
        <v>43705.65247685185</v>
      </c>
      <c r="G485" s="95" t="s">
        <v>4</v>
      </c>
      <c r="H485" s="24">
        <v>1807</v>
      </c>
      <c r="I485" s="11">
        <f t="shared" si="35"/>
        <v>20.077777777777779</v>
      </c>
      <c r="J485" s="11">
        <v>4.1520000000000001</v>
      </c>
      <c r="K485" s="13">
        <v>90</v>
      </c>
      <c r="L485" s="94">
        <v>519</v>
      </c>
      <c r="M485" s="11">
        <f t="shared" si="36"/>
        <v>5.7666666666666666</v>
      </c>
      <c r="N485" s="11">
        <v>2.4910000000000001</v>
      </c>
      <c r="O485" s="95">
        <v>90</v>
      </c>
      <c r="P485" s="66">
        <f t="shared" si="37"/>
        <v>3.4816955684007711</v>
      </c>
      <c r="Q485" s="104" t="s">
        <v>728</v>
      </c>
      <c r="R485" s="24"/>
      <c r="S485" s="2"/>
      <c r="T485" s="2"/>
      <c r="U485" s="13"/>
      <c r="V485" s="109"/>
      <c r="W485" s="110"/>
      <c r="X485" s="115" t="str">
        <f t="shared" si="38"/>
        <v>No Data</v>
      </c>
    </row>
    <row r="486" spans="1:24" x14ac:dyDescent="0.3">
      <c r="A486" s="63" t="s">
        <v>3771</v>
      </c>
      <c r="B486" s="94" t="s">
        <v>357</v>
      </c>
      <c r="C486" s="2" t="s">
        <v>1</v>
      </c>
      <c r="D486" s="2">
        <v>68</v>
      </c>
      <c r="E486" s="9">
        <v>18539</v>
      </c>
      <c r="F486" s="10">
        <v>43706.516898148147</v>
      </c>
      <c r="G486" s="95" t="s">
        <v>4</v>
      </c>
      <c r="H486" s="24">
        <v>1352</v>
      </c>
      <c r="I486" s="11">
        <f t="shared" si="35"/>
        <v>20.8</v>
      </c>
      <c r="J486" s="11">
        <v>5.8579999999999997</v>
      </c>
      <c r="K486" s="13">
        <v>65</v>
      </c>
      <c r="L486" s="94">
        <v>328</v>
      </c>
      <c r="M486" s="11">
        <f t="shared" si="36"/>
        <v>5.046153846153846</v>
      </c>
      <c r="N486" s="11">
        <v>2.3149999999999999</v>
      </c>
      <c r="O486" s="95">
        <v>65</v>
      </c>
      <c r="P486" s="66">
        <f t="shared" si="37"/>
        <v>4.1219512195121952</v>
      </c>
      <c r="Q486" s="104" t="s">
        <v>728</v>
      </c>
      <c r="R486" s="24"/>
      <c r="S486" s="2"/>
      <c r="T486" s="2"/>
      <c r="U486" s="13"/>
      <c r="V486" s="109"/>
      <c r="W486" s="110"/>
      <c r="X486" s="115" t="str">
        <f t="shared" si="38"/>
        <v>No Data</v>
      </c>
    </row>
    <row r="487" spans="1:24" x14ac:dyDescent="0.3">
      <c r="A487" s="63" t="s">
        <v>3772</v>
      </c>
      <c r="B487" s="94" t="s">
        <v>610</v>
      </c>
      <c r="C487" s="2" t="s">
        <v>1</v>
      </c>
      <c r="D487" s="2">
        <v>56</v>
      </c>
      <c r="E487" s="9">
        <v>22939</v>
      </c>
      <c r="F487" s="10">
        <v>43706.520937499998</v>
      </c>
      <c r="G487" s="95" t="s">
        <v>4</v>
      </c>
      <c r="H487" s="24">
        <v>1503</v>
      </c>
      <c r="I487" s="11">
        <f t="shared" si="35"/>
        <v>17.682352941176472</v>
      </c>
      <c r="J487" s="11">
        <v>4.2290000000000001</v>
      </c>
      <c r="K487" s="13">
        <v>85</v>
      </c>
      <c r="L487" s="94">
        <v>395</v>
      </c>
      <c r="M487" s="11">
        <f t="shared" si="36"/>
        <v>4.6470588235294121</v>
      </c>
      <c r="N487" s="11">
        <v>2.3889999999999998</v>
      </c>
      <c r="O487" s="95">
        <v>85</v>
      </c>
      <c r="P487" s="66">
        <f t="shared" si="37"/>
        <v>3.8050632911392404</v>
      </c>
      <c r="Q487" s="104" t="s">
        <v>728</v>
      </c>
      <c r="R487" s="24"/>
      <c r="S487" s="2"/>
      <c r="T487" s="2"/>
      <c r="U487" s="13"/>
      <c r="V487" s="109"/>
      <c r="W487" s="110"/>
      <c r="X487" s="115" t="str">
        <f t="shared" si="38"/>
        <v>No Data</v>
      </c>
    </row>
    <row r="488" spans="1:24" x14ac:dyDescent="0.3">
      <c r="A488" s="63" t="s">
        <v>3773</v>
      </c>
      <c r="B488" s="94" t="s">
        <v>612</v>
      </c>
      <c r="C488" s="2" t="s">
        <v>1</v>
      </c>
      <c r="D488" s="2">
        <v>44</v>
      </c>
      <c r="E488" s="9">
        <v>27594</v>
      </c>
      <c r="F488" s="10">
        <v>43706.533784722225</v>
      </c>
      <c r="G488" s="95" t="s">
        <v>4</v>
      </c>
      <c r="H488" s="24">
        <v>1622</v>
      </c>
      <c r="I488" s="11">
        <f t="shared" si="35"/>
        <v>14.482142857142858</v>
      </c>
      <c r="J488" s="11">
        <v>4.04</v>
      </c>
      <c r="K488" s="13">
        <v>112</v>
      </c>
      <c r="L488" s="94">
        <v>509</v>
      </c>
      <c r="M488" s="11">
        <f t="shared" si="36"/>
        <v>4.5446428571428568</v>
      </c>
      <c r="N488" s="11">
        <v>2.16</v>
      </c>
      <c r="O488" s="95">
        <v>112</v>
      </c>
      <c r="P488" s="66">
        <f t="shared" si="37"/>
        <v>3.1866404715127703</v>
      </c>
      <c r="Q488" s="104" t="s">
        <v>728</v>
      </c>
      <c r="R488" s="24"/>
      <c r="S488" s="2"/>
      <c r="T488" s="2"/>
      <c r="U488" s="13"/>
      <c r="V488" s="109"/>
      <c r="W488" s="110"/>
      <c r="X488" s="115" t="str">
        <f t="shared" si="38"/>
        <v>No Data</v>
      </c>
    </row>
    <row r="489" spans="1:24" x14ac:dyDescent="0.3">
      <c r="A489" s="63" t="s">
        <v>3774</v>
      </c>
      <c r="B489" s="94" t="s">
        <v>614</v>
      </c>
      <c r="C489" s="2" t="s">
        <v>1</v>
      </c>
      <c r="D489" s="2">
        <v>57</v>
      </c>
      <c r="E489" s="9">
        <v>22834</v>
      </c>
      <c r="F489" s="10">
        <v>43706.553587962961</v>
      </c>
      <c r="G489" s="95" t="s">
        <v>4</v>
      </c>
      <c r="H489" s="24">
        <v>1798</v>
      </c>
      <c r="I489" s="11">
        <f t="shared" si="35"/>
        <v>19.977777777777778</v>
      </c>
      <c r="J489" s="11">
        <v>5.8289999999999997</v>
      </c>
      <c r="K489" s="13">
        <v>90</v>
      </c>
      <c r="L489" s="94">
        <v>271</v>
      </c>
      <c r="M489" s="11">
        <f t="shared" si="36"/>
        <v>3.0111111111111111</v>
      </c>
      <c r="N489" s="11">
        <v>1.679</v>
      </c>
      <c r="O489" s="95">
        <v>90</v>
      </c>
      <c r="P489" s="66">
        <f t="shared" si="37"/>
        <v>6.6346863468634689</v>
      </c>
      <c r="Q489" s="104" t="s">
        <v>728</v>
      </c>
      <c r="R489" s="24"/>
      <c r="S489" s="2"/>
      <c r="T489" s="2"/>
      <c r="U489" s="13"/>
      <c r="V489" s="109"/>
      <c r="W489" s="110"/>
      <c r="X489" s="115" t="str">
        <f t="shared" si="38"/>
        <v>No Data</v>
      </c>
    </row>
    <row r="490" spans="1:24" x14ac:dyDescent="0.3">
      <c r="A490" s="63" t="s">
        <v>3775</v>
      </c>
      <c r="B490" s="94" t="s">
        <v>616</v>
      </c>
      <c r="C490" s="2" t="s">
        <v>1</v>
      </c>
      <c r="D490" s="2">
        <v>44</v>
      </c>
      <c r="E490" s="9">
        <v>27383</v>
      </c>
      <c r="F490" s="10">
        <v>43706.566643518519</v>
      </c>
      <c r="G490" s="95" t="s">
        <v>4</v>
      </c>
      <c r="H490" s="24">
        <v>1038</v>
      </c>
      <c r="I490" s="11">
        <f t="shared" si="35"/>
        <v>16.21875</v>
      </c>
      <c r="J490" s="11">
        <v>4.3810000000000002</v>
      </c>
      <c r="K490" s="13">
        <v>64</v>
      </c>
      <c r="L490" s="94">
        <v>261</v>
      </c>
      <c r="M490" s="11">
        <f t="shared" si="36"/>
        <v>4.078125</v>
      </c>
      <c r="N490" s="11">
        <v>1.913</v>
      </c>
      <c r="O490" s="95">
        <v>64</v>
      </c>
      <c r="P490" s="66">
        <f t="shared" si="37"/>
        <v>3.9770114942528734</v>
      </c>
      <c r="Q490" s="104" t="s">
        <v>728</v>
      </c>
      <c r="R490" s="24"/>
      <c r="S490" s="2"/>
      <c r="T490" s="2"/>
      <c r="U490" s="13"/>
      <c r="V490" s="109"/>
      <c r="W490" s="110"/>
      <c r="X490" s="115" t="str">
        <f t="shared" si="38"/>
        <v>No Data</v>
      </c>
    </row>
    <row r="491" spans="1:24" x14ac:dyDescent="0.3">
      <c r="A491" s="63" t="s">
        <v>3776</v>
      </c>
      <c r="B491" s="94" t="s">
        <v>8</v>
      </c>
      <c r="C491" s="2" t="s">
        <v>1</v>
      </c>
      <c r="D491" s="2">
        <v>55</v>
      </c>
      <c r="E491" s="9">
        <v>23320</v>
      </c>
      <c r="F491" s="10">
        <v>43706.580474537041</v>
      </c>
      <c r="G491" s="95" t="s">
        <v>4</v>
      </c>
      <c r="H491" s="24">
        <v>1756</v>
      </c>
      <c r="I491" s="11">
        <f t="shared" si="35"/>
        <v>19.511111111111113</v>
      </c>
      <c r="J491" s="11">
        <v>5.0860000000000003</v>
      </c>
      <c r="K491" s="13">
        <v>90</v>
      </c>
      <c r="L491" s="94">
        <v>393</v>
      </c>
      <c r="M491" s="11">
        <f t="shared" si="36"/>
        <v>4.3666666666666663</v>
      </c>
      <c r="N491" s="11">
        <v>1.887</v>
      </c>
      <c r="O491" s="95">
        <v>90</v>
      </c>
      <c r="P491" s="66">
        <f t="shared" si="37"/>
        <v>4.4681933842239197</v>
      </c>
      <c r="Q491" s="104" t="s">
        <v>728</v>
      </c>
      <c r="R491" s="24"/>
      <c r="S491" s="2"/>
      <c r="T491" s="2"/>
      <c r="U491" s="13"/>
      <c r="V491" s="109"/>
      <c r="W491" s="110"/>
      <c r="X491" s="115" t="str">
        <f t="shared" si="38"/>
        <v>No Data</v>
      </c>
    </row>
    <row r="492" spans="1:24" x14ac:dyDescent="0.3">
      <c r="A492" s="63" t="s">
        <v>3777</v>
      </c>
      <c r="B492" s="94" t="s">
        <v>622</v>
      </c>
      <c r="C492" s="2" t="s">
        <v>1</v>
      </c>
      <c r="D492" s="2">
        <v>40</v>
      </c>
      <c r="E492" s="9">
        <v>29018</v>
      </c>
      <c r="F492" s="10">
        <v>43706.601886574077</v>
      </c>
      <c r="G492" s="95" t="s">
        <v>4</v>
      </c>
      <c r="H492" s="24">
        <v>1225</v>
      </c>
      <c r="I492" s="11">
        <f t="shared" si="35"/>
        <v>12.760416666666666</v>
      </c>
      <c r="J492" s="11">
        <v>3.597</v>
      </c>
      <c r="K492" s="13">
        <v>96</v>
      </c>
      <c r="L492" s="94">
        <v>299</v>
      </c>
      <c r="M492" s="11">
        <f t="shared" si="36"/>
        <v>3.1145833333333335</v>
      </c>
      <c r="N492" s="11">
        <v>1.8169999999999999</v>
      </c>
      <c r="O492" s="95">
        <v>96</v>
      </c>
      <c r="P492" s="66">
        <f t="shared" si="37"/>
        <v>4.0969899665551832</v>
      </c>
      <c r="Q492" s="104" t="s">
        <v>728</v>
      </c>
      <c r="R492" s="24"/>
      <c r="S492" s="2"/>
      <c r="T492" s="2"/>
      <c r="U492" s="13"/>
      <c r="V492" s="109"/>
      <c r="W492" s="110"/>
      <c r="X492" s="115" t="str">
        <f t="shared" si="38"/>
        <v>No Data</v>
      </c>
    </row>
    <row r="493" spans="1:24" x14ac:dyDescent="0.3">
      <c r="A493" s="63" t="s">
        <v>3778</v>
      </c>
      <c r="B493" s="94" t="s">
        <v>626</v>
      </c>
      <c r="C493" s="2" t="s">
        <v>1</v>
      </c>
      <c r="D493" s="2">
        <v>53</v>
      </c>
      <c r="E493" s="9">
        <v>24273</v>
      </c>
      <c r="F493" s="10">
        <v>43706.625393518516</v>
      </c>
      <c r="G493" s="95" t="s">
        <v>4</v>
      </c>
      <c r="H493" s="24">
        <v>1629</v>
      </c>
      <c r="I493" s="11">
        <f t="shared" si="35"/>
        <v>19.392857142857142</v>
      </c>
      <c r="J493" s="11">
        <v>4.157</v>
      </c>
      <c r="K493" s="13">
        <v>84</v>
      </c>
      <c r="L493" s="94">
        <v>370</v>
      </c>
      <c r="M493" s="11">
        <f t="shared" si="36"/>
        <v>4.4047619047619051</v>
      </c>
      <c r="N493" s="11">
        <v>2.1960000000000002</v>
      </c>
      <c r="O493" s="95">
        <v>84</v>
      </c>
      <c r="P493" s="66">
        <f t="shared" si="37"/>
        <v>4.4027027027027019</v>
      </c>
      <c r="Q493" s="104" t="s">
        <v>728</v>
      </c>
      <c r="R493" s="24"/>
      <c r="S493" s="2"/>
      <c r="T493" s="2"/>
      <c r="U493" s="13"/>
      <c r="V493" s="109"/>
      <c r="W493" s="110"/>
      <c r="X493" s="115" t="str">
        <f t="shared" si="38"/>
        <v>No Data</v>
      </c>
    </row>
    <row r="494" spans="1:24" x14ac:dyDescent="0.3">
      <c r="A494" s="63" t="s">
        <v>3779</v>
      </c>
      <c r="B494" s="94" t="s">
        <v>628</v>
      </c>
      <c r="C494" s="2" t="s">
        <v>1</v>
      </c>
      <c r="D494" s="2">
        <v>37</v>
      </c>
      <c r="E494" s="9">
        <v>29965</v>
      </c>
      <c r="F494" s="10">
        <v>43706.638692129629</v>
      </c>
      <c r="G494" s="95" t="s">
        <v>4</v>
      </c>
      <c r="H494" s="24">
        <v>893</v>
      </c>
      <c r="I494" s="11">
        <f t="shared" si="35"/>
        <v>11.1625</v>
      </c>
      <c r="J494" s="11">
        <v>3.7770000000000001</v>
      </c>
      <c r="K494" s="13">
        <v>80</v>
      </c>
      <c r="L494" s="94">
        <v>265</v>
      </c>
      <c r="M494" s="11">
        <f t="shared" si="36"/>
        <v>3.3125</v>
      </c>
      <c r="N494" s="11">
        <v>1.825</v>
      </c>
      <c r="O494" s="95">
        <v>80</v>
      </c>
      <c r="P494" s="66">
        <f t="shared" si="37"/>
        <v>3.3698113207547169</v>
      </c>
      <c r="Q494" s="104" t="s">
        <v>728</v>
      </c>
      <c r="R494" s="24"/>
      <c r="S494" s="2"/>
      <c r="T494" s="2"/>
      <c r="U494" s="13"/>
      <c r="V494" s="109"/>
      <c r="W494" s="110"/>
      <c r="X494" s="115" t="str">
        <f t="shared" si="38"/>
        <v>No Data</v>
      </c>
    </row>
    <row r="495" spans="1:24" x14ac:dyDescent="0.3">
      <c r="A495" s="63" t="s">
        <v>3780</v>
      </c>
      <c r="B495" s="94" t="s">
        <v>629</v>
      </c>
      <c r="C495" s="2" t="s">
        <v>6</v>
      </c>
      <c r="D495" s="2">
        <v>20</v>
      </c>
      <c r="E495" s="9">
        <v>36146</v>
      </c>
      <c r="F495" s="10">
        <v>43706.639027777775</v>
      </c>
      <c r="G495" s="95" t="s">
        <v>4</v>
      </c>
      <c r="H495" s="24">
        <v>384</v>
      </c>
      <c r="I495" s="11">
        <f t="shared" si="35"/>
        <v>6</v>
      </c>
      <c r="J495" s="11">
        <v>2.423</v>
      </c>
      <c r="K495" s="13">
        <v>64</v>
      </c>
      <c r="L495" s="94">
        <v>115</v>
      </c>
      <c r="M495" s="11">
        <f t="shared" si="36"/>
        <v>1.796875</v>
      </c>
      <c r="N495" s="11">
        <v>1.2869999999999999</v>
      </c>
      <c r="O495" s="95">
        <v>64</v>
      </c>
      <c r="P495" s="66">
        <f t="shared" si="37"/>
        <v>3.3391304347826085</v>
      </c>
      <c r="Q495" s="104" t="s">
        <v>728</v>
      </c>
      <c r="R495" s="24"/>
      <c r="S495" s="2"/>
      <c r="T495" s="2"/>
      <c r="U495" s="13"/>
      <c r="V495" s="109"/>
      <c r="W495" s="110"/>
      <c r="X495" s="115" t="str">
        <f t="shared" si="38"/>
        <v>No Data</v>
      </c>
    </row>
    <row r="496" spans="1:24" x14ac:dyDescent="0.3">
      <c r="A496" s="63" t="s">
        <v>3781</v>
      </c>
      <c r="B496" s="94" t="s">
        <v>633</v>
      </c>
      <c r="C496" s="2" t="s">
        <v>6</v>
      </c>
      <c r="D496" s="2">
        <v>31</v>
      </c>
      <c r="E496" s="9">
        <v>32367</v>
      </c>
      <c r="F496" s="10">
        <v>43706.673321759263</v>
      </c>
      <c r="G496" s="95" t="s">
        <v>4</v>
      </c>
      <c r="H496" s="24">
        <v>1055</v>
      </c>
      <c r="I496" s="11">
        <f t="shared" si="35"/>
        <v>9.768518518518519</v>
      </c>
      <c r="J496" s="11">
        <v>3.1880000000000002</v>
      </c>
      <c r="K496" s="13">
        <v>108</v>
      </c>
      <c r="L496" s="94">
        <v>350</v>
      </c>
      <c r="M496" s="11">
        <f t="shared" si="36"/>
        <v>3.2407407407407409</v>
      </c>
      <c r="N496" s="11">
        <v>1.889</v>
      </c>
      <c r="O496" s="95">
        <v>108</v>
      </c>
      <c r="P496" s="66">
        <f t="shared" si="37"/>
        <v>3.0142857142857142</v>
      </c>
      <c r="Q496" s="104" t="s">
        <v>728</v>
      </c>
      <c r="R496" s="24"/>
      <c r="S496" s="2"/>
      <c r="T496" s="2"/>
      <c r="U496" s="13"/>
      <c r="V496" s="109"/>
      <c r="W496" s="110"/>
      <c r="X496" s="115" t="str">
        <f t="shared" si="38"/>
        <v>No Data</v>
      </c>
    </row>
    <row r="497" spans="1:24" x14ac:dyDescent="0.3">
      <c r="A497" s="63" t="s">
        <v>3782</v>
      </c>
      <c r="B497" s="94" t="s">
        <v>637</v>
      </c>
      <c r="C497" s="2" t="s">
        <v>1</v>
      </c>
      <c r="D497" s="2">
        <v>70</v>
      </c>
      <c r="E497" s="9">
        <v>17956</v>
      </c>
      <c r="F497" s="10">
        <v>43707.426261574074</v>
      </c>
      <c r="G497" s="95" t="s">
        <v>71</v>
      </c>
      <c r="H497" s="24">
        <v>3937</v>
      </c>
      <c r="I497" s="11">
        <f t="shared" si="35"/>
        <v>29.825757575757574</v>
      </c>
      <c r="J497" s="11">
        <v>5.2279999999999998</v>
      </c>
      <c r="K497" s="13">
        <v>132</v>
      </c>
      <c r="L497" s="94">
        <v>1074</v>
      </c>
      <c r="M497" s="11">
        <f t="shared" si="36"/>
        <v>8.1363636363636367</v>
      </c>
      <c r="N497" s="11">
        <v>3.4279999999999999</v>
      </c>
      <c r="O497" s="95">
        <v>132</v>
      </c>
      <c r="P497" s="66">
        <f t="shared" si="37"/>
        <v>3.6657355679702044</v>
      </c>
      <c r="Q497" s="104" t="s">
        <v>728</v>
      </c>
      <c r="R497" s="24"/>
      <c r="S497" s="2"/>
      <c r="T497" s="2"/>
      <c r="U497" s="13"/>
      <c r="V497" s="109"/>
      <c r="W497" s="110"/>
      <c r="X497" s="115" t="str">
        <f t="shared" si="38"/>
        <v>No Data</v>
      </c>
    </row>
    <row r="498" spans="1:24" x14ac:dyDescent="0.3">
      <c r="A498" s="63" t="s">
        <v>3783</v>
      </c>
      <c r="B498" s="94" t="s">
        <v>638</v>
      </c>
      <c r="C498" s="2" t="s">
        <v>6</v>
      </c>
      <c r="D498" s="2">
        <v>39</v>
      </c>
      <c r="E498" s="9">
        <v>29434</v>
      </c>
      <c r="F498" s="10">
        <v>43707.5159375</v>
      </c>
      <c r="G498" s="95" t="s">
        <v>4</v>
      </c>
      <c r="H498" s="24">
        <v>672</v>
      </c>
      <c r="I498" s="11">
        <f t="shared" si="35"/>
        <v>8.4</v>
      </c>
      <c r="J498" s="11">
        <v>2.573</v>
      </c>
      <c r="K498" s="13">
        <v>80</v>
      </c>
      <c r="L498" s="94">
        <v>245</v>
      </c>
      <c r="M498" s="11">
        <f t="shared" si="36"/>
        <v>3.0625</v>
      </c>
      <c r="N498" s="11">
        <v>1.9379999999999999</v>
      </c>
      <c r="O498" s="95">
        <v>80</v>
      </c>
      <c r="P498" s="66">
        <f t="shared" si="37"/>
        <v>2.7428571428571429</v>
      </c>
      <c r="Q498" s="104" t="s">
        <v>728</v>
      </c>
      <c r="R498" s="24"/>
      <c r="S498" s="2"/>
      <c r="T498" s="2"/>
      <c r="U498" s="13"/>
      <c r="V498" s="109"/>
      <c r="W498" s="110"/>
      <c r="X498" s="115" t="str">
        <f t="shared" si="38"/>
        <v>No Data</v>
      </c>
    </row>
    <row r="499" spans="1:24" x14ac:dyDescent="0.3">
      <c r="A499" s="63" t="s">
        <v>3784</v>
      </c>
      <c r="B499" s="94" t="s">
        <v>640</v>
      </c>
      <c r="C499" s="2" t="s">
        <v>1</v>
      </c>
      <c r="D499" s="2">
        <v>68</v>
      </c>
      <c r="E499" s="9">
        <v>18719</v>
      </c>
      <c r="F499" s="10">
        <v>43707.530509259261</v>
      </c>
      <c r="G499" s="95" t="s">
        <v>4</v>
      </c>
      <c r="H499" s="24">
        <v>2356</v>
      </c>
      <c r="I499" s="11">
        <f t="shared" si="35"/>
        <v>19.633333333333333</v>
      </c>
      <c r="J499" s="11">
        <v>4.2290000000000001</v>
      </c>
      <c r="K499" s="13">
        <v>120</v>
      </c>
      <c r="L499" s="94">
        <v>786</v>
      </c>
      <c r="M499" s="11">
        <f t="shared" si="36"/>
        <v>6.55</v>
      </c>
      <c r="N499" s="11">
        <v>3.0230000000000001</v>
      </c>
      <c r="O499" s="95">
        <v>120</v>
      </c>
      <c r="P499" s="66">
        <f t="shared" si="37"/>
        <v>2.9974554707379135</v>
      </c>
      <c r="Q499" s="104" t="s">
        <v>728</v>
      </c>
      <c r="R499" s="24"/>
      <c r="S499" s="2"/>
      <c r="T499" s="2"/>
      <c r="U499" s="13"/>
      <c r="V499" s="109"/>
      <c r="W499" s="110"/>
      <c r="X499" s="115" t="str">
        <f t="shared" si="38"/>
        <v>No Data</v>
      </c>
    </row>
    <row r="500" spans="1:24" x14ac:dyDescent="0.3">
      <c r="A500" s="63" t="s">
        <v>3785</v>
      </c>
      <c r="B500" s="94" t="s">
        <v>641</v>
      </c>
      <c r="C500" s="2" t="s">
        <v>6</v>
      </c>
      <c r="D500" s="2">
        <v>53</v>
      </c>
      <c r="E500" s="9">
        <v>24191</v>
      </c>
      <c r="F500" s="10">
        <v>43707.53665509259</v>
      </c>
      <c r="G500" s="95" t="s">
        <v>4</v>
      </c>
      <c r="H500" s="24">
        <v>2167</v>
      </c>
      <c r="I500" s="11">
        <f t="shared" si="35"/>
        <v>17.198412698412699</v>
      </c>
      <c r="J500" s="11">
        <v>3.9359999999999999</v>
      </c>
      <c r="K500" s="13">
        <v>126</v>
      </c>
      <c r="L500" s="94">
        <v>482</v>
      </c>
      <c r="M500" s="11">
        <f t="shared" si="36"/>
        <v>3.8253968253968256</v>
      </c>
      <c r="N500" s="11">
        <v>1.919</v>
      </c>
      <c r="O500" s="95">
        <v>126</v>
      </c>
      <c r="P500" s="66">
        <f t="shared" si="37"/>
        <v>4.495850622406639</v>
      </c>
      <c r="Q500" s="104" t="s">
        <v>728</v>
      </c>
      <c r="R500" s="24"/>
      <c r="S500" s="2"/>
      <c r="T500" s="2"/>
      <c r="U500" s="13"/>
      <c r="V500" s="109"/>
      <c r="W500" s="110"/>
      <c r="X500" s="115" t="str">
        <f t="shared" si="38"/>
        <v>No Data</v>
      </c>
    </row>
    <row r="501" spans="1:24" x14ac:dyDescent="0.3">
      <c r="A501" s="63" t="s">
        <v>3786</v>
      </c>
      <c r="B501" s="94" t="s">
        <v>648</v>
      </c>
      <c r="C501" s="2" t="s">
        <v>1</v>
      </c>
      <c r="D501" s="2">
        <v>54</v>
      </c>
      <c r="E501" s="9">
        <v>23660</v>
      </c>
      <c r="F501" s="10">
        <v>43707.572372685187</v>
      </c>
      <c r="G501" s="95" t="s">
        <v>4</v>
      </c>
      <c r="H501" s="24">
        <v>1553</v>
      </c>
      <c r="I501" s="11">
        <f t="shared" si="35"/>
        <v>14.118181818181819</v>
      </c>
      <c r="J501" s="11">
        <v>4.3019999999999996</v>
      </c>
      <c r="K501" s="13">
        <v>110</v>
      </c>
      <c r="L501" s="94">
        <v>411</v>
      </c>
      <c r="M501" s="11">
        <f t="shared" si="36"/>
        <v>3.7363636363636363</v>
      </c>
      <c r="N501" s="11">
        <v>2.08</v>
      </c>
      <c r="O501" s="95">
        <v>110</v>
      </c>
      <c r="P501" s="66">
        <f t="shared" si="37"/>
        <v>3.7785888077858885</v>
      </c>
      <c r="Q501" s="104" t="s">
        <v>728</v>
      </c>
      <c r="R501" s="24"/>
      <c r="S501" s="2"/>
      <c r="T501" s="2"/>
      <c r="U501" s="13"/>
      <c r="V501" s="109"/>
      <c r="W501" s="110"/>
      <c r="X501" s="115" t="str">
        <f t="shared" si="38"/>
        <v>No Data</v>
      </c>
    </row>
    <row r="502" spans="1:24" x14ac:dyDescent="0.3">
      <c r="A502" s="63" t="s">
        <v>3787</v>
      </c>
      <c r="B502" s="94" t="s">
        <v>652</v>
      </c>
      <c r="C502" s="2" t="s">
        <v>1</v>
      </c>
      <c r="D502" s="2">
        <v>39</v>
      </c>
      <c r="E502" s="9">
        <v>29137</v>
      </c>
      <c r="F502" s="10">
        <v>43707.595960648148</v>
      </c>
      <c r="G502" s="95" t="s">
        <v>4</v>
      </c>
      <c r="H502" s="24">
        <v>1388</v>
      </c>
      <c r="I502" s="11">
        <f t="shared" si="35"/>
        <v>10.057971014492754</v>
      </c>
      <c r="J502" s="11">
        <v>3.3759999999999999</v>
      </c>
      <c r="K502" s="13">
        <v>138</v>
      </c>
      <c r="L502" s="94">
        <v>397</v>
      </c>
      <c r="M502" s="11">
        <f t="shared" si="36"/>
        <v>2.8768115942028984</v>
      </c>
      <c r="N502" s="11">
        <v>1.6279999999999999</v>
      </c>
      <c r="O502" s="95">
        <v>138</v>
      </c>
      <c r="P502" s="66">
        <f t="shared" si="37"/>
        <v>3.4962216624685141</v>
      </c>
      <c r="Q502" s="104" t="s">
        <v>728</v>
      </c>
      <c r="R502" s="24"/>
      <c r="S502" s="2"/>
      <c r="T502" s="2"/>
      <c r="U502" s="13"/>
      <c r="V502" s="109"/>
      <c r="W502" s="110"/>
      <c r="X502" s="115" t="str">
        <f t="shared" si="38"/>
        <v>No Data</v>
      </c>
    </row>
    <row r="503" spans="1:24" x14ac:dyDescent="0.3">
      <c r="A503" s="63" t="s">
        <v>3788</v>
      </c>
      <c r="B503" s="94" t="s">
        <v>654</v>
      </c>
      <c r="C503" s="2" t="s">
        <v>1</v>
      </c>
      <c r="D503" s="2">
        <v>48</v>
      </c>
      <c r="E503" s="9">
        <v>25936</v>
      </c>
      <c r="F503" s="10">
        <v>43707.613634259258</v>
      </c>
      <c r="G503" s="95" t="s">
        <v>4</v>
      </c>
      <c r="H503" s="24">
        <v>3888</v>
      </c>
      <c r="I503" s="11">
        <f t="shared" si="35"/>
        <v>27.771428571428572</v>
      </c>
      <c r="J503" s="11">
        <v>5.944</v>
      </c>
      <c r="K503" s="13">
        <v>140</v>
      </c>
      <c r="L503" s="94">
        <v>824</v>
      </c>
      <c r="M503" s="11">
        <f t="shared" si="36"/>
        <v>5.8857142857142861</v>
      </c>
      <c r="N503" s="11">
        <v>2.5529999999999999</v>
      </c>
      <c r="O503" s="95">
        <v>140</v>
      </c>
      <c r="P503" s="66">
        <f t="shared" si="37"/>
        <v>4.7184466019417473</v>
      </c>
      <c r="Q503" s="104" t="s">
        <v>728</v>
      </c>
      <c r="R503" s="24"/>
      <c r="S503" s="2"/>
      <c r="T503" s="2"/>
      <c r="U503" s="13"/>
      <c r="V503" s="109"/>
      <c r="W503" s="110"/>
      <c r="X503" s="115" t="str">
        <f t="shared" si="38"/>
        <v>No Data</v>
      </c>
    </row>
    <row r="504" spans="1:24" x14ac:dyDescent="0.3">
      <c r="A504" s="63" t="s">
        <v>3789</v>
      </c>
      <c r="B504" s="94" t="s">
        <v>657</v>
      </c>
      <c r="C504" s="2" t="s">
        <v>1</v>
      </c>
      <c r="D504" s="2">
        <v>35</v>
      </c>
      <c r="E504" s="9">
        <v>30911</v>
      </c>
      <c r="F504" s="10">
        <v>43707.633159722223</v>
      </c>
      <c r="G504" s="95" t="s">
        <v>4</v>
      </c>
      <c r="H504" s="24">
        <v>2674</v>
      </c>
      <c r="I504" s="11">
        <f t="shared" si="35"/>
        <v>23.456140350877192</v>
      </c>
      <c r="J504" s="11">
        <v>4.9260000000000002</v>
      </c>
      <c r="K504" s="13">
        <v>114</v>
      </c>
      <c r="L504" s="94">
        <v>1013</v>
      </c>
      <c r="M504" s="11">
        <f t="shared" si="36"/>
        <v>8.8859649122807021</v>
      </c>
      <c r="N504" s="11">
        <v>3.0619999999999998</v>
      </c>
      <c r="O504" s="95">
        <v>114</v>
      </c>
      <c r="P504" s="66">
        <f t="shared" si="37"/>
        <v>2.6396841066140175</v>
      </c>
      <c r="Q504" s="104" t="s">
        <v>728</v>
      </c>
      <c r="R504" s="24"/>
      <c r="S504" s="2"/>
      <c r="T504" s="2"/>
      <c r="U504" s="13"/>
      <c r="V504" s="109"/>
      <c r="W504" s="110"/>
      <c r="X504" s="115" t="str">
        <f t="shared" si="38"/>
        <v>No Data</v>
      </c>
    </row>
    <row r="505" spans="1:24" x14ac:dyDescent="0.3">
      <c r="A505" s="63" t="s">
        <v>3790</v>
      </c>
      <c r="B505" s="94" t="s">
        <v>659</v>
      </c>
      <c r="C505" s="2" t="s">
        <v>1</v>
      </c>
      <c r="D505" s="2">
        <v>45</v>
      </c>
      <c r="E505" s="9">
        <v>26923</v>
      </c>
      <c r="F505" s="10">
        <v>43707.645127314812</v>
      </c>
      <c r="G505" s="95" t="s">
        <v>4</v>
      </c>
      <c r="H505" s="24">
        <v>2215</v>
      </c>
      <c r="I505" s="11">
        <f t="shared" si="35"/>
        <v>15.068027210884354</v>
      </c>
      <c r="J505" s="11">
        <v>3.7389999999999999</v>
      </c>
      <c r="K505" s="13">
        <v>147</v>
      </c>
      <c r="L505" s="94">
        <v>644</v>
      </c>
      <c r="M505" s="11">
        <f t="shared" si="36"/>
        <v>4.3809523809523814</v>
      </c>
      <c r="N505" s="11">
        <v>2.13</v>
      </c>
      <c r="O505" s="95">
        <v>147</v>
      </c>
      <c r="P505" s="66">
        <f t="shared" si="37"/>
        <v>3.4394409937888195</v>
      </c>
      <c r="Q505" s="104" t="s">
        <v>728</v>
      </c>
      <c r="R505" s="24"/>
      <c r="S505" s="2"/>
      <c r="T505" s="2"/>
      <c r="U505" s="13"/>
      <c r="V505" s="109"/>
      <c r="W505" s="110"/>
      <c r="X505" s="115" t="str">
        <f t="shared" si="38"/>
        <v>No Data</v>
      </c>
    </row>
    <row r="506" spans="1:24" x14ac:dyDescent="0.3">
      <c r="A506" s="63" t="s">
        <v>3791</v>
      </c>
      <c r="B506" s="94" t="s">
        <v>664</v>
      </c>
      <c r="C506" s="2" t="s">
        <v>1</v>
      </c>
      <c r="D506" s="2">
        <v>59</v>
      </c>
      <c r="E506" s="9">
        <v>22135</v>
      </c>
      <c r="F506" s="10">
        <v>43707.670231481483</v>
      </c>
      <c r="G506" s="95" t="s">
        <v>4</v>
      </c>
      <c r="H506" s="24">
        <v>3539</v>
      </c>
      <c r="I506" s="11">
        <f t="shared" si="35"/>
        <v>20.107954545454547</v>
      </c>
      <c r="J506" s="11">
        <v>4.8959999999999999</v>
      </c>
      <c r="K506" s="13">
        <v>176</v>
      </c>
      <c r="L506" s="94">
        <v>722</v>
      </c>
      <c r="M506" s="11">
        <f t="shared" si="36"/>
        <v>4.1022727272727275</v>
      </c>
      <c r="N506" s="11">
        <v>1.992</v>
      </c>
      <c r="O506" s="95">
        <v>176</v>
      </c>
      <c r="P506" s="66">
        <f t="shared" si="37"/>
        <v>4.9016620498614962</v>
      </c>
      <c r="Q506" s="104" t="s">
        <v>728</v>
      </c>
      <c r="R506" s="24"/>
      <c r="S506" s="2"/>
      <c r="T506" s="2"/>
      <c r="U506" s="13"/>
      <c r="V506" s="109"/>
      <c r="W506" s="110"/>
      <c r="X506" s="115" t="str">
        <f t="shared" si="38"/>
        <v>No Data</v>
      </c>
    </row>
    <row r="507" spans="1:24" x14ac:dyDescent="0.3">
      <c r="A507" s="63" t="s">
        <v>3792</v>
      </c>
      <c r="B507" s="94" t="s">
        <v>666</v>
      </c>
      <c r="C507" s="2" t="s">
        <v>1</v>
      </c>
      <c r="D507" s="2">
        <v>38</v>
      </c>
      <c r="E507" s="9">
        <v>29815</v>
      </c>
      <c r="F507" s="10">
        <v>43707.699525462966</v>
      </c>
      <c r="G507" s="95" t="s">
        <v>4</v>
      </c>
      <c r="H507" s="24">
        <v>2277</v>
      </c>
      <c r="I507" s="11">
        <f t="shared" si="35"/>
        <v>15.489795918367347</v>
      </c>
      <c r="J507" s="11">
        <v>4.1500000000000004</v>
      </c>
      <c r="K507" s="13">
        <v>147</v>
      </c>
      <c r="L507" s="94">
        <v>534</v>
      </c>
      <c r="M507" s="11">
        <f t="shared" si="36"/>
        <v>3.6326530612244898</v>
      </c>
      <c r="N507" s="11">
        <v>1.952</v>
      </c>
      <c r="O507" s="95">
        <v>147</v>
      </c>
      <c r="P507" s="66">
        <f t="shared" si="37"/>
        <v>4.2640449438202248</v>
      </c>
      <c r="Q507" s="104" t="s">
        <v>728</v>
      </c>
      <c r="R507" s="24"/>
      <c r="S507" s="2"/>
      <c r="T507" s="2"/>
      <c r="U507" s="13"/>
      <c r="V507" s="109"/>
      <c r="W507" s="110"/>
      <c r="X507" s="115" t="str">
        <f t="shared" si="38"/>
        <v>No Data</v>
      </c>
    </row>
    <row r="508" spans="1:24" x14ac:dyDescent="0.3">
      <c r="A508" s="63" t="s">
        <v>3793</v>
      </c>
      <c r="B508" s="94" t="s">
        <v>731</v>
      </c>
      <c r="C508" s="2" t="s">
        <v>1</v>
      </c>
      <c r="D508" s="2">
        <v>52</v>
      </c>
      <c r="E508" s="9">
        <v>24504</v>
      </c>
      <c r="F508" s="10">
        <v>43710.517800925925</v>
      </c>
      <c r="G508" s="95" t="s">
        <v>4</v>
      </c>
      <c r="H508" s="24">
        <v>2019</v>
      </c>
      <c r="I508" s="11">
        <f t="shared" si="35"/>
        <v>28.041666666666668</v>
      </c>
      <c r="J508" s="2">
        <v>4.96</v>
      </c>
      <c r="K508" s="13">
        <v>72</v>
      </c>
      <c r="L508" s="94">
        <v>415</v>
      </c>
      <c r="M508" s="11">
        <f t="shared" si="36"/>
        <v>5.7638888888888893</v>
      </c>
      <c r="N508" s="2">
        <v>2.371</v>
      </c>
      <c r="O508" s="95">
        <f t="shared" ref="O508:O539" si="39">K508</f>
        <v>72</v>
      </c>
      <c r="P508" s="66">
        <f t="shared" si="37"/>
        <v>4.8650602409638557</v>
      </c>
      <c r="Q508" s="104" t="s">
        <v>925</v>
      </c>
      <c r="R508" s="24"/>
      <c r="S508" s="2"/>
      <c r="T508" s="2"/>
      <c r="U508" s="13"/>
      <c r="V508" s="109">
        <v>0.3833333333333333</v>
      </c>
      <c r="W508" s="110">
        <v>0.52083333333333337</v>
      </c>
      <c r="X508" s="115">
        <f t="shared" si="38"/>
        <v>0.13750000000000007</v>
      </c>
    </row>
    <row r="509" spans="1:24" x14ac:dyDescent="0.3">
      <c r="A509" s="63" t="s">
        <v>3794</v>
      </c>
      <c r="B509" s="94" t="s">
        <v>732</v>
      </c>
      <c r="C509" s="2" t="s">
        <v>1</v>
      </c>
      <c r="D509" s="2">
        <v>50</v>
      </c>
      <c r="E509" s="9">
        <v>25339</v>
      </c>
      <c r="F509" s="10">
        <v>43710.5233912037</v>
      </c>
      <c r="G509" s="95" t="s">
        <v>4</v>
      </c>
      <c r="H509" s="24">
        <v>2229</v>
      </c>
      <c r="I509" s="11">
        <f t="shared" si="35"/>
        <v>16.886363636363637</v>
      </c>
      <c r="J509" s="2">
        <v>4.1509999999999998</v>
      </c>
      <c r="K509" s="13">
        <v>132</v>
      </c>
      <c r="L509" s="94">
        <v>909</v>
      </c>
      <c r="M509" s="11">
        <f t="shared" si="36"/>
        <v>6.8863636363636367</v>
      </c>
      <c r="N509" s="2">
        <v>2.7730000000000001</v>
      </c>
      <c r="O509" s="95">
        <f t="shared" si="39"/>
        <v>132</v>
      </c>
      <c r="P509" s="66">
        <f t="shared" si="37"/>
        <v>2.452145214521452</v>
      </c>
      <c r="Q509" s="104" t="s">
        <v>927</v>
      </c>
      <c r="R509" s="24"/>
      <c r="S509" s="2"/>
      <c r="T509" s="2"/>
      <c r="U509" s="13"/>
      <c r="V509" s="109">
        <v>0.39097222222222222</v>
      </c>
      <c r="W509" s="110">
        <v>0.53472222222222221</v>
      </c>
      <c r="X509" s="115">
        <f t="shared" si="38"/>
        <v>0.14374999999999999</v>
      </c>
    </row>
    <row r="510" spans="1:24" x14ac:dyDescent="0.3">
      <c r="A510" s="63" t="s">
        <v>3795</v>
      </c>
      <c r="B510" s="94" t="s">
        <v>734</v>
      </c>
      <c r="C510" s="2" t="s">
        <v>1</v>
      </c>
      <c r="D510" s="2">
        <v>51</v>
      </c>
      <c r="E510" s="9">
        <v>24938</v>
      </c>
      <c r="F510" s="10">
        <v>43710.531435185185</v>
      </c>
      <c r="G510" s="95" t="s">
        <v>4</v>
      </c>
      <c r="H510" s="24">
        <v>2432</v>
      </c>
      <c r="I510" s="11">
        <f t="shared" si="35"/>
        <v>27.636363636363637</v>
      </c>
      <c r="J510" s="2">
        <v>5.6120000000000001</v>
      </c>
      <c r="K510" s="13">
        <v>88</v>
      </c>
      <c r="L510" s="94">
        <v>403</v>
      </c>
      <c r="M510" s="11">
        <f t="shared" si="36"/>
        <v>4.5795454545454541</v>
      </c>
      <c r="N510" s="2">
        <v>2.137</v>
      </c>
      <c r="O510" s="95">
        <f t="shared" si="39"/>
        <v>88</v>
      </c>
      <c r="P510" s="66">
        <f t="shared" si="37"/>
        <v>6.0347394540942938</v>
      </c>
      <c r="Q510" s="104" t="s">
        <v>912</v>
      </c>
      <c r="R510" s="24"/>
      <c r="S510" s="2"/>
      <c r="T510" s="2"/>
      <c r="U510" s="13"/>
      <c r="V510" s="109"/>
      <c r="W510" s="110"/>
      <c r="X510" s="115" t="str">
        <f t="shared" si="38"/>
        <v>No Data</v>
      </c>
    </row>
    <row r="511" spans="1:24" x14ac:dyDescent="0.3">
      <c r="A511" s="63" t="s">
        <v>3796</v>
      </c>
      <c r="B511" s="94" t="s">
        <v>735</v>
      </c>
      <c r="C511" s="2" t="s">
        <v>6</v>
      </c>
      <c r="D511" s="2">
        <v>68</v>
      </c>
      <c r="E511" s="9">
        <v>18632</v>
      </c>
      <c r="F511" s="10">
        <v>43710.549050925925</v>
      </c>
      <c r="G511" s="95" t="s">
        <v>4</v>
      </c>
      <c r="H511" s="24">
        <v>1892</v>
      </c>
      <c r="I511" s="11">
        <f t="shared" si="35"/>
        <v>16.596491228070175</v>
      </c>
      <c r="J511" s="2">
        <v>4.2519999999999998</v>
      </c>
      <c r="K511" s="13">
        <v>114</v>
      </c>
      <c r="L511" s="94">
        <v>825</v>
      </c>
      <c r="M511" s="11">
        <f t="shared" si="36"/>
        <v>7.2368421052631575</v>
      </c>
      <c r="N511" s="2">
        <v>2.976</v>
      </c>
      <c r="O511" s="95">
        <f t="shared" si="39"/>
        <v>114</v>
      </c>
      <c r="P511" s="66">
        <f t="shared" si="37"/>
        <v>2.2933333333333334</v>
      </c>
      <c r="Q511" s="104" t="s">
        <v>912</v>
      </c>
      <c r="R511" s="24"/>
      <c r="S511" s="2"/>
      <c r="T511" s="2"/>
      <c r="U511" s="13"/>
      <c r="V511" s="109">
        <v>0.40486111111111112</v>
      </c>
      <c r="W511" s="110">
        <v>0.56944444444444442</v>
      </c>
      <c r="X511" s="115">
        <f t="shared" si="38"/>
        <v>0.1645833333333333</v>
      </c>
    </row>
    <row r="512" spans="1:24" x14ac:dyDescent="0.3">
      <c r="A512" s="63" t="s">
        <v>3797</v>
      </c>
      <c r="B512" s="94" t="s">
        <v>736</v>
      </c>
      <c r="C512" s="2" t="s">
        <v>1</v>
      </c>
      <c r="D512" s="2">
        <v>55</v>
      </c>
      <c r="E512" s="9">
        <v>23565</v>
      </c>
      <c r="F512" s="10">
        <v>43710.574328703704</v>
      </c>
      <c r="G512" s="95" t="s">
        <v>4</v>
      </c>
      <c r="H512" s="24">
        <v>3423</v>
      </c>
      <c r="I512" s="11">
        <f t="shared" si="35"/>
        <v>20.375</v>
      </c>
      <c r="J512" s="2">
        <v>4.9130000000000003</v>
      </c>
      <c r="K512" s="13">
        <v>168</v>
      </c>
      <c r="L512" s="94">
        <v>938</v>
      </c>
      <c r="M512" s="11">
        <f t="shared" si="36"/>
        <v>5.583333333333333</v>
      </c>
      <c r="N512" s="2">
        <v>2.5910000000000002</v>
      </c>
      <c r="O512" s="95">
        <f t="shared" si="39"/>
        <v>168</v>
      </c>
      <c r="P512" s="66">
        <f t="shared" si="37"/>
        <v>3.6492537313432836</v>
      </c>
      <c r="Q512" s="104" t="s">
        <v>929</v>
      </c>
      <c r="R512" s="24"/>
      <c r="S512" s="2"/>
      <c r="T512" s="2"/>
      <c r="U512" s="13"/>
      <c r="V512" s="109">
        <v>0.42499999999999999</v>
      </c>
      <c r="W512" s="110">
        <v>0.58333333333333337</v>
      </c>
      <c r="X512" s="115">
        <f t="shared" si="38"/>
        <v>0.15833333333333338</v>
      </c>
    </row>
    <row r="513" spans="1:24" x14ac:dyDescent="0.3">
      <c r="A513" s="63" t="s">
        <v>3798</v>
      </c>
      <c r="B513" s="94" t="s">
        <v>738</v>
      </c>
      <c r="C513" s="2" t="s">
        <v>1</v>
      </c>
      <c r="D513" s="2">
        <v>5</v>
      </c>
      <c r="E513" s="9">
        <v>41877</v>
      </c>
      <c r="F513" s="10">
        <v>43710.581932870373</v>
      </c>
      <c r="G513" s="95" t="s">
        <v>4</v>
      </c>
      <c r="H513" s="24">
        <v>1261</v>
      </c>
      <c r="I513" s="11">
        <f t="shared" si="35"/>
        <v>17.513888888888889</v>
      </c>
      <c r="J513" s="2">
        <v>4.5629999999999997</v>
      </c>
      <c r="K513" s="13">
        <v>72</v>
      </c>
      <c r="L513" s="94">
        <v>223</v>
      </c>
      <c r="M513" s="11">
        <f t="shared" si="36"/>
        <v>3.0972222222222223</v>
      </c>
      <c r="N513" s="2">
        <v>1.994</v>
      </c>
      <c r="O513" s="95">
        <f t="shared" si="39"/>
        <v>72</v>
      </c>
      <c r="P513" s="66">
        <f t="shared" si="37"/>
        <v>5.6547085201793719</v>
      </c>
      <c r="Q513" s="104" t="s">
        <v>733</v>
      </c>
      <c r="R513" s="24"/>
      <c r="S513" s="2"/>
      <c r="T513" s="2"/>
      <c r="U513" s="13"/>
      <c r="V513" s="109">
        <v>0.46249999999999997</v>
      </c>
      <c r="W513" s="110">
        <v>0.59375</v>
      </c>
      <c r="X513" s="115">
        <f t="shared" si="38"/>
        <v>0.13125000000000003</v>
      </c>
    </row>
    <row r="514" spans="1:24" x14ac:dyDescent="0.3">
      <c r="A514" s="63" t="s">
        <v>3799</v>
      </c>
      <c r="B514" s="94" t="s">
        <v>739</v>
      </c>
      <c r="C514" s="2" t="s">
        <v>1</v>
      </c>
      <c r="D514" s="2">
        <v>47</v>
      </c>
      <c r="E514" s="9">
        <v>26192</v>
      </c>
      <c r="F514" s="10">
        <v>43710.595358796294</v>
      </c>
      <c r="G514" s="95" t="s">
        <v>4</v>
      </c>
      <c r="H514" s="24">
        <v>2429</v>
      </c>
      <c r="I514" s="11">
        <f t="shared" si="35"/>
        <v>22.49074074074074</v>
      </c>
      <c r="J514" s="2">
        <v>4.6289999999999996</v>
      </c>
      <c r="K514" s="13">
        <v>108</v>
      </c>
      <c r="L514" s="94">
        <v>776</v>
      </c>
      <c r="M514" s="11">
        <f t="shared" si="36"/>
        <v>7.1851851851851851</v>
      </c>
      <c r="N514" s="2">
        <v>3.0579999999999998</v>
      </c>
      <c r="O514" s="95">
        <f t="shared" si="39"/>
        <v>108</v>
      </c>
      <c r="P514" s="66">
        <f t="shared" si="37"/>
        <v>3.1301546391752577</v>
      </c>
      <c r="Q514" s="104" t="s">
        <v>929</v>
      </c>
      <c r="R514" s="24"/>
      <c r="S514" s="2"/>
      <c r="T514" s="2"/>
      <c r="U514" s="13"/>
      <c r="V514" s="109">
        <v>0.46458333333333335</v>
      </c>
      <c r="W514" s="110">
        <v>0.61458333333333337</v>
      </c>
      <c r="X514" s="115">
        <f t="shared" si="38"/>
        <v>0.15000000000000002</v>
      </c>
    </row>
    <row r="515" spans="1:24" x14ac:dyDescent="0.3">
      <c r="A515" s="63" t="s">
        <v>3800</v>
      </c>
      <c r="B515" s="94" t="s">
        <v>740</v>
      </c>
      <c r="C515" s="2" t="s">
        <v>6</v>
      </c>
      <c r="D515" s="2">
        <v>56</v>
      </c>
      <c r="E515" s="9">
        <v>23004</v>
      </c>
      <c r="F515" s="10">
        <v>43710.611851851849</v>
      </c>
      <c r="G515" s="95" t="s">
        <v>4</v>
      </c>
      <c r="H515" s="24">
        <v>2560</v>
      </c>
      <c r="I515" s="11">
        <f t="shared" ref="I515:I578" si="40">H515/K515</f>
        <v>21.512605042016808</v>
      </c>
      <c r="J515" s="2">
        <v>5.0970000000000004</v>
      </c>
      <c r="K515" s="13">
        <v>119</v>
      </c>
      <c r="L515" s="94">
        <v>1415</v>
      </c>
      <c r="M515" s="11">
        <f t="shared" ref="M515:M578" si="41">L515/O515</f>
        <v>11.890756302521009</v>
      </c>
      <c r="N515" s="2">
        <v>4.4340000000000002</v>
      </c>
      <c r="O515" s="95">
        <f t="shared" si="39"/>
        <v>119</v>
      </c>
      <c r="P515" s="66">
        <f t="shared" ref="P515:P578" si="42">I515/M515</f>
        <v>1.8091872791519434</v>
      </c>
      <c r="Q515" s="104" t="s">
        <v>737</v>
      </c>
      <c r="R515" s="24"/>
      <c r="S515" s="2"/>
      <c r="T515" s="2"/>
      <c r="U515" s="13"/>
      <c r="V515" s="109">
        <v>0.47152777777777777</v>
      </c>
      <c r="W515" s="110">
        <v>0.625</v>
      </c>
      <c r="X515" s="115">
        <f t="shared" ref="X515:X578" si="43">IF(AND(W515&lt;&gt;0,V515&lt;&gt;0),W515-V515,"No Data")</f>
        <v>0.15347222222222223</v>
      </c>
    </row>
    <row r="516" spans="1:24" x14ac:dyDescent="0.3">
      <c r="A516" s="63" t="s">
        <v>3801</v>
      </c>
      <c r="B516" s="94" t="s">
        <v>11</v>
      </c>
      <c r="C516" s="2" t="s">
        <v>1</v>
      </c>
      <c r="D516" s="2">
        <v>57</v>
      </c>
      <c r="E516" s="9">
        <v>22839</v>
      </c>
      <c r="F516" s="10">
        <v>43710.63354166667</v>
      </c>
      <c r="G516" s="95" t="s">
        <v>4</v>
      </c>
      <c r="H516" s="24">
        <v>3892</v>
      </c>
      <c r="I516" s="11">
        <f t="shared" si="40"/>
        <v>28.202898550724637</v>
      </c>
      <c r="J516" s="2">
        <v>5.6390000000000002</v>
      </c>
      <c r="K516" s="13">
        <v>138</v>
      </c>
      <c r="L516" s="94">
        <v>1026</v>
      </c>
      <c r="M516" s="11">
        <f t="shared" si="41"/>
        <v>7.4347826086956523</v>
      </c>
      <c r="N516" s="2">
        <v>2.8279999999999998</v>
      </c>
      <c r="O516" s="95">
        <f t="shared" si="39"/>
        <v>138</v>
      </c>
      <c r="P516" s="66">
        <f t="shared" si="42"/>
        <v>3.7933723196881091</v>
      </c>
      <c r="Q516" s="104" t="s">
        <v>737</v>
      </c>
      <c r="R516" s="24"/>
      <c r="S516" s="2"/>
      <c r="T516" s="2"/>
      <c r="U516" s="13"/>
      <c r="V516" s="109">
        <v>0.49027777777777781</v>
      </c>
      <c r="W516" s="110">
        <v>0.63888888888888895</v>
      </c>
      <c r="X516" s="115">
        <f t="shared" si="43"/>
        <v>0.14861111111111114</v>
      </c>
    </row>
    <row r="517" spans="1:24" x14ac:dyDescent="0.3">
      <c r="A517" s="63" t="s">
        <v>3802</v>
      </c>
      <c r="B517" s="94" t="s">
        <v>741</v>
      </c>
      <c r="C517" s="2" t="s">
        <v>6</v>
      </c>
      <c r="D517" s="2">
        <v>42</v>
      </c>
      <c r="E517" s="9">
        <v>28345</v>
      </c>
      <c r="F517" s="10">
        <v>43710.644409722219</v>
      </c>
      <c r="G517" s="95" t="s">
        <v>557</v>
      </c>
      <c r="H517" s="24">
        <v>2696</v>
      </c>
      <c r="I517" s="11">
        <f t="shared" si="40"/>
        <v>17.282051282051281</v>
      </c>
      <c r="J517" s="2">
        <v>4.2300000000000004</v>
      </c>
      <c r="K517" s="13">
        <v>156</v>
      </c>
      <c r="L517" s="94">
        <v>672</v>
      </c>
      <c r="M517" s="11">
        <f t="shared" si="41"/>
        <v>4.3076923076923075</v>
      </c>
      <c r="N517" s="2">
        <v>1.9690000000000001</v>
      </c>
      <c r="O517" s="95">
        <f t="shared" si="39"/>
        <v>156</v>
      </c>
      <c r="P517" s="66">
        <f t="shared" si="42"/>
        <v>4.0119047619047619</v>
      </c>
      <c r="Q517" s="104" t="s">
        <v>929</v>
      </c>
      <c r="R517" s="24"/>
      <c r="S517" s="2"/>
      <c r="T517" s="2"/>
      <c r="U517" s="13"/>
      <c r="V517" s="109">
        <v>0.50277777777777777</v>
      </c>
      <c r="W517" s="110">
        <v>0.65972222222222221</v>
      </c>
      <c r="X517" s="115">
        <f t="shared" si="43"/>
        <v>0.15694444444444444</v>
      </c>
    </row>
    <row r="518" spans="1:24" x14ac:dyDescent="0.3">
      <c r="A518" s="63" t="s">
        <v>3803</v>
      </c>
      <c r="B518" s="94" t="s">
        <v>742</v>
      </c>
      <c r="C518" s="2" t="s">
        <v>6</v>
      </c>
      <c r="D518" s="2">
        <v>53</v>
      </c>
      <c r="E518" s="9">
        <v>24169</v>
      </c>
      <c r="F518" s="10">
        <v>43710.658680555556</v>
      </c>
      <c r="G518" s="95" t="s">
        <v>4</v>
      </c>
      <c r="H518" s="24">
        <v>1473</v>
      </c>
      <c r="I518" s="11">
        <f t="shared" si="40"/>
        <v>15.505263157894737</v>
      </c>
      <c r="J518" s="2">
        <v>3.8420000000000001</v>
      </c>
      <c r="K518" s="13">
        <v>95</v>
      </c>
      <c r="L518" s="94">
        <v>519</v>
      </c>
      <c r="M518" s="11">
        <f t="shared" si="41"/>
        <v>5.4631578947368418</v>
      </c>
      <c r="N518" s="2">
        <v>2.202</v>
      </c>
      <c r="O518" s="95">
        <f t="shared" si="39"/>
        <v>95</v>
      </c>
      <c r="P518" s="66">
        <f t="shared" si="42"/>
        <v>2.8381502890173413</v>
      </c>
      <c r="Q518" s="104" t="s">
        <v>733</v>
      </c>
      <c r="R518" s="24"/>
      <c r="S518" s="2"/>
      <c r="T518" s="2"/>
      <c r="U518" s="13"/>
      <c r="V518" s="109">
        <v>0.5</v>
      </c>
      <c r="W518" s="110">
        <v>0.67708333333333337</v>
      </c>
      <c r="X518" s="115">
        <f t="shared" si="43"/>
        <v>0.17708333333333337</v>
      </c>
    </row>
    <row r="519" spans="1:24" x14ac:dyDescent="0.3">
      <c r="A519" s="63" t="s">
        <v>3804</v>
      </c>
      <c r="B519" s="94" t="s">
        <v>743</v>
      </c>
      <c r="C519" s="2" t="s">
        <v>6</v>
      </c>
      <c r="D519" s="2">
        <v>52</v>
      </c>
      <c r="E519" s="9">
        <v>24609</v>
      </c>
      <c r="F519" s="10">
        <v>43711.413622685184</v>
      </c>
      <c r="G519" s="95" t="s">
        <v>71</v>
      </c>
      <c r="H519" s="24">
        <v>1319</v>
      </c>
      <c r="I519" s="11">
        <f t="shared" si="40"/>
        <v>10.991666666666667</v>
      </c>
      <c r="J519" s="2">
        <v>3.4140000000000001</v>
      </c>
      <c r="K519" s="13">
        <v>120</v>
      </c>
      <c r="L519" s="94">
        <v>515</v>
      </c>
      <c r="M519" s="11">
        <f t="shared" si="41"/>
        <v>4.291666666666667</v>
      </c>
      <c r="N519" s="2">
        <v>2.1</v>
      </c>
      <c r="O519" s="95">
        <f t="shared" si="39"/>
        <v>120</v>
      </c>
      <c r="P519" s="66">
        <f t="shared" si="42"/>
        <v>2.5611650485436894</v>
      </c>
      <c r="Q519" s="104" t="s">
        <v>737</v>
      </c>
      <c r="R519" s="24"/>
      <c r="S519" s="2"/>
      <c r="T519" s="2"/>
      <c r="U519" s="13"/>
      <c r="V519" s="109">
        <v>0.4201388888888889</v>
      </c>
      <c r="W519" s="110">
        <v>0.58333333333333337</v>
      </c>
      <c r="X519" s="115">
        <f t="shared" si="43"/>
        <v>0.16319444444444448</v>
      </c>
    </row>
    <row r="520" spans="1:24" x14ac:dyDescent="0.3">
      <c r="A520" s="63" t="s">
        <v>3805</v>
      </c>
      <c r="B520" s="94" t="s">
        <v>744</v>
      </c>
      <c r="C520" s="2" t="s">
        <v>6</v>
      </c>
      <c r="D520" s="2">
        <v>78</v>
      </c>
      <c r="E520" s="9">
        <v>15170</v>
      </c>
      <c r="F520" s="10">
        <v>43711.517835648148</v>
      </c>
      <c r="G520" s="95" t="s">
        <v>4</v>
      </c>
      <c r="H520" s="24">
        <v>3900</v>
      </c>
      <c r="I520" s="11">
        <f t="shared" si="40"/>
        <v>25</v>
      </c>
      <c r="J520" s="2">
        <v>6.0789999999999997</v>
      </c>
      <c r="K520" s="13">
        <v>156</v>
      </c>
      <c r="L520" s="94">
        <v>861</v>
      </c>
      <c r="M520" s="11">
        <f t="shared" si="41"/>
        <v>5.5192307692307692</v>
      </c>
      <c r="N520" s="2">
        <v>2.3919999999999999</v>
      </c>
      <c r="O520" s="95">
        <f t="shared" si="39"/>
        <v>156</v>
      </c>
      <c r="P520" s="66">
        <f t="shared" si="42"/>
        <v>4.529616724738676</v>
      </c>
      <c r="Q520" s="104" t="s">
        <v>929</v>
      </c>
      <c r="R520" s="24"/>
      <c r="S520" s="2"/>
      <c r="T520" s="2"/>
      <c r="U520" s="13"/>
      <c r="V520" s="109">
        <v>0.37847222222222227</v>
      </c>
      <c r="W520" s="110">
        <v>0.52083333333333337</v>
      </c>
      <c r="X520" s="115">
        <f t="shared" si="43"/>
        <v>0.1423611111111111</v>
      </c>
    </row>
    <row r="521" spans="1:24" x14ac:dyDescent="0.3">
      <c r="A521" s="63" t="s">
        <v>3806</v>
      </c>
      <c r="B521" s="94" t="s">
        <v>745</v>
      </c>
      <c r="C521" s="2" t="s">
        <v>1</v>
      </c>
      <c r="D521" s="2">
        <v>55</v>
      </c>
      <c r="E521" s="9">
        <v>23283</v>
      </c>
      <c r="F521" s="10">
        <v>43711.527696759258</v>
      </c>
      <c r="G521" s="95" t="s">
        <v>4</v>
      </c>
      <c r="H521" s="24">
        <v>3772</v>
      </c>
      <c r="I521" s="11">
        <f t="shared" si="40"/>
        <v>22.452380952380953</v>
      </c>
      <c r="J521" s="2">
        <v>4.5789999999999997</v>
      </c>
      <c r="K521" s="13">
        <v>168</v>
      </c>
      <c r="L521" s="94">
        <v>597</v>
      </c>
      <c r="M521" s="11">
        <f t="shared" si="41"/>
        <v>3.5535714285714284</v>
      </c>
      <c r="N521" s="2">
        <v>1.7909999999999999</v>
      </c>
      <c r="O521" s="95">
        <f t="shared" si="39"/>
        <v>168</v>
      </c>
      <c r="P521" s="66">
        <f t="shared" si="42"/>
        <v>6.3182579564489112</v>
      </c>
      <c r="Q521" s="104" t="s">
        <v>737</v>
      </c>
      <c r="R521" s="24"/>
      <c r="S521" s="2"/>
      <c r="T521" s="2"/>
      <c r="U521" s="13"/>
      <c r="V521" s="109">
        <v>0.39166666666666666</v>
      </c>
      <c r="W521" s="110">
        <v>0.53472222222222221</v>
      </c>
      <c r="X521" s="115">
        <f t="shared" si="43"/>
        <v>0.14305555555555555</v>
      </c>
    </row>
    <row r="522" spans="1:24" x14ac:dyDescent="0.3">
      <c r="A522" s="63" t="s">
        <v>3807</v>
      </c>
      <c r="B522" s="94" t="s">
        <v>746</v>
      </c>
      <c r="C522" s="2" t="s">
        <v>6</v>
      </c>
      <c r="D522" s="2">
        <v>76</v>
      </c>
      <c r="E522" s="9">
        <v>15589</v>
      </c>
      <c r="F522" s="10">
        <v>43711.542511574073</v>
      </c>
      <c r="G522" s="95" t="s">
        <v>4</v>
      </c>
      <c r="H522" s="24">
        <v>2885</v>
      </c>
      <c r="I522" s="11">
        <f t="shared" si="40"/>
        <v>20.034722222222221</v>
      </c>
      <c r="J522" s="2">
        <v>4.9240000000000004</v>
      </c>
      <c r="K522" s="13">
        <v>144</v>
      </c>
      <c r="L522" s="94">
        <v>1007</v>
      </c>
      <c r="M522" s="11">
        <f t="shared" si="41"/>
        <v>6.9930555555555554</v>
      </c>
      <c r="N522" s="2">
        <v>2.782</v>
      </c>
      <c r="O522" s="95">
        <f t="shared" si="39"/>
        <v>144</v>
      </c>
      <c r="P522" s="66">
        <f t="shared" si="42"/>
        <v>2.8649453823237336</v>
      </c>
      <c r="Q522" s="104" t="s">
        <v>737</v>
      </c>
      <c r="R522" s="24"/>
      <c r="S522" s="2"/>
      <c r="T522" s="2"/>
      <c r="U522" s="13"/>
      <c r="V522" s="109">
        <v>0.39583333333333331</v>
      </c>
      <c r="W522" s="110">
        <v>0.5625</v>
      </c>
      <c r="X522" s="115">
        <f t="shared" si="43"/>
        <v>0.16666666666666669</v>
      </c>
    </row>
    <row r="523" spans="1:24" x14ac:dyDescent="0.3">
      <c r="A523" s="63" t="s">
        <v>3808</v>
      </c>
      <c r="B523" s="94" t="s">
        <v>747</v>
      </c>
      <c r="C523" s="2" t="s">
        <v>6</v>
      </c>
      <c r="D523" s="2">
        <v>81</v>
      </c>
      <c r="E523" s="9">
        <v>14016</v>
      </c>
      <c r="F523" s="10">
        <v>43711.553425925929</v>
      </c>
      <c r="G523" s="95" t="s">
        <v>4</v>
      </c>
      <c r="H523" s="24">
        <v>4272</v>
      </c>
      <c r="I523" s="11">
        <f t="shared" si="40"/>
        <v>35.6</v>
      </c>
      <c r="J523" s="2">
        <v>6.056</v>
      </c>
      <c r="K523" s="13">
        <v>120</v>
      </c>
      <c r="L523" s="94">
        <v>1363</v>
      </c>
      <c r="M523" s="11">
        <f t="shared" si="41"/>
        <v>11.358333333333333</v>
      </c>
      <c r="N523" s="2">
        <v>4.1680000000000001</v>
      </c>
      <c r="O523" s="95">
        <f t="shared" si="39"/>
        <v>120</v>
      </c>
      <c r="P523" s="66">
        <f t="shared" si="42"/>
        <v>3.13426265590609</v>
      </c>
      <c r="Q523" s="104" t="s">
        <v>930</v>
      </c>
      <c r="R523" s="24" t="s">
        <v>931</v>
      </c>
      <c r="S523" s="2"/>
      <c r="T523" s="2"/>
      <c r="U523" s="13"/>
      <c r="V523" s="109">
        <v>0.41319444444444442</v>
      </c>
      <c r="W523" s="110">
        <v>0.5625</v>
      </c>
      <c r="X523" s="115">
        <f t="shared" si="43"/>
        <v>0.14930555555555558</v>
      </c>
    </row>
    <row r="524" spans="1:24" x14ac:dyDescent="0.3">
      <c r="A524" s="63" t="s">
        <v>3809</v>
      </c>
      <c r="B524" s="94" t="s">
        <v>748</v>
      </c>
      <c r="C524" s="2" t="s">
        <v>1</v>
      </c>
      <c r="D524" s="2">
        <v>42</v>
      </c>
      <c r="E524" s="9">
        <v>28190</v>
      </c>
      <c r="F524" s="10">
        <v>43711.559317129628</v>
      </c>
      <c r="G524" s="95" t="s">
        <v>4</v>
      </c>
      <c r="H524" s="24">
        <v>2106</v>
      </c>
      <c r="I524" s="11">
        <f t="shared" si="40"/>
        <v>18.31304347826087</v>
      </c>
      <c r="J524" s="2">
        <v>4.6740000000000004</v>
      </c>
      <c r="K524" s="13">
        <v>115</v>
      </c>
      <c r="L524" s="94">
        <v>477</v>
      </c>
      <c r="M524" s="11">
        <f t="shared" si="41"/>
        <v>4.1478260869565213</v>
      </c>
      <c r="N524" s="2">
        <v>2.0739999999999998</v>
      </c>
      <c r="O524" s="95">
        <f t="shared" si="39"/>
        <v>115</v>
      </c>
      <c r="P524" s="66">
        <f t="shared" si="42"/>
        <v>4.4150943396226419</v>
      </c>
      <c r="Q524" s="104" t="s">
        <v>930</v>
      </c>
      <c r="R524" s="24"/>
      <c r="S524" s="2"/>
      <c r="T524" s="2"/>
      <c r="U524" s="13"/>
      <c r="V524" s="109">
        <v>0.42152777777777778</v>
      </c>
      <c r="W524" s="110">
        <v>0.58333333333333337</v>
      </c>
      <c r="X524" s="115">
        <f t="shared" si="43"/>
        <v>0.16180555555555559</v>
      </c>
    </row>
    <row r="525" spans="1:24" x14ac:dyDescent="0.3">
      <c r="A525" s="63" t="s">
        <v>3810</v>
      </c>
      <c r="B525" s="94" t="s">
        <v>749</v>
      </c>
      <c r="C525" s="2" t="s">
        <v>1</v>
      </c>
      <c r="D525" s="2">
        <v>57</v>
      </c>
      <c r="E525" s="9">
        <v>22661</v>
      </c>
      <c r="F525" s="10">
        <v>43711.596192129633</v>
      </c>
      <c r="G525" s="95" t="s">
        <v>4</v>
      </c>
      <c r="H525" s="24">
        <v>1949</v>
      </c>
      <c r="I525" s="11">
        <f t="shared" si="40"/>
        <v>24.362500000000001</v>
      </c>
      <c r="J525" s="2">
        <v>4.9589999999999996</v>
      </c>
      <c r="K525" s="13">
        <v>80</v>
      </c>
      <c r="L525" s="94">
        <v>285</v>
      </c>
      <c r="M525" s="11">
        <f t="shared" si="41"/>
        <v>3.5625</v>
      </c>
      <c r="N525" s="2">
        <v>1.8480000000000001</v>
      </c>
      <c r="O525" s="95">
        <f t="shared" si="39"/>
        <v>80</v>
      </c>
      <c r="P525" s="66">
        <f t="shared" si="42"/>
        <v>6.8385964912280706</v>
      </c>
      <c r="Q525" s="104" t="s">
        <v>737</v>
      </c>
      <c r="R525" s="24"/>
      <c r="S525" s="2"/>
      <c r="T525" s="2"/>
      <c r="U525" s="13"/>
      <c r="V525" s="109"/>
      <c r="W525" s="110"/>
      <c r="X525" s="115" t="str">
        <f t="shared" si="43"/>
        <v>No Data</v>
      </c>
    </row>
    <row r="526" spans="1:24" x14ac:dyDescent="0.3">
      <c r="A526" s="63" t="s">
        <v>3811</v>
      </c>
      <c r="B526" s="94" t="s">
        <v>750</v>
      </c>
      <c r="C526" s="2" t="s">
        <v>1</v>
      </c>
      <c r="D526" s="2">
        <v>45</v>
      </c>
      <c r="E526" s="9">
        <v>26969</v>
      </c>
      <c r="F526" s="10">
        <v>43711.612060185187</v>
      </c>
      <c r="G526" s="95" t="s">
        <v>4</v>
      </c>
      <c r="H526" s="24">
        <v>1720</v>
      </c>
      <c r="I526" s="11">
        <f t="shared" si="40"/>
        <v>19.545454545454547</v>
      </c>
      <c r="J526" s="2">
        <v>4.5629999999999997</v>
      </c>
      <c r="K526" s="13">
        <v>88</v>
      </c>
      <c r="L526" s="94">
        <v>351</v>
      </c>
      <c r="M526" s="11">
        <f t="shared" si="41"/>
        <v>3.9886363636363638</v>
      </c>
      <c r="N526" s="2">
        <v>2.0539999999999998</v>
      </c>
      <c r="O526" s="95">
        <f t="shared" si="39"/>
        <v>88</v>
      </c>
      <c r="P526" s="66">
        <f t="shared" si="42"/>
        <v>4.9002849002849</v>
      </c>
      <c r="Q526" s="104" t="s">
        <v>912</v>
      </c>
      <c r="R526" s="24"/>
      <c r="S526" s="2"/>
      <c r="T526" s="2"/>
      <c r="U526" s="13"/>
      <c r="V526" s="109">
        <v>0.45624999999999999</v>
      </c>
      <c r="W526" s="110">
        <v>0.625</v>
      </c>
      <c r="X526" s="115">
        <f t="shared" si="43"/>
        <v>0.16875000000000001</v>
      </c>
    </row>
    <row r="527" spans="1:24" x14ac:dyDescent="0.3">
      <c r="A527" s="63" t="s">
        <v>3812</v>
      </c>
      <c r="B527" s="94" t="s">
        <v>751</v>
      </c>
      <c r="C527" s="2" t="s">
        <v>6</v>
      </c>
      <c r="D527" s="2">
        <v>78</v>
      </c>
      <c r="E527" s="9">
        <v>15000</v>
      </c>
      <c r="F527" s="10">
        <v>43711.622291666667</v>
      </c>
      <c r="G527" s="95" t="s">
        <v>4</v>
      </c>
      <c r="H527" s="24">
        <v>2397</v>
      </c>
      <c r="I527" s="11">
        <f t="shared" si="40"/>
        <v>14.267857142857142</v>
      </c>
      <c r="J527" s="2">
        <v>1.171</v>
      </c>
      <c r="K527" s="13">
        <v>168</v>
      </c>
      <c r="L527" s="94">
        <v>766</v>
      </c>
      <c r="M527" s="11">
        <f t="shared" si="41"/>
        <v>4.5595238095238093</v>
      </c>
      <c r="N527" s="2">
        <v>0.68100000000000005</v>
      </c>
      <c r="O527" s="95">
        <f t="shared" si="39"/>
        <v>168</v>
      </c>
      <c r="P527" s="66">
        <f t="shared" si="42"/>
        <v>3.1292428198433422</v>
      </c>
      <c r="Q527" s="104" t="s">
        <v>912</v>
      </c>
      <c r="R527" s="24"/>
      <c r="S527" s="2"/>
      <c r="T527" s="2"/>
      <c r="U527" s="13"/>
      <c r="V527" s="109">
        <v>0.44930555555555557</v>
      </c>
      <c r="W527" s="110">
        <v>0.625</v>
      </c>
      <c r="X527" s="115">
        <f t="shared" si="43"/>
        <v>0.17569444444444443</v>
      </c>
    </row>
    <row r="528" spans="1:24" x14ac:dyDescent="0.3">
      <c r="A528" s="63" t="s">
        <v>3813</v>
      </c>
      <c r="B528" s="94" t="s">
        <v>752</v>
      </c>
      <c r="C528" s="2" t="s">
        <v>6</v>
      </c>
      <c r="D528" s="2">
        <v>72</v>
      </c>
      <c r="E528" s="9">
        <v>17236</v>
      </c>
      <c r="F528" s="10">
        <v>43711.629594907405</v>
      </c>
      <c r="G528" s="95" t="s">
        <v>4</v>
      </c>
      <c r="H528" s="24">
        <v>4407</v>
      </c>
      <c r="I528" s="11">
        <f t="shared" si="40"/>
        <v>29.38</v>
      </c>
      <c r="J528" s="2">
        <v>5.202</v>
      </c>
      <c r="K528" s="13">
        <v>150</v>
      </c>
      <c r="L528" s="94">
        <v>852</v>
      </c>
      <c r="M528" s="11">
        <f t="shared" si="41"/>
        <v>5.68</v>
      </c>
      <c r="N528" s="2">
        <v>2.4060000000000001</v>
      </c>
      <c r="O528" s="95">
        <f t="shared" si="39"/>
        <v>150</v>
      </c>
      <c r="P528" s="66">
        <f t="shared" si="42"/>
        <v>5.172535211267606</v>
      </c>
      <c r="Q528" s="104" t="s">
        <v>924</v>
      </c>
      <c r="R528" s="24"/>
      <c r="S528" s="2"/>
      <c r="T528" s="2"/>
      <c r="U528" s="13"/>
      <c r="V528" s="109">
        <v>0.48402777777777778</v>
      </c>
      <c r="W528" s="110">
        <v>0.64930555555555558</v>
      </c>
      <c r="X528" s="115">
        <f t="shared" si="43"/>
        <v>0.1652777777777778</v>
      </c>
    </row>
    <row r="529" spans="1:24" x14ac:dyDescent="0.3">
      <c r="A529" s="63" t="s">
        <v>3814</v>
      </c>
      <c r="B529" s="94" t="s">
        <v>753</v>
      </c>
      <c r="C529" s="2" t="s">
        <v>1</v>
      </c>
      <c r="D529" s="2">
        <v>41</v>
      </c>
      <c r="E529" s="9">
        <v>28626</v>
      </c>
      <c r="F529" s="10">
        <v>43711.674745370372</v>
      </c>
      <c r="G529" s="95" t="s">
        <v>4</v>
      </c>
      <c r="H529" s="24">
        <v>2694</v>
      </c>
      <c r="I529" s="11">
        <f t="shared" si="40"/>
        <v>16.732919254658384</v>
      </c>
      <c r="J529" s="2">
        <v>4.0590000000000002</v>
      </c>
      <c r="K529" s="13">
        <v>161</v>
      </c>
      <c r="L529" s="94">
        <v>669</v>
      </c>
      <c r="M529" s="11">
        <f t="shared" si="41"/>
        <v>4.1552795031055902</v>
      </c>
      <c r="N529" s="2">
        <v>2.0960000000000001</v>
      </c>
      <c r="O529" s="95">
        <f t="shared" si="39"/>
        <v>161</v>
      </c>
      <c r="P529" s="66">
        <f t="shared" si="42"/>
        <v>4.0269058295964122</v>
      </c>
      <c r="Q529" s="104" t="s">
        <v>932</v>
      </c>
      <c r="R529" s="24"/>
      <c r="S529" s="2"/>
      <c r="T529" s="2"/>
      <c r="U529" s="13"/>
      <c r="V529" s="109">
        <v>0.52569444444444446</v>
      </c>
      <c r="W529" s="110">
        <v>0.68055555555555547</v>
      </c>
      <c r="X529" s="115">
        <f t="shared" si="43"/>
        <v>0.15486111111111101</v>
      </c>
    </row>
    <row r="530" spans="1:24" x14ac:dyDescent="0.3">
      <c r="A530" s="63" t="s">
        <v>3815</v>
      </c>
      <c r="B530" s="94" t="s">
        <v>754</v>
      </c>
      <c r="C530" s="2" t="s">
        <v>1</v>
      </c>
      <c r="D530" s="2">
        <v>53</v>
      </c>
      <c r="E530" s="9">
        <v>24025</v>
      </c>
      <c r="F530" s="10">
        <v>43711.702974537038</v>
      </c>
      <c r="G530" s="95" t="s">
        <v>4</v>
      </c>
      <c r="H530" s="24">
        <v>2182</v>
      </c>
      <c r="I530" s="11">
        <f t="shared" si="40"/>
        <v>19.482142857142858</v>
      </c>
      <c r="J530" s="2">
        <v>4.9260000000000002</v>
      </c>
      <c r="K530" s="13">
        <v>112</v>
      </c>
      <c r="L530" s="94">
        <v>518</v>
      </c>
      <c r="M530" s="11">
        <f t="shared" si="41"/>
        <v>4.625</v>
      </c>
      <c r="N530" s="2">
        <v>1.992</v>
      </c>
      <c r="O530" s="95">
        <f t="shared" si="39"/>
        <v>112</v>
      </c>
      <c r="P530" s="66">
        <f t="shared" si="42"/>
        <v>4.2123552123552122</v>
      </c>
      <c r="Q530" s="104" t="s">
        <v>912</v>
      </c>
      <c r="R530" s="24"/>
      <c r="S530" s="2"/>
      <c r="T530" s="2"/>
      <c r="U530" s="13"/>
      <c r="V530" s="109">
        <v>0.53472222222222221</v>
      </c>
      <c r="W530" s="110">
        <v>0.70833333333333337</v>
      </c>
      <c r="X530" s="115">
        <f t="shared" si="43"/>
        <v>0.17361111111111116</v>
      </c>
    </row>
    <row r="531" spans="1:24" x14ac:dyDescent="0.3">
      <c r="A531" s="63" t="s">
        <v>3816</v>
      </c>
      <c r="B531" s="94" t="s">
        <v>755</v>
      </c>
      <c r="C531" s="2" t="s">
        <v>1</v>
      </c>
      <c r="D531" s="2">
        <v>56</v>
      </c>
      <c r="E531" s="9">
        <v>23014</v>
      </c>
      <c r="F531" s="10">
        <v>43711.703206018516</v>
      </c>
      <c r="G531" s="95" t="s">
        <v>4</v>
      </c>
      <c r="H531" s="24">
        <v>2401</v>
      </c>
      <c r="I531" s="11">
        <f t="shared" si="40"/>
        <v>19.207999999999998</v>
      </c>
      <c r="J531" s="2">
        <v>4.9269999999999996</v>
      </c>
      <c r="K531" s="13">
        <v>125</v>
      </c>
      <c r="L531" s="94">
        <v>571</v>
      </c>
      <c r="M531" s="11">
        <f t="shared" si="41"/>
        <v>4.5679999999999996</v>
      </c>
      <c r="N531" s="2">
        <v>2.0609999999999999</v>
      </c>
      <c r="O531" s="95">
        <f t="shared" si="39"/>
        <v>125</v>
      </c>
      <c r="P531" s="66">
        <f t="shared" si="42"/>
        <v>4.2049036777583186</v>
      </c>
      <c r="Q531" s="104" t="s">
        <v>928</v>
      </c>
      <c r="R531" s="24"/>
      <c r="S531" s="2"/>
      <c r="T531" s="2"/>
      <c r="U531" s="13"/>
      <c r="V531" s="109">
        <v>0.54027777777777775</v>
      </c>
      <c r="W531" s="110">
        <v>0.72222222222222221</v>
      </c>
      <c r="X531" s="115">
        <f t="shared" si="43"/>
        <v>0.18194444444444446</v>
      </c>
    </row>
    <row r="532" spans="1:24" x14ac:dyDescent="0.3">
      <c r="A532" s="63" t="s">
        <v>3817</v>
      </c>
      <c r="B532" s="94" t="s">
        <v>519</v>
      </c>
      <c r="C532" s="2" t="s">
        <v>1</v>
      </c>
      <c r="D532" s="2">
        <v>51</v>
      </c>
      <c r="E532" s="9">
        <v>24897</v>
      </c>
      <c r="F532" s="10">
        <v>43712.517407407409</v>
      </c>
      <c r="G532" s="95" t="s">
        <v>4</v>
      </c>
      <c r="H532" s="24">
        <v>4038</v>
      </c>
      <c r="I532" s="11">
        <f t="shared" si="40"/>
        <v>31.061538461538461</v>
      </c>
      <c r="J532" s="2">
        <v>5.7889999999999997</v>
      </c>
      <c r="K532" s="13">
        <v>130</v>
      </c>
      <c r="L532" s="94">
        <v>779</v>
      </c>
      <c r="M532" s="11">
        <f t="shared" si="41"/>
        <v>5.9923076923076923</v>
      </c>
      <c r="N532" s="2">
        <v>2.5859999999999999</v>
      </c>
      <c r="O532" s="95">
        <f t="shared" si="39"/>
        <v>130</v>
      </c>
      <c r="P532" s="66">
        <f t="shared" si="42"/>
        <v>5.1835686777920413</v>
      </c>
      <c r="Q532" s="104" t="s">
        <v>922</v>
      </c>
      <c r="R532" s="24"/>
      <c r="S532" s="2"/>
      <c r="T532" s="2"/>
      <c r="U532" s="13"/>
      <c r="V532" s="109">
        <v>0.37986111111111115</v>
      </c>
      <c r="W532" s="110">
        <v>0.52083333333333337</v>
      </c>
      <c r="X532" s="115">
        <f t="shared" si="43"/>
        <v>0.14097222222222222</v>
      </c>
    </row>
    <row r="533" spans="1:24" x14ac:dyDescent="0.3">
      <c r="A533" s="63" t="s">
        <v>3818</v>
      </c>
      <c r="B533" s="94" t="s">
        <v>756</v>
      </c>
      <c r="C533" s="2" t="s">
        <v>1</v>
      </c>
      <c r="D533" s="2">
        <v>51</v>
      </c>
      <c r="E533" s="9">
        <v>24840</v>
      </c>
      <c r="F533" s="10">
        <v>43712.526400462964</v>
      </c>
      <c r="G533" s="95" t="s">
        <v>4</v>
      </c>
      <c r="H533" s="24">
        <v>3086</v>
      </c>
      <c r="I533" s="11">
        <f t="shared" si="40"/>
        <v>28.574074074074073</v>
      </c>
      <c r="J533" s="2">
        <v>5.3659999999999997</v>
      </c>
      <c r="K533" s="13">
        <v>108</v>
      </c>
      <c r="L533" s="94">
        <v>668</v>
      </c>
      <c r="M533" s="11">
        <f t="shared" si="41"/>
        <v>6.1851851851851851</v>
      </c>
      <c r="N533" s="2">
        <v>2.7349999999999999</v>
      </c>
      <c r="O533" s="95">
        <f t="shared" si="39"/>
        <v>108</v>
      </c>
      <c r="P533" s="66">
        <f t="shared" si="42"/>
        <v>4.6197604790419158</v>
      </c>
      <c r="Q533" s="104" t="s">
        <v>908</v>
      </c>
      <c r="R533" s="24"/>
      <c r="S533" s="2"/>
      <c r="T533" s="2"/>
      <c r="U533" s="13"/>
      <c r="V533" s="109">
        <v>0.38194444444444442</v>
      </c>
      <c r="W533" s="110">
        <v>0.53125</v>
      </c>
      <c r="X533" s="115">
        <f t="shared" si="43"/>
        <v>0.14930555555555558</v>
      </c>
    </row>
    <row r="534" spans="1:24" x14ac:dyDescent="0.3">
      <c r="A534" s="63" t="s">
        <v>3819</v>
      </c>
      <c r="B534" s="94" t="s">
        <v>757</v>
      </c>
      <c r="C534" s="2" t="s">
        <v>1</v>
      </c>
      <c r="D534" s="2">
        <v>65</v>
      </c>
      <c r="E534" s="9">
        <v>19617</v>
      </c>
      <c r="F534" s="10">
        <v>43712.529189814813</v>
      </c>
      <c r="G534" s="95" t="s">
        <v>4</v>
      </c>
      <c r="H534" s="24">
        <v>2060</v>
      </c>
      <c r="I534" s="11">
        <f t="shared" si="40"/>
        <v>20.196078431372548</v>
      </c>
      <c r="J534" s="2">
        <v>4.8070000000000004</v>
      </c>
      <c r="K534" s="13">
        <v>102</v>
      </c>
      <c r="L534" s="94">
        <v>515</v>
      </c>
      <c r="M534" s="11">
        <f t="shared" si="41"/>
        <v>5.0490196078431371</v>
      </c>
      <c r="N534" s="2">
        <v>2.7770000000000001</v>
      </c>
      <c r="O534" s="95">
        <f t="shared" si="39"/>
        <v>102</v>
      </c>
      <c r="P534" s="66">
        <f t="shared" si="42"/>
        <v>4</v>
      </c>
      <c r="Q534" s="104" t="s">
        <v>909</v>
      </c>
      <c r="R534" s="24" t="s">
        <v>933</v>
      </c>
      <c r="S534" s="2"/>
      <c r="T534" s="2"/>
      <c r="U534" s="13"/>
      <c r="V534" s="109">
        <v>0.3972222222222222</v>
      </c>
      <c r="W534" s="110">
        <v>0.54861111111111105</v>
      </c>
      <c r="X534" s="115">
        <f t="shared" si="43"/>
        <v>0.15138888888888885</v>
      </c>
    </row>
    <row r="535" spans="1:24" x14ac:dyDescent="0.3">
      <c r="A535" s="63" t="s">
        <v>3820</v>
      </c>
      <c r="B535" s="94" t="s">
        <v>758</v>
      </c>
      <c r="C535" s="2" t="s">
        <v>6</v>
      </c>
      <c r="D535" s="2">
        <v>17</v>
      </c>
      <c r="E535" s="9">
        <v>37430</v>
      </c>
      <c r="F535" s="10">
        <v>43712.546435185184</v>
      </c>
      <c r="G535" s="95" t="s">
        <v>4</v>
      </c>
      <c r="H535" s="24">
        <v>924</v>
      </c>
      <c r="I535" s="11">
        <f t="shared" si="40"/>
        <v>6.7941176470588234</v>
      </c>
      <c r="J535" s="2">
        <v>2.4350000000000001</v>
      </c>
      <c r="K535" s="13">
        <v>136</v>
      </c>
      <c r="L535" s="94">
        <v>262</v>
      </c>
      <c r="M535" s="11">
        <f t="shared" si="41"/>
        <v>1.9264705882352942</v>
      </c>
      <c r="N535" s="2">
        <v>1.4690000000000001</v>
      </c>
      <c r="O535" s="95">
        <f t="shared" si="39"/>
        <v>136</v>
      </c>
      <c r="P535" s="66">
        <f t="shared" si="42"/>
        <v>3.5267175572519083</v>
      </c>
      <c r="Q535" s="104" t="s">
        <v>907</v>
      </c>
      <c r="R535" s="24"/>
      <c r="S535" s="2"/>
      <c r="T535" s="2"/>
      <c r="U535" s="13"/>
      <c r="V535" s="109">
        <v>0.39930555555555558</v>
      </c>
      <c r="W535" s="110">
        <v>0.58333333333333337</v>
      </c>
      <c r="X535" s="115">
        <f t="shared" si="43"/>
        <v>0.18402777777777779</v>
      </c>
    </row>
    <row r="536" spans="1:24" x14ac:dyDescent="0.3">
      <c r="A536" s="63" t="s">
        <v>3821</v>
      </c>
      <c r="B536" s="94" t="s">
        <v>759</v>
      </c>
      <c r="C536" s="2" t="s">
        <v>1</v>
      </c>
      <c r="D536" s="2">
        <v>44</v>
      </c>
      <c r="E536" s="9">
        <v>27519</v>
      </c>
      <c r="F536" s="10">
        <v>43712.55641203704</v>
      </c>
      <c r="G536" s="95" t="s">
        <v>4</v>
      </c>
      <c r="H536" s="24">
        <v>2830</v>
      </c>
      <c r="I536" s="11">
        <f t="shared" si="40"/>
        <v>15.722222222222221</v>
      </c>
      <c r="J536" s="2">
        <v>4.6020000000000003</v>
      </c>
      <c r="K536" s="13">
        <v>180</v>
      </c>
      <c r="L536" s="94">
        <v>888</v>
      </c>
      <c r="M536" s="11">
        <f t="shared" si="41"/>
        <v>4.9333333333333336</v>
      </c>
      <c r="N536" s="2">
        <v>2.1859999999999999</v>
      </c>
      <c r="O536" s="95">
        <f t="shared" si="39"/>
        <v>180</v>
      </c>
      <c r="P536" s="66">
        <f t="shared" si="42"/>
        <v>3.1869369369369367</v>
      </c>
      <c r="Q536" s="104" t="s">
        <v>911</v>
      </c>
      <c r="R536" s="24"/>
      <c r="S536" s="2"/>
      <c r="T536" s="2"/>
      <c r="U536" s="13"/>
      <c r="V536" s="109">
        <v>0.4201388888888889</v>
      </c>
      <c r="W536" s="110">
        <v>0.5625</v>
      </c>
      <c r="X536" s="115">
        <f t="shared" si="43"/>
        <v>0.1423611111111111</v>
      </c>
    </row>
    <row r="537" spans="1:24" x14ac:dyDescent="0.3">
      <c r="A537" s="63" t="s">
        <v>3822</v>
      </c>
      <c r="B537" s="94" t="s">
        <v>760</v>
      </c>
      <c r="C537" s="2" t="s">
        <v>1</v>
      </c>
      <c r="D537" s="2">
        <v>54</v>
      </c>
      <c r="E537" s="9">
        <v>23670</v>
      </c>
      <c r="F537" s="10">
        <v>43712.590671296297</v>
      </c>
      <c r="G537" s="95" t="s">
        <v>4</v>
      </c>
      <c r="H537" s="24">
        <v>2345</v>
      </c>
      <c r="I537" s="11">
        <f t="shared" si="40"/>
        <v>13.958333333333334</v>
      </c>
      <c r="J537" s="2">
        <v>3.6970000000000001</v>
      </c>
      <c r="K537" s="13">
        <v>168</v>
      </c>
      <c r="L537" s="94">
        <v>592</v>
      </c>
      <c r="M537" s="11">
        <f t="shared" si="41"/>
        <v>3.5238095238095237</v>
      </c>
      <c r="N537" s="2">
        <v>1.9910000000000001</v>
      </c>
      <c r="O537" s="95">
        <f t="shared" si="39"/>
        <v>168</v>
      </c>
      <c r="P537" s="66">
        <f t="shared" si="42"/>
        <v>3.9611486486486491</v>
      </c>
      <c r="Q537" s="104" t="s">
        <v>910</v>
      </c>
      <c r="R537" s="24"/>
      <c r="S537" s="2"/>
      <c r="T537" s="2"/>
      <c r="U537" s="13"/>
      <c r="V537" s="109">
        <v>0.42777777777777781</v>
      </c>
      <c r="W537" s="110">
        <v>0.59722222222222221</v>
      </c>
      <c r="X537" s="115">
        <f t="shared" si="43"/>
        <v>0.1694444444444444</v>
      </c>
    </row>
    <row r="538" spans="1:24" x14ac:dyDescent="0.3">
      <c r="A538" s="63" t="s">
        <v>3823</v>
      </c>
      <c r="B538" s="94" t="s">
        <v>761</v>
      </c>
      <c r="C538" s="2" t="s">
        <v>1</v>
      </c>
      <c r="D538" s="2">
        <v>47</v>
      </c>
      <c r="E538" s="9">
        <v>26318</v>
      </c>
      <c r="F538" s="10">
        <v>43712.59584490741</v>
      </c>
      <c r="G538" s="95" t="s">
        <v>4</v>
      </c>
      <c r="H538" s="24">
        <v>1834</v>
      </c>
      <c r="I538" s="11">
        <f t="shared" si="40"/>
        <v>17.466666666666665</v>
      </c>
      <c r="J538" s="2">
        <v>4.5430000000000001</v>
      </c>
      <c r="K538" s="13">
        <v>105</v>
      </c>
      <c r="L538" s="94">
        <v>405</v>
      </c>
      <c r="M538" s="11">
        <f t="shared" si="41"/>
        <v>3.8571428571428572</v>
      </c>
      <c r="N538" s="2">
        <v>2.2930000000000001</v>
      </c>
      <c r="O538" s="95">
        <f t="shared" si="39"/>
        <v>105</v>
      </c>
      <c r="P538" s="66">
        <f t="shared" si="42"/>
        <v>4.5283950617283946</v>
      </c>
      <c r="Q538" s="104" t="s">
        <v>912</v>
      </c>
      <c r="R538" s="24"/>
      <c r="S538" s="2"/>
      <c r="T538" s="2"/>
      <c r="U538" s="13"/>
      <c r="V538" s="109">
        <v>0.44097222222222227</v>
      </c>
      <c r="W538" s="110">
        <v>0.61111111111111105</v>
      </c>
      <c r="X538" s="115">
        <f t="shared" si="43"/>
        <v>0.17013888888888878</v>
      </c>
    </row>
    <row r="539" spans="1:24" x14ac:dyDescent="0.3">
      <c r="A539" s="63" t="s">
        <v>3824</v>
      </c>
      <c r="B539" s="94" t="s">
        <v>762</v>
      </c>
      <c r="C539" s="2" t="s">
        <v>6</v>
      </c>
      <c r="D539" s="2">
        <v>71</v>
      </c>
      <c r="E539" s="9">
        <v>17457</v>
      </c>
      <c r="F539" s="10">
        <v>43712.61614583333</v>
      </c>
      <c r="G539" s="95" t="s">
        <v>4</v>
      </c>
      <c r="H539" s="24">
        <v>1411</v>
      </c>
      <c r="I539" s="11">
        <f t="shared" si="40"/>
        <v>9.4066666666666663</v>
      </c>
      <c r="J539" s="2">
        <v>3.39</v>
      </c>
      <c r="K539" s="13">
        <v>150</v>
      </c>
      <c r="L539" s="94">
        <v>524</v>
      </c>
      <c r="M539" s="11">
        <f t="shared" si="41"/>
        <v>3.4933333333333332</v>
      </c>
      <c r="N539" s="2">
        <v>1.8819999999999999</v>
      </c>
      <c r="O539" s="95">
        <f t="shared" si="39"/>
        <v>150</v>
      </c>
      <c r="P539" s="66">
        <f t="shared" si="42"/>
        <v>2.6927480916030535</v>
      </c>
      <c r="Q539" s="104" t="s">
        <v>913</v>
      </c>
      <c r="R539" s="24" t="s">
        <v>934</v>
      </c>
      <c r="S539" s="2"/>
      <c r="T539" s="2"/>
      <c r="U539" s="13"/>
      <c r="V539" s="109">
        <v>0.42708333333333331</v>
      </c>
      <c r="W539" s="110">
        <v>0.625</v>
      </c>
      <c r="X539" s="115">
        <f t="shared" si="43"/>
        <v>0.19791666666666669</v>
      </c>
    </row>
    <row r="540" spans="1:24" x14ac:dyDescent="0.3">
      <c r="A540" s="63" t="s">
        <v>3825</v>
      </c>
      <c r="B540" s="94" t="s">
        <v>763</v>
      </c>
      <c r="C540" s="2" t="s">
        <v>1</v>
      </c>
      <c r="D540" s="2">
        <v>74</v>
      </c>
      <c r="E540" s="9">
        <v>16525</v>
      </c>
      <c r="F540" s="10">
        <v>43712.633680555555</v>
      </c>
      <c r="G540" s="95" t="s">
        <v>4</v>
      </c>
      <c r="H540" s="24">
        <v>5473</v>
      </c>
      <c r="I540" s="11">
        <f t="shared" si="40"/>
        <v>28.957671957671959</v>
      </c>
      <c r="J540" s="2">
        <v>5.5389999999999997</v>
      </c>
      <c r="K540" s="13">
        <v>189</v>
      </c>
      <c r="L540" s="94">
        <v>1540</v>
      </c>
      <c r="M540" s="11">
        <f t="shared" si="41"/>
        <v>8.1481481481481488</v>
      </c>
      <c r="N540" s="2">
        <v>3.028</v>
      </c>
      <c r="O540" s="95">
        <f t="shared" ref="O540:O571" si="44">K540</f>
        <v>189</v>
      </c>
      <c r="P540" s="66">
        <f t="shared" si="42"/>
        <v>3.5538961038961037</v>
      </c>
      <c r="Q540" s="104" t="s">
        <v>906</v>
      </c>
      <c r="R540" s="24"/>
      <c r="S540" s="2"/>
      <c r="T540" s="2"/>
      <c r="U540" s="13"/>
      <c r="V540" s="109">
        <v>0.48125000000000001</v>
      </c>
      <c r="W540" s="110">
        <v>0.63888888888888895</v>
      </c>
      <c r="X540" s="115">
        <f t="shared" si="43"/>
        <v>0.15763888888888894</v>
      </c>
    </row>
    <row r="541" spans="1:24" x14ac:dyDescent="0.3">
      <c r="A541" s="63" t="s">
        <v>3826</v>
      </c>
      <c r="B541" s="94" t="s">
        <v>764</v>
      </c>
      <c r="C541" s="2" t="s">
        <v>1</v>
      </c>
      <c r="D541" s="2">
        <v>62</v>
      </c>
      <c r="E541" s="9">
        <v>20967</v>
      </c>
      <c r="F541" s="10">
        <v>43712.655949074076</v>
      </c>
      <c r="G541" s="95" t="s">
        <v>4</v>
      </c>
      <c r="H541" s="24">
        <v>4227</v>
      </c>
      <c r="I541" s="11">
        <f t="shared" si="40"/>
        <v>23.483333333333334</v>
      </c>
      <c r="J541" s="2">
        <v>5.391</v>
      </c>
      <c r="K541" s="13">
        <v>180</v>
      </c>
      <c r="L541" s="94">
        <v>891</v>
      </c>
      <c r="M541" s="11">
        <f t="shared" si="41"/>
        <v>4.95</v>
      </c>
      <c r="N541" s="2">
        <v>2.157</v>
      </c>
      <c r="O541" s="95">
        <f t="shared" si="44"/>
        <v>180</v>
      </c>
      <c r="P541" s="66">
        <f t="shared" si="42"/>
        <v>4.7441077441077439</v>
      </c>
      <c r="Q541" s="104" t="s">
        <v>913</v>
      </c>
      <c r="R541" s="24"/>
      <c r="S541" s="2"/>
      <c r="T541" s="2"/>
      <c r="U541" s="13"/>
      <c r="V541" s="109">
        <v>0.52152777777777781</v>
      </c>
      <c r="W541" s="110">
        <v>0.67361111111111116</v>
      </c>
      <c r="X541" s="115">
        <f t="shared" si="43"/>
        <v>0.15208333333333335</v>
      </c>
    </row>
    <row r="542" spans="1:24" x14ac:dyDescent="0.3">
      <c r="A542" s="63" t="s">
        <v>3827</v>
      </c>
      <c r="B542" s="94" t="s">
        <v>765</v>
      </c>
      <c r="C542" s="2" t="s">
        <v>1</v>
      </c>
      <c r="D542" s="2">
        <v>53</v>
      </c>
      <c r="E542" s="9">
        <v>24205</v>
      </c>
      <c r="F542" s="10">
        <v>43712.656840277778</v>
      </c>
      <c r="G542" s="95" t="s">
        <v>4</v>
      </c>
      <c r="H542" s="24">
        <v>3606</v>
      </c>
      <c r="I542" s="11">
        <f t="shared" si="40"/>
        <v>24.04</v>
      </c>
      <c r="J542" s="2">
        <v>5.0919999999999996</v>
      </c>
      <c r="K542" s="13">
        <v>150</v>
      </c>
      <c r="L542" s="94">
        <v>778</v>
      </c>
      <c r="M542" s="11">
        <f t="shared" si="41"/>
        <v>5.1866666666666665</v>
      </c>
      <c r="N542" s="2">
        <v>2.31</v>
      </c>
      <c r="O542" s="95">
        <f t="shared" si="44"/>
        <v>150</v>
      </c>
      <c r="P542" s="66">
        <f t="shared" si="42"/>
        <v>4.6349614395886887</v>
      </c>
      <c r="Q542" s="104" t="s">
        <v>914</v>
      </c>
      <c r="R542" s="24"/>
      <c r="S542" s="2"/>
      <c r="T542" s="2"/>
      <c r="U542" s="13"/>
      <c r="V542" s="109">
        <v>0.4770833333333333</v>
      </c>
      <c r="W542" s="110">
        <v>0.65277777777777779</v>
      </c>
      <c r="X542" s="115">
        <f t="shared" si="43"/>
        <v>0.17569444444444449</v>
      </c>
    </row>
    <row r="543" spans="1:24" x14ac:dyDescent="0.3">
      <c r="A543" s="63" t="s">
        <v>3828</v>
      </c>
      <c r="B543" s="94" t="s">
        <v>766</v>
      </c>
      <c r="C543" s="2" t="s">
        <v>1</v>
      </c>
      <c r="D543" s="2">
        <v>46</v>
      </c>
      <c r="E543" s="9">
        <v>26809</v>
      </c>
      <c r="F543" s="10">
        <v>43713.532638888886</v>
      </c>
      <c r="G543" s="95" t="s">
        <v>4</v>
      </c>
      <c r="H543" s="24">
        <v>4074</v>
      </c>
      <c r="I543" s="11">
        <f t="shared" si="40"/>
        <v>20.37</v>
      </c>
      <c r="J543" s="2">
        <v>4.5229999999999997</v>
      </c>
      <c r="K543" s="13">
        <v>200</v>
      </c>
      <c r="L543" s="94">
        <v>844</v>
      </c>
      <c r="M543" s="11">
        <f t="shared" si="41"/>
        <v>4.22</v>
      </c>
      <c r="N543" s="2">
        <v>2.2200000000000002</v>
      </c>
      <c r="O543" s="95">
        <f t="shared" si="44"/>
        <v>200</v>
      </c>
      <c r="P543" s="66">
        <f t="shared" si="42"/>
        <v>4.8270142180094791</v>
      </c>
      <c r="Q543" s="104" t="s">
        <v>912</v>
      </c>
      <c r="R543" s="24"/>
      <c r="S543" s="2"/>
      <c r="T543" s="2"/>
      <c r="U543" s="13"/>
      <c r="V543" s="109">
        <v>0.38125000000000003</v>
      </c>
      <c r="W543" s="110">
        <v>0.53819444444444442</v>
      </c>
      <c r="X543" s="115">
        <f t="shared" si="43"/>
        <v>0.15694444444444439</v>
      </c>
    </row>
    <row r="544" spans="1:24" x14ac:dyDescent="0.3">
      <c r="A544" s="63" t="s">
        <v>3829</v>
      </c>
      <c r="B544" s="94" t="s">
        <v>767</v>
      </c>
      <c r="C544" s="2" t="s">
        <v>1</v>
      </c>
      <c r="D544" s="2">
        <v>47</v>
      </c>
      <c r="E544" s="9">
        <v>26533</v>
      </c>
      <c r="F544" s="10">
        <v>43713.536840277775</v>
      </c>
      <c r="G544" s="95" t="s">
        <v>4</v>
      </c>
      <c r="H544" s="24">
        <v>2707</v>
      </c>
      <c r="I544" s="11">
        <f t="shared" si="40"/>
        <v>20.05185185185185</v>
      </c>
      <c r="J544" s="2">
        <v>4.4480000000000004</v>
      </c>
      <c r="K544" s="13">
        <v>135</v>
      </c>
      <c r="L544" s="94">
        <v>624</v>
      </c>
      <c r="M544" s="11">
        <f t="shared" si="41"/>
        <v>4.6222222222222218</v>
      </c>
      <c r="N544" s="2">
        <v>2.1640000000000001</v>
      </c>
      <c r="O544" s="95">
        <f t="shared" si="44"/>
        <v>135</v>
      </c>
      <c r="P544" s="66">
        <f t="shared" si="42"/>
        <v>4.3381410256410255</v>
      </c>
      <c r="Q544" s="104" t="s">
        <v>912</v>
      </c>
      <c r="R544" s="24"/>
      <c r="S544" s="2"/>
      <c r="T544" s="2"/>
      <c r="U544" s="13"/>
      <c r="V544" s="109">
        <v>0.40625</v>
      </c>
      <c r="W544" s="110">
        <v>0.55208333333333337</v>
      </c>
      <c r="X544" s="115">
        <f t="shared" si="43"/>
        <v>0.14583333333333337</v>
      </c>
    </row>
    <row r="545" spans="1:24" x14ac:dyDescent="0.3">
      <c r="A545" s="63" t="s">
        <v>3830</v>
      </c>
      <c r="B545" s="94" t="s">
        <v>768</v>
      </c>
      <c r="C545" s="2" t="s">
        <v>1</v>
      </c>
      <c r="D545" s="2">
        <v>49</v>
      </c>
      <c r="E545" s="9">
        <v>25691</v>
      </c>
      <c r="F545" s="10">
        <v>43713.550405092596</v>
      </c>
      <c r="G545" s="95" t="s">
        <v>4</v>
      </c>
      <c r="H545" s="24">
        <v>2733</v>
      </c>
      <c r="I545" s="11">
        <f t="shared" si="40"/>
        <v>17.51923076923077</v>
      </c>
      <c r="J545" s="2">
        <v>4.1959999999999997</v>
      </c>
      <c r="K545" s="13">
        <v>156</v>
      </c>
      <c r="L545" s="94">
        <v>627</v>
      </c>
      <c r="M545" s="11">
        <f t="shared" si="41"/>
        <v>4.0192307692307692</v>
      </c>
      <c r="N545" s="2">
        <v>2.1110000000000002</v>
      </c>
      <c r="O545" s="95">
        <f t="shared" si="44"/>
        <v>156</v>
      </c>
      <c r="P545" s="66">
        <f t="shared" si="42"/>
        <v>4.3588516746411488</v>
      </c>
      <c r="Q545" s="104" t="s">
        <v>911</v>
      </c>
      <c r="R545" s="24"/>
      <c r="S545" s="2"/>
      <c r="T545" s="2"/>
      <c r="U545" s="13"/>
      <c r="V545" s="109">
        <v>0.41180555555555554</v>
      </c>
      <c r="W545" s="110">
        <v>0.56597222222222221</v>
      </c>
      <c r="X545" s="115">
        <f t="shared" si="43"/>
        <v>0.15416666666666667</v>
      </c>
    </row>
    <row r="546" spans="1:24" x14ac:dyDescent="0.3">
      <c r="A546" s="63" t="s">
        <v>3831</v>
      </c>
      <c r="B546" s="94" t="s">
        <v>241</v>
      </c>
      <c r="C546" s="2" t="s">
        <v>1</v>
      </c>
      <c r="D546" s="2">
        <v>52</v>
      </c>
      <c r="E546" s="9">
        <v>24446</v>
      </c>
      <c r="F546" s="10">
        <v>43713.565011574072</v>
      </c>
      <c r="G546" s="95" t="s">
        <v>4</v>
      </c>
      <c r="H546" s="24">
        <v>2413</v>
      </c>
      <c r="I546" s="11">
        <f t="shared" si="40"/>
        <v>19.303999999999998</v>
      </c>
      <c r="J546" s="2">
        <v>4.2850000000000001</v>
      </c>
      <c r="K546" s="13">
        <v>125</v>
      </c>
      <c r="L546" s="94">
        <v>572</v>
      </c>
      <c r="M546" s="11">
        <f t="shared" si="41"/>
        <v>4.5759999999999996</v>
      </c>
      <c r="N546" s="2">
        <v>2.08</v>
      </c>
      <c r="O546" s="95">
        <f t="shared" si="44"/>
        <v>125</v>
      </c>
      <c r="P546" s="66">
        <f t="shared" si="42"/>
        <v>4.2185314685314683</v>
      </c>
      <c r="Q546" s="104" t="s">
        <v>910</v>
      </c>
      <c r="R546" s="24"/>
      <c r="S546" s="2"/>
      <c r="T546" s="2"/>
      <c r="U546" s="13"/>
      <c r="V546" s="109">
        <v>0.42291666666666666</v>
      </c>
      <c r="W546" s="110">
        <v>0.58333333333333337</v>
      </c>
      <c r="X546" s="115">
        <f t="shared" si="43"/>
        <v>0.16041666666666671</v>
      </c>
    </row>
    <row r="547" spans="1:24" x14ac:dyDescent="0.3">
      <c r="A547" s="63" t="s">
        <v>3832</v>
      </c>
      <c r="B547" s="94" t="s">
        <v>769</v>
      </c>
      <c r="C547" s="2" t="s">
        <v>1</v>
      </c>
      <c r="D547" s="2">
        <v>46</v>
      </c>
      <c r="E547" s="9">
        <v>26719</v>
      </c>
      <c r="F547" s="10">
        <v>43713.584641203706</v>
      </c>
      <c r="G547" s="95" t="s">
        <v>4</v>
      </c>
      <c r="H547" s="24">
        <v>3059</v>
      </c>
      <c r="I547" s="11">
        <f t="shared" si="40"/>
        <v>18.539393939393939</v>
      </c>
      <c r="J547" s="2">
        <v>4.4260000000000002</v>
      </c>
      <c r="K547" s="13">
        <v>165</v>
      </c>
      <c r="L547" s="94">
        <v>702</v>
      </c>
      <c r="M547" s="11">
        <f t="shared" si="41"/>
        <v>4.2545454545454549</v>
      </c>
      <c r="N547" s="2">
        <v>2.2240000000000002</v>
      </c>
      <c r="O547" s="95">
        <f t="shared" si="44"/>
        <v>165</v>
      </c>
      <c r="P547" s="66">
        <f t="shared" si="42"/>
        <v>4.3575498575498575</v>
      </c>
      <c r="Q547" s="104" t="s">
        <v>911</v>
      </c>
      <c r="R547" s="24"/>
      <c r="S547" s="2"/>
      <c r="T547" s="2"/>
      <c r="U547" s="13"/>
      <c r="V547" s="109">
        <v>0.44791666666666669</v>
      </c>
      <c r="W547" s="110">
        <v>0.59722222222222221</v>
      </c>
      <c r="X547" s="115">
        <f t="shared" si="43"/>
        <v>0.14930555555555552</v>
      </c>
    </row>
    <row r="548" spans="1:24" x14ac:dyDescent="0.3">
      <c r="A548" s="63" t="s">
        <v>3833</v>
      </c>
      <c r="B548" s="94" t="s">
        <v>553</v>
      </c>
      <c r="C548" s="2" t="s">
        <v>1</v>
      </c>
      <c r="D548" s="2">
        <v>57</v>
      </c>
      <c r="E548" s="9">
        <v>22559</v>
      </c>
      <c r="F548" s="10">
        <v>43713.602129629631</v>
      </c>
      <c r="G548" s="95" t="s">
        <v>4</v>
      </c>
      <c r="H548" s="24">
        <v>3081</v>
      </c>
      <c r="I548" s="11">
        <f t="shared" si="40"/>
        <v>21.395833333333332</v>
      </c>
      <c r="J548" s="2">
        <v>5.5810000000000004</v>
      </c>
      <c r="K548" s="13">
        <v>144</v>
      </c>
      <c r="L548" s="94">
        <v>791</v>
      </c>
      <c r="M548" s="11">
        <f t="shared" si="41"/>
        <v>5.4930555555555554</v>
      </c>
      <c r="N548" s="2">
        <v>2.4609999999999999</v>
      </c>
      <c r="O548" s="95">
        <f t="shared" si="44"/>
        <v>144</v>
      </c>
      <c r="P548" s="66">
        <f t="shared" si="42"/>
        <v>3.8950695322376738</v>
      </c>
      <c r="Q548" s="104" t="s">
        <v>914</v>
      </c>
      <c r="R548" s="24"/>
      <c r="S548" s="2"/>
      <c r="T548" s="2"/>
      <c r="U548" s="13"/>
      <c r="V548" s="109">
        <v>0.4597222222222222</v>
      </c>
      <c r="W548" s="110">
        <v>0.61111111111111105</v>
      </c>
      <c r="X548" s="115">
        <f t="shared" si="43"/>
        <v>0.15138888888888885</v>
      </c>
    </row>
    <row r="549" spans="1:24" x14ac:dyDescent="0.3">
      <c r="A549" s="63" t="s">
        <v>3834</v>
      </c>
      <c r="B549" s="94" t="s">
        <v>770</v>
      </c>
      <c r="C549" s="2" t="s">
        <v>1</v>
      </c>
      <c r="D549" s="2">
        <v>64</v>
      </c>
      <c r="E549" s="9">
        <v>20290</v>
      </c>
      <c r="F549" s="10">
        <v>43713.607222222221</v>
      </c>
      <c r="G549" s="95" t="s">
        <v>4</v>
      </c>
      <c r="H549" s="24">
        <v>2306</v>
      </c>
      <c r="I549" s="11">
        <f t="shared" si="40"/>
        <v>25.622222222222224</v>
      </c>
      <c r="J549" s="2">
        <v>5.1509999999999998</v>
      </c>
      <c r="K549" s="13">
        <v>90</v>
      </c>
      <c r="L549" s="94">
        <v>602</v>
      </c>
      <c r="M549" s="11">
        <f t="shared" si="41"/>
        <v>6.6888888888888891</v>
      </c>
      <c r="N549" s="2">
        <v>2.7629999999999999</v>
      </c>
      <c r="O549" s="95">
        <f t="shared" si="44"/>
        <v>90</v>
      </c>
      <c r="P549" s="66">
        <f t="shared" si="42"/>
        <v>3.830564784053156</v>
      </c>
      <c r="Q549" s="104" t="s">
        <v>911</v>
      </c>
      <c r="R549" s="24"/>
      <c r="S549" s="2"/>
      <c r="T549" s="2"/>
      <c r="U549" s="13"/>
      <c r="V549" s="109">
        <v>0.46527777777777773</v>
      </c>
      <c r="W549" s="110">
        <v>0.62152777777777779</v>
      </c>
      <c r="X549" s="115">
        <f t="shared" si="43"/>
        <v>0.15625000000000006</v>
      </c>
    </row>
    <row r="550" spans="1:24" x14ac:dyDescent="0.3">
      <c r="A550" s="63" t="s">
        <v>3835</v>
      </c>
      <c r="B550" s="94" t="s">
        <v>771</v>
      </c>
      <c r="C550" s="2" t="s">
        <v>6</v>
      </c>
      <c r="D550" s="2">
        <v>66</v>
      </c>
      <c r="E550" s="9">
        <v>19282</v>
      </c>
      <c r="F550" s="10">
        <v>43713.618703703702</v>
      </c>
      <c r="G550" s="95" t="s">
        <v>4</v>
      </c>
      <c r="H550" s="24">
        <v>2207</v>
      </c>
      <c r="I550" s="11">
        <f t="shared" si="40"/>
        <v>11.146464646464647</v>
      </c>
      <c r="J550" s="2">
        <v>3.4380000000000002</v>
      </c>
      <c r="K550" s="13">
        <v>198</v>
      </c>
      <c r="L550" s="94">
        <v>936</v>
      </c>
      <c r="M550" s="11">
        <f t="shared" si="41"/>
        <v>4.7272727272727275</v>
      </c>
      <c r="N550" s="2">
        <v>2.3730000000000002</v>
      </c>
      <c r="O550" s="95">
        <f t="shared" si="44"/>
        <v>198</v>
      </c>
      <c r="P550" s="66">
        <f t="shared" si="42"/>
        <v>2.357905982905983</v>
      </c>
      <c r="Q550" s="104" t="s">
        <v>919</v>
      </c>
      <c r="R550" s="24"/>
      <c r="S550" s="2"/>
      <c r="T550" s="2"/>
      <c r="U550" s="13"/>
      <c r="V550" s="109">
        <v>0.46527777777777773</v>
      </c>
      <c r="W550" s="110">
        <v>0.63888888888888895</v>
      </c>
      <c r="X550" s="115">
        <f t="shared" si="43"/>
        <v>0.17361111111111122</v>
      </c>
    </row>
    <row r="551" spans="1:24" x14ac:dyDescent="0.3">
      <c r="A551" s="63" t="s">
        <v>3836</v>
      </c>
      <c r="B551" s="94" t="s">
        <v>772</v>
      </c>
      <c r="C551" s="2" t="s">
        <v>1</v>
      </c>
      <c r="D551" s="2">
        <v>33</v>
      </c>
      <c r="E551" s="9">
        <v>31298</v>
      </c>
      <c r="F551" s="10">
        <v>43713.649317129632</v>
      </c>
      <c r="G551" s="95" t="s">
        <v>4</v>
      </c>
      <c r="H551" s="24">
        <v>2693</v>
      </c>
      <c r="I551" s="11">
        <f t="shared" si="40"/>
        <v>16.623456790123456</v>
      </c>
      <c r="J551" s="2">
        <v>4.2649999999999997</v>
      </c>
      <c r="K551" s="13">
        <v>162</v>
      </c>
      <c r="L551" s="94">
        <v>744</v>
      </c>
      <c r="M551" s="11">
        <f t="shared" si="41"/>
        <v>4.5925925925925926</v>
      </c>
      <c r="N551" s="2">
        <v>2.2360000000000002</v>
      </c>
      <c r="O551" s="95">
        <f t="shared" si="44"/>
        <v>162</v>
      </c>
      <c r="P551" s="66">
        <f t="shared" si="42"/>
        <v>3.6196236559139781</v>
      </c>
      <c r="Q551" s="104" t="s">
        <v>911</v>
      </c>
      <c r="R551" s="24"/>
      <c r="S551" s="2"/>
      <c r="T551" s="2"/>
      <c r="U551" s="13"/>
      <c r="V551" s="109">
        <v>0.50624999999999998</v>
      </c>
      <c r="W551" s="110">
        <v>0.65972222222222221</v>
      </c>
      <c r="X551" s="115">
        <f t="shared" si="43"/>
        <v>0.15347222222222223</v>
      </c>
    </row>
    <row r="552" spans="1:24" x14ac:dyDescent="0.3">
      <c r="A552" s="63" t="s">
        <v>3837</v>
      </c>
      <c r="B552" s="94" t="s">
        <v>773</v>
      </c>
      <c r="C552" s="2" t="s">
        <v>6</v>
      </c>
      <c r="D552" s="2">
        <v>61</v>
      </c>
      <c r="E552" s="9">
        <v>21236</v>
      </c>
      <c r="F552" s="10">
        <v>43713.65320601852</v>
      </c>
      <c r="G552" s="95" t="s">
        <v>4</v>
      </c>
      <c r="H552" s="24">
        <v>2574</v>
      </c>
      <c r="I552" s="11">
        <f t="shared" si="40"/>
        <v>16.5</v>
      </c>
      <c r="J552" s="2">
        <v>4.3410000000000002</v>
      </c>
      <c r="K552" s="13">
        <v>156</v>
      </c>
      <c r="L552" s="94">
        <v>673</v>
      </c>
      <c r="M552" s="11">
        <f t="shared" si="41"/>
        <v>4.3141025641025639</v>
      </c>
      <c r="N552" s="2">
        <v>1.9830000000000001</v>
      </c>
      <c r="O552" s="95">
        <f t="shared" si="44"/>
        <v>156</v>
      </c>
      <c r="P552" s="66">
        <f t="shared" si="42"/>
        <v>3.8246656760772662</v>
      </c>
      <c r="Q552" s="104" t="s">
        <v>921</v>
      </c>
      <c r="R552" s="24"/>
      <c r="S552" s="2"/>
      <c r="T552" s="2"/>
      <c r="U552" s="13"/>
      <c r="V552" s="109">
        <v>0.51388888888888895</v>
      </c>
      <c r="W552" s="110">
        <v>0.67361111111111116</v>
      </c>
      <c r="X552" s="115">
        <f t="shared" si="43"/>
        <v>0.15972222222222221</v>
      </c>
    </row>
    <row r="553" spans="1:24" x14ac:dyDescent="0.3">
      <c r="A553" s="63" t="s">
        <v>3838</v>
      </c>
      <c r="B553" s="94" t="s">
        <v>774</v>
      </c>
      <c r="C553" s="2" t="s">
        <v>6</v>
      </c>
      <c r="D553" s="2">
        <v>56</v>
      </c>
      <c r="E553" s="9">
        <v>23165</v>
      </c>
      <c r="F553" s="10">
        <v>43714.394444444442</v>
      </c>
      <c r="G553" s="95" t="s">
        <v>71</v>
      </c>
      <c r="H553" s="24">
        <v>3191</v>
      </c>
      <c r="I553" s="11">
        <f t="shared" si="40"/>
        <v>22.159722222222221</v>
      </c>
      <c r="J553" s="2">
        <v>5.242</v>
      </c>
      <c r="K553" s="13">
        <v>144</v>
      </c>
      <c r="L553" s="94">
        <v>907</v>
      </c>
      <c r="M553" s="11">
        <f t="shared" si="41"/>
        <v>6.2986111111111107</v>
      </c>
      <c r="N553" s="2">
        <v>2.4350000000000001</v>
      </c>
      <c r="O553" s="95">
        <f t="shared" si="44"/>
        <v>144</v>
      </c>
      <c r="P553" s="66">
        <f t="shared" si="42"/>
        <v>3.5181918412348403</v>
      </c>
      <c r="Q553" s="104" t="s">
        <v>912</v>
      </c>
      <c r="R553" s="24"/>
      <c r="S553" s="2"/>
      <c r="T553" s="2"/>
      <c r="U553" s="13"/>
      <c r="V553" s="109">
        <v>0.40277777777777773</v>
      </c>
      <c r="W553" s="110">
        <v>0.57291666666666663</v>
      </c>
      <c r="X553" s="115">
        <f t="shared" si="43"/>
        <v>0.1701388888888889</v>
      </c>
    </row>
    <row r="554" spans="1:24" x14ac:dyDescent="0.3">
      <c r="A554" s="63" t="s">
        <v>3839</v>
      </c>
      <c r="B554" s="94" t="s">
        <v>775</v>
      </c>
      <c r="C554" s="2" t="s">
        <v>1</v>
      </c>
      <c r="D554" s="2">
        <v>56</v>
      </c>
      <c r="E554" s="9">
        <v>23106</v>
      </c>
      <c r="F554" s="10">
        <v>43714.51666666667</v>
      </c>
      <c r="G554" s="95" t="s">
        <v>4</v>
      </c>
      <c r="H554" s="24">
        <v>2334</v>
      </c>
      <c r="I554" s="11">
        <f t="shared" si="40"/>
        <v>20.839285714285715</v>
      </c>
      <c r="J554" s="2">
        <v>4.7809999999999997</v>
      </c>
      <c r="K554" s="13">
        <v>112</v>
      </c>
      <c r="L554" s="94">
        <v>610</v>
      </c>
      <c r="M554" s="11">
        <f t="shared" si="41"/>
        <v>5.4464285714285712</v>
      </c>
      <c r="N554" s="2">
        <v>2.4039999999999999</v>
      </c>
      <c r="O554" s="95">
        <f t="shared" si="44"/>
        <v>112</v>
      </c>
      <c r="P554" s="66">
        <f t="shared" si="42"/>
        <v>3.8262295081967217</v>
      </c>
      <c r="Q554" s="104" t="s">
        <v>915</v>
      </c>
      <c r="R554" s="24"/>
      <c r="S554" s="2"/>
      <c r="T554" s="2"/>
      <c r="U554" s="13"/>
      <c r="V554" s="109">
        <v>0.38055555555555554</v>
      </c>
      <c r="W554" s="110">
        <v>0.52083333333333337</v>
      </c>
      <c r="X554" s="115">
        <f t="shared" si="43"/>
        <v>0.14027777777777783</v>
      </c>
    </row>
    <row r="555" spans="1:24" x14ac:dyDescent="0.3">
      <c r="A555" s="63" t="s">
        <v>3840</v>
      </c>
      <c r="B555" s="94" t="s">
        <v>776</v>
      </c>
      <c r="C555" s="2" t="s">
        <v>1</v>
      </c>
      <c r="D555" s="2">
        <v>61</v>
      </c>
      <c r="E555" s="9">
        <v>21350</v>
      </c>
      <c r="F555" s="10">
        <v>43714.518750000003</v>
      </c>
      <c r="G555" s="95" t="s">
        <v>4</v>
      </c>
      <c r="H555" s="24">
        <v>2457</v>
      </c>
      <c r="I555" s="11">
        <f t="shared" si="40"/>
        <v>17.0625</v>
      </c>
      <c r="J555" s="2">
        <v>4.0389999999999997</v>
      </c>
      <c r="K555" s="13">
        <v>144</v>
      </c>
      <c r="L555" s="94">
        <v>632</v>
      </c>
      <c r="M555" s="11">
        <f t="shared" si="41"/>
        <v>4.3888888888888893</v>
      </c>
      <c r="N555" s="2">
        <v>2.278</v>
      </c>
      <c r="O555" s="95">
        <f t="shared" si="44"/>
        <v>144</v>
      </c>
      <c r="P555" s="66">
        <f t="shared" si="42"/>
        <v>3.8876582278481009</v>
      </c>
      <c r="Q555" s="104" t="s">
        <v>935</v>
      </c>
      <c r="R555" s="24"/>
      <c r="S555" s="2"/>
      <c r="T555" s="2"/>
      <c r="U555" s="13"/>
      <c r="V555" s="109">
        <v>0.38263888888888892</v>
      </c>
      <c r="W555" s="110">
        <v>0.53472222222222221</v>
      </c>
      <c r="X555" s="115">
        <f t="shared" si="43"/>
        <v>0.15208333333333329</v>
      </c>
    </row>
    <row r="556" spans="1:24" x14ac:dyDescent="0.3">
      <c r="A556" s="63" t="s">
        <v>3841</v>
      </c>
      <c r="B556" s="94" t="s">
        <v>777</v>
      </c>
      <c r="C556" s="2" t="s">
        <v>6</v>
      </c>
      <c r="D556" s="2">
        <v>26</v>
      </c>
      <c r="E556" s="9">
        <v>34012</v>
      </c>
      <c r="F556" s="10">
        <v>43714.539583333331</v>
      </c>
      <c r="G556" s="95" t="s">
        <v>4</v>
      </c>
      <c r="H556" s="24">
        <v>895</v>
      </c>
      <c r="I556" s="11">
        <f t="shared" si="40"/>
        <v>5.5246913580246915</v>
      </c>
      <c r="J556" s="2">
        <v>2.33</v>
      </c>
      <c r="K556" s="13">
        <v>162</v>
      </c>
      <c r="L556" s="94">
        <v>348</v>
      </c>
      <c r="M556" s="11">
        <f t="shared" si="41"/>
        <v>2.1481481481481484</v>
      </c>
      <c r="N556" s="2">
        <v>1.329</v>
      </c>
      <c r="O556" s="95">
        <f t="shared" si="44"/>
        <v>162</v>
      </c>
      <c r="P556" s="66">
        <f t="shared" si="42"/>
        <v>2.5718390804597697</v>
      </c>
      <c r="Q556" s="104" t="s">
        <v>911</v>
      </c>
      <c r="R556" s="24" t="s">
        <v>936</v>
      </c>
      <c r="S556" s="2"/>
      <c r="T556" s="2"/>
      <c r="U556" s="13"/>
      <c r="V556" s="109">
        <v>0.39652777777777781</v>
      </c>
      <c r="W556" s="110">
        <v>0.54513888888888895</v>
      </c>
      <c r="X556" s="115">
        <f t="shared" si="43"/>
        <v>0.14861111111111114</v>
      </c>
    </row>
    <row r="557" spans="1:24" x14ac:dyDescent="0.3">
      <c r="A557" s="63" t="s">
        <v>3842</v>
      </c>
      <c r="B557" s="94" t="s">
        <v>778</v>
      </c>
      <c r="C557" s="2" t="s">
        <v>1</v>
      </c>
      <c r="D557" s="2">
        <v>56</v>
      </c>
      <c r="E557" s="9">
        <v>23174</v>
      </c>
      <c r="F557" s="10">
        <v>43714.576388888891</v>
      </c>
      <c r="G557" s="95" t="s">
        <v>4</v>
      </c>
      <c r="H557" s="24">
        <v>2518</v>
      </c>
      <c r="I557" s="11">
        <f t="shared" si="40"/>
        <v>16.786666666666665</v>
      </c>
      <c r="J557" s="2">
        <v>3.996</v>
      </c>
      <c r="K557" s="13">
        <v>150</v>
      </c>
      <c r="L557" s="94">
        <v>434</v>
      </c>
      <c r="M557" s="11">
        <f t="shared" si="41"/>
        <v>2.8933333333333335</v>
      </c>
      <c r="N557" s="2">
        <v>1.7350000000000001</v>
      </c>
      <c r="O557" s="95">
        <f t="shared" si="44"/>
        <v>150</v>
      </c>
      <c r="P557" s="66">
        <f t="shared" si="42"/>
        <v>5.8018433179723496</v>
      </c>
      <c r="Q557" s="104" t="s">
        <v>910</v>
      </c>
      <c r="R557" s="24"/>
      <c r="S557" s="2"/>
      <c r="T557" s="2"/>
      <c r="U557" s="13"/>
      <c r="V557" s="109">
        <v>0.40972222222222227</v>
      </c>
      <c r="W557" s="110">
        <v>0.59027777777777779</v>
      </c>
      <c r="X557" s="115">
        <f t="shared" si="43"/>
        <v>0.18055555555555552</v>
      </c>
    </row>
    <row r="558" spans="1:24" x14ac:dyDescent="0.3">
      <c r="A558" s="63" t="s">
        <v>3843</v>
      </c>
      <c r="B558" s="94" t="s">
        <v>779</v>
      </c>
      <c r="C558" s="2" t="s">
        <v>1</v>
      </c>
      <c r="D558" s="2">
        <v>51</v>
      </c>
      <c r="E558" s="9">
        <v>25042</v>
      </c>
      <c r="F558" s="10">
        <v>43714.588194444441</v>
      </c>
      <c r="G558" s="95" t="s">
        <v>4</v>
      </c>
      <c r="H558" s="24">
        <v>1941</v>
      </c>
      <c r="I558" s="11">
        <f t="shared" si="40"/>
        <v>17.972222222222221</v>
      </c>
      <c r="J558" s="2">
        <v>4.4560000000000004</v>
      </c>
      <c r="K558" s="13">
        <v>108</v>
      </c>
      <c r="L558" s="94">
        <v>416</v>
      </c>
      <c r="M558" s="11">
        <f t="shared" si="41"/>
        <v>3.8518518518518516</v>
      </c>
      <c r="N558" s="2">
        <v>1.889</v>
      </c>
      <c r="O558" s="95">
        <f t="shared" si="44"/>
        <v>108</v>
      </c>
      <c r="P558" s="66">
        <f t="shared" si="42"/>
        <v>4.665865384615385</v>
      </c>
      <c r="Q558" s="104" t="s">
        <v>911</v>
      </c>
      <c r="R558" s="24"/>
      <c r="S558" s="2"/>
      <c r="T558" s="2"/>
      <c r="U558" s="13"/>
      <c r="V558" s="109">
        <v>0.4284722222222222</v>
      </c>
      <c r="W558" s="110">
        <v>0.60069444444444442</v>
      </c>
      <c r="X558" s="115">
        <f t="shared" si="43"/>
        <v>0.17222222222222222</v>
      </c>
    </row>
    <row r="559" spans="1:24" x14ac:dyDescent="0.3">
      <c r="A559" s="63" t="s">
        <v>3844</v>
      </c>
      <c r="B559" s="94" t="s">
        <v>780</v>
      </c>
      <c r="C559" s="2" t="s">
        <v>1</v>
      </c>
      <c r="D559" s="2">
        <v>48</v>
      </c>
      <c r="E559" s="9">
        <v>26001</v>
      </c>
      <c r="F559" s="10">
        <v>43714.597222222219</v>
      </c>
      <c r="G559" s="95" t="s">
        <v>4</v>
      </c>
      <c r="H559" s="24">
        <v>3515</v>
      </c>
      <c r="I559" s="11">
        <f t="shared" si="40"/>
        <v>21.303030303030305</v>
      </c>
      <c r="J559" s="2">
        <v>4.9660000000000002</v>
      </c>
      <c r="K559" s="13">
        <v>165</v>
      </c>
      <c r="L559" s="94">
        <v>808</v>
      </c>
      <c r="M559" s="11">
        <f t="shared" si="41"/>
        <v>4.8969696969696965</v>
      </c>
      <c r="N559" s="2">
        <v>2.31</v>
      </c>
      <c r="O559" s="95">
        <f t="shared" si="44"/>
        <v>165</v>
      </c>
      <c r="P559" s="66">
        <f t="shared" si="42"/>
        <v>4.3502475247524757</v>
      </c>
      <c r="Q559" s="104" t="s">
        <v>914</v>
      </c>
      <c r="R559" s="24"/>
      <c r="S559" s="2"/>
      <c r="T559" s="2"/>
      <c r="U559" s="13"/>
      <c r="V559" s="109">
        <v>0.45</v>
      </c>
      <c r="W559" s="110">
        <v>0.61111111111111105</v>
      </c>
      <c r="X559" s="115">
        <f t="shared" si="43"/>
        <v>0.16111111111111104</v>
      </c>
    </row>
    <row r="560" spans="1:24" x14ac:dyDescent="0.3">
      <c r="A560" s="63" t="s">
        <v>3845</v>
      </c>
      <c r="B560" s="94" t="s">
        <v>781</v>
      </c>
      <c r="C560" s="2" t="s">
        <v>1</v>
      </c>
      <c r="D560" s="2">
        <v>51</v>
      </c>
      <c r="E560" s="9">
        <v>24748</v>
      </c>
      <c r="F560" s="10">
        <v>43714.617361111108</v>
      </c>
      <c r="G560" s="95" t="s">
        <v>4</v>
      </c>
      <c r="H560" s="24">
        <v>2624</v>
      </c>
      <c r="I560" s="11">
        <f t="shared" si="40"/>
        <v>22.817391304347826</v>
      </c>
      <c r="J560" s="2">
        <v>5.4429999999999996</v>
      </c>
      <c r="K560" s="13">
        <v>115</v>
      </c>
      <c r="L560" s="94">
        <v>421</v>
      </c>
      <c r="M560" s="11">
        <f t="shared" si="41"/>
        <v>3.6608695652173915</v>
      </c>
      <c r="N560" s="2">
        <v>2.0979999999999999</v>
      </c>
      <c r="O560" s="95">
        <f t="shared" si="44"/>
        <v>115</v>
      </c>
      <c r="P560" s="66">
        <f t="shared" si="42"/>
        <v>6.2327790973871728</v>
      </c>
      <c r="Q560" s="104" t="s">
        <v>937</v>
      </c>
      <c r="R560" s="24"/>
      <c r="S560" s="2"/>
      <c r="T560" s="2"/>
      <c r="U560" s="13"/>
      <c r="V560" s="109">
        <v>0.45902777777777781</v>
      </c>
      <c r="W560" s="110">
        <v>0.62152777777777779</v>
      </c>
      <c r="X560" s="115">
        <f t="shared" si="43"/>
        <v>0.16249999999999998</v>
      </c>
    </row>
    <row r="561" spans="1:24" x14ac:dyDescent="0.3">
      <c r="A561" s="63" t="s">
        <v>3846</v>
      </c>
      <c r="B561" s="94" t="s">
        <v>782</v>
      </c>
      <c r="C561" s="2" t="s">
        <v>1</v>
      </c>
      <c r="D561" s="2">
        <v>69</v>
      </c>
      <c r="E561" s="9">
        <v>18251</v>
      </c>
      <c r="F561" s="10">
        <v>43714.621527777781</v>
      </c>
      <c r="G561" s="95" t="s">
        <v>4</v>
      </c>
      <c r="H561" s="24">
        <v>2905</v>
      </c>
      <c r="I561" s="11">
        <f t="shared" si="40"/>
        <v>23.427419354838708</v>
      </c>
      <c r="J561" s="2">
        <v>4.4539999999999997</v>
      </c>
      <c r="K561" s="13">
        <v>124</v>
      </c>
      <c r="L561" s="94">
        <v>581</v>
      </c>
      <c r="M561" s="11">
        <f t="shared" si="41"/>
        <v>4.685483870967742</v>
      </c>
      <c r="N561" s="2">
        <v>2.0649999999999999</v>
      </c>
      <c r="O561" s="95">
        <f t="shared" si="44"/>
        <v>124</v>
      </c>
      <c r="P561" s="66">
        <f t="shared" si="42"/>
        <v>5</v>
      </c>
      <c r="Q561" s="104" t="s">
        <v>918</v>
      </c>
      <c r="R561" s="24"/>
      <c r="S561" s="2"/>
      <c r="T561" s="2"/>
      <c r="U561" s="13"/>
      <c r="V561" s="109">
        <v>0.47430555555555554</v>
      </c>
      <c r="W561" s="110">
        <v>0.64583333333333337</v>
      </c>
      <c r="X561" s="115">
        <f t="shared" si="43"/>
        <v>0.17152777777777783</v>
      </c>
    </row>
    <row r="562" spans="1:24" x14ac:dyDescent="0.3">
      <c r="A562" s="63" t="s">
        <v>3847</v>
      </c>
      <c r="B562" s="94" t="s">
        <v>783</v>
      </c>
      <c r="C562" s="2" t="s">
        <v>1</v>
      </c>
      <c r="D562" s="2">
        <v>66</v>
      </c>
      <c r="E562" s="9">
        <v>19503</v>
      </c>
      <c r="F562" s="10">
        <v>43714.643055555556</v>
      </c>
      <c r="G562" s="95" t="s">
        <v>4</v>
      </c>
      <c r="H562" s="24">
        <v>3235</v>
      </c>
      <c r="I562" s="11">
        <f t="shared" si="40"/>
        <v>29.953703703703702</v>
      </c>
      <c r="J562" s="2">
        <v>5.875</v>
      </c>
      <c r="K562" s="13">
        <v>108</v>
      </c>
      <c r="L562" s="94">
        <v>1032</v>
      </c>
      <c r="M562" s="11">
        <f t="shared" si="41"/>
        <v>9.5555555555555554</v>
      </c>
      <c r="N562" s="2">
        <v>3.274</v>
      </c>
      <c r="O562" s="95">
        <f t="shared" si="44"/>
        <v>108</v>
      </c>
      <c r="P562" s="66">
        <f t="shared" si="42"/>
        <v>3.1346899224806202</v>
      </c>
      <c r="Q562" s="104" t="s">
        <v>907</v>
      </c>
      <c r="R562" s="24" t="s">
        <v>938</v>
      </c>
      <c r="S562" s="2"/>
      <c r="T562" s="2"/>
      <c r="U562" s="13"/>
      <c r="V562" s="109">
        <v>0.50902777777777775</v>
      </c>
      <c r="W562" s="110">
        <v>0.65972222222222221</v>
      </c>
      <c r="X562" s="115">
        <f t="shared" si="43"/>
        <v>0.15069444444444446</v>
      </c>
    </row>
    <row r="563" spans="1:24" x14ac:dyDescent="0.3">
      <c r="A563" s="63" t="s">
        <v>3848</v>
      </c>
      <c r="B563" s="94" t="s">
        <v>784</v>
      </c>
      <c r="C563" s="2" t="s">
        <v>1</v>
      </c>
      <c r="D563" s="2">
        <v>32</v>
      </c>
      <c r="E563" s="9">
        <v>31703</v>
      </c>
      <c r="F563" s="10">
        <v>43714.657638888886</v>
      </c>
      <c r="G563" s="95" t="s">
        <v>4</v>
      </c>
      <c r="H563" s="24">
        <v>931</v>
      </c>
      <c r="I563" s="11">
        <f t="shared" si="40"/>
        <v>10.119565217391305</v>
      </c>
      <c r="J563" s="2">
        <v>2.7450000000000001</v>
      </c>
      <c r="K563" s="13">
        <v>92</v>
      </c>
      <c r="L563" s="94">
        <v>404</v>
      </c>
      <c r="M563" s="11">
        <f t="shared" si="41"/>
        <v>4.3913043478260869</v>
      </c>
      <c r="N563" s="2">
        <v>2.5110000000000001</v>
      </c>
      <c r="O563" s="95">
        <f t="shared" si="44"/>
        <v>92</v>
      </c>
      <c r="P563" s="66">
        <f t="shared" si="42"/>
        <v>2.3044554455445545</v>
      </c>
      <c r="Q563" s="104" t="s">
        <v>912</v>
      </c>
      <c r="R563" s="24"/>
      <c r="S563" s="2"/>
      <c r="T563" s="2"/>
      <c r="U563" s="13"/>
      <c r="V563" s="109">
        <v>0.50347222222222221</v>
      </c>
      <c r="W563" s="110">
        <v>0.67361111111111116</v>
      </c>
      <c r="X563" s="115">
        <f t="shared" si="43"/>
        <v>0.17013888888888895</v>
      </c>
    </row>
    <row r="564" spans="1:24" x14ac:dyDescent="0.3">
      <c r="A564" s="63" t="s">
        <v>3849</v>
      </c>
      <c r="B564" s="94" t="s">
        <v>785</v>
      </c>
      <c r="C564" s="2" t="s">
        <v>1</v>
      </c>
      <c r="D564" s="2">
        <v>56</v>
      </c>
      <c r="E564" s="9">
        <v>23105</v>
      </c>
      <c r="F564" s="10">
        <v>43714.700694444444</v>
      </c>
      <c r="G564" s="95" t="s">
        <v>4</v>
      </c>
      <c r="H564" s="24">
        <v>2740</v>
      </c>
      <c r="I564" s="11">
        <f t="shared" si="40"/>
        <v>17.125</v>
      </c>
      <c r="J564" s="2">
        <v>4.7539999999999996</v>
      </c>
      <c r="K564" s="13">
        <v>160</v>
      </c>
      <c r="L564" s="94">
        <v>609</v>
      </c>
      <c r="M564" s="11">
        <f t="shared" si="41"/>
        <v>3.8062499999999999</v>
      </c>
      <c r="N564" s="2">
        <v>1.9179999999999999</v>
      </c>
      <c r="O564" s="95">
        <f t="shared" si="44"/>
        <v>160</v>
      </c>
      <c r="P564" s="66">
        <f t="shared" si="42"/>
        <v>4.4991789819376029</v>
      </c>
      <c r="Q564" s="105" t="s">
        <v>913</v>
      </c>
      <c r="R564" s="24"/>
      <c r="S564" s="2"/>
      <c r="T564" s="2"/>
      <c r="U564" s="13"/>
      <c r="V564" s="109">
        <v>0.53472222222222221</v>
      </c>
      <c r="W564" s="110">
        <v>0.70833333333333337</v>
      </c>
      <c r="X564" s="115">
        <f t="shared" si="43"/>
        <v>0.17361111111111116</v>
      </c>
    </row>
    <row r="565" spans="1:24" x14ac:dyDescent="0.3">
      <c r="A565" s="63" t="s">
        <v>3850</v>
      </c>
      <c r="B565" s="94" t="s">
        <v>786</v>
      </c>
      <c r="C565" s="2" t="s">
        <v>1</v>
      </c>
      <c r="D565" s="2">
        <v>44</v>
      </c>
      <c r="E565" s="9">
        <v>27435</v>
      </c>
      <c r="F565" s="10">
        <v>43714.716666666667</v>
      </c>
      <c r="G565" s="95" t="s">
        <v>4</v>
      </c>
      <c r="H565" s="24">
        <v>1067</v>
      </c>
      <c r="I565" s="11">
        <f t="shared" si="40"/>
        <v>12.702380952380953</v>
      </c>
      <c r="J565" s="2">
        <v>3.57</v>
      </c>
      <c r="K565" s="13">
        <v>84</v>
      </c>
      <c r="L565" s="94">
        <v>222</v>
      </c>
      <c r="M565" s="11">
        <f t="shared" si="41"/>
        <v>2.6428571428571428</v>
      </c>
      <c r="N565" s="2">
        <v>1.867</v>
      </c>
      <c r="O565" s="95">
        <f t="shared" si="44"/>
        <v>84</v>
      </c>
      <c r="P565" s="66">
        <f t="shared" si="42"/>
        <v>4.8063063063063067</v>
      </c>
      <c r="Q565" s="104" t="s">
        <v>920</v>
      </c>
      <c r="R565" s="24" t="s">
        <v>939</v>
      </c>
      <c r="S565" s="2"/>
      <c r="T565" s="2"/>
      <c r="U565" s="13"/>
      <c r="V565" s="109">
        <v>0.54305555555555551</v>
      </c>
      <c r="W565" s="110">
        <v>0.72222222222222221</v>
      </c>
      <c r="X565" s="115">
        <f t="shared" si="43"/>
        <v>0.1791666666666667</v>
      </c>
    </row>
    <row r="566" spans="1:24" x14ac:dyDescent="0.3">
      <c r="A566" s="63" t="s">
        <v>3851</v>
      </c>
      <c r="B566" s="94" t="s">
        <v>788</v>
      </c>
      <c r="C566" s="2" t="s">
        <v>1</v>
      </c>
      <c r="D566" s="2">
        <v>42</v>
      </c>
      <c r="E566" s="9">
        <v>28154</v>
      </c>
      <c r="F566" s="10">
        <v>43717.516550925924</v>
      </c>
      <c r="G566" s="95" t="s">
        <v>4</v>
      </c>
      <c r="H566" s="24">
        <v>2253</v>
      </c>
      <c r="I566" s="11">
        <f t="shared" si="40"/>
        <v>16.68888888888889</v>
      </c>
      <c r="J566" s="2">
        <v>4.3529999999999998</v>
      </c>
      <c r="K566" s="13">
        <v>135</v>
      </c>
      <c r="L566" s="94">
        <v>755</v>
      </c>
      <c r="M566" s="11">
        <f t="shared" si="41"/>
        <v>5.5925925925925926</v>
      </c>
      <c r="N566" s="2">
        <v>2.7349999999999999</v>
      </c>
      <c r="O566" s="95">
        <f t="shared" si="44"/>
        <v>135</v>
      </c>
      <c r="P566" s="66">
        <f t="shared" si="42"/>
        <v>2.9841059602649009</v>
      </c>
      <c r="Q566" s="104" t="s">
        <v>910</v>
      </c>
      <c r="R566" s="24"/>
      <c r="S566" s="2"/>
      <c r="T566" s="2"/>
      <c r="U566" s="13"/>
      <c r="V566" s="109">
        <v>0.38263888888888892</v>
      </c>
      <c r="W566" s="110">
        <v>0.52083333333333337</v>
      </c>
      <c r="X566" s="115">
        <f t="shared" si="43"/>
        <v>0.13819444444444445</v>
      </c>
    </row>
    <row r="567" spans="1:24" x14ac:dyDescent="0.3">
      <c r="A567" s="63" t="s">
        <v>3852</v>
      </c>
      <c r="B567" s="94" t="s">
        <v>789</v>
      </c>
      <c r="C567" s="2" t="s">
        <v>1</v>
      </c>
      <c r="D567" s="2">
        <v>64</v>
      </c>
      <c r="E567" s="9">
        <v>20036</v>
      </c>
      <c r="F567" s="10">
        <v>43717.527569444443</v>
      </c>
      <c r="G567" s="95" t="s">
        <v>4</v>
      </c>
      <c r="H567" s="24">
        <v>2209</v>
      </c>
      <c r="I567" s="11">
        <f t="shared" si="40"/>
        <v>17.672000000000001</v>
      </c>
      <c r="J567" s="2">
        <v>3.9689999999999999</v>
      </c>
      <c r="K567" s="13">
        <v>125</v>
      </c>
      <c r="L567" s="94">
        <v>901</v>
      </c>
      <c r="M567" s="11">
        <f t="shared" si="41"/>
        <v>7.2080000000000002</v>
      </c>
      <c r="N567" s="2">
        <v>2.4769999999999999</v>
      </c>
      <c r="O567" s="95">
        <f t="shared" si="44"/>
        <v>125</v>
      </c>
      <c r="P567" s="66">
        <f t="shared" si="42"/>
        <v>2.4517203107658156</v>
      </c>
      <c r="Q567" s="104" t="s">
        <v>913</v>
      </c>
      <c r="R567" s="24"/>
      <c r="S567" s="2"/>
      <c r="T567" s="2"/>
      <c r="U567" s="13"/>
      <c r="V567" s="109">
        <v>0.39166666666666666</v>
      </c>
      <c r="W567" s="110">
        <v>0.53472222222222221</v>
      </c>
      <c r="X567" s="115">
        <f t="shared" si="43"/>
        <v>0.14305555555555555</v>
      </c>
    </row>
    <row r="568" spans="1:24" x14ac:dyDescent="0.3">
      <c r="A568" s="63" t="s">
        <v>3853</v>
      </c>
      <c r="B568" s="94" t="s">
        <v>790</v>
      </c>
      <c r="C568" s="2" t="s">
        <v>1</v>
      </c>
      <c r="D568" s="2">
        <v>75</v>
      </c>
      <c r="E568" s="9">
        <v>16175</v>
      </c>
      <c r="F568" s="10">
        <v>43717.533101851855</v>
      </c>
      <c r="G568" s="95" t="s">
        <v>4</v>
      </c>
      <c r="H568" s="24">
        <v>3433</v>
      </c>
      <c r="I568" s="11">
        <f t="shared" si="40"/>
        <v>27.463999999999999</v>
      </c>
      <c r="J568" s="2">
        <v>5.5019999999999998</v>
      </c>
      <c r="K568" s="13">
        <v>125</v>
      </c>
      <c r="L568" s="94">
        <v>1452</v>
      </c>
      <c r="M568" s="11">
        <f t="shared" si="41"/>
        <v>11.616</v>
      </c>
      <c r="N568" s="2">
        <v>3.9350000000000001</v>
      </c>
      <c r="O568" s="95">
        <f t="shared" si="44"/>
        <v>125</v>
      </c>
      <c r="P568" s="66">
        <f t="shared" si="42"/>
        <v>2.3643250688705235</v>
      </c>
      <c r="Q568" s="104" t="s">
        <v>914</v>
      </c>
      <c r="R568" s="24" t="s">
        <v>940</v>
      </c>
      <c r="S568" s="2"/>
      <c r="T568" s="2"/>
      <c r="U568" s="13"/>
      <c r="V568" s="109">
        <v>0.39444444444444443</v>
      </c>
      <c r="W568" s="110">
        <v>0.54513888888888895</v>
      </c>
      <c r="X568" s="115">
        <f t="shared" si="43"/>
        <v>0.15069444444444452</v>
      </c>
    </row>
    <row r="569" spans="1:24" x14ac:dyDescent="0.3">
      <c r="A569" s="63" t="s">
        <v>3854</v>
      </c>
      <c r="B569" s="94" t="s">
        <v>791</v>
      </c>
      <c r="C569" s="2" t="s">
        <v>1</v>
      </c>
      <c r="D569" s="2">
        <v>65</v>
      </c>
      <c r="E569" s="9">
        <v>19901</v>
      </c>
      <c r="F569" s="10">
        <v>43717.55400462963</v>
      </c>
      <c r="G569" s="95" t="s">
        <v>4</v>
      </c>
      <c r="H569" s="24">
        <v>1814</v>
      </c>
      <c r="I569" s="11">
        <f t="shared" si="40"/>
        <v>14.171875</v>
      </c>
      <c r="J569" s="2">
        <v>3.556</v>
      </c>
      <c r="K569" s="13">
        <v>128</v>
      </c>
      <c r="L569" s="94">
        <v>512</v>
      </c>
      <c r="M569" s="11">
        <f t="shared" si="41"/>
        <v>4</v>
      </c>
      <c r="N569" s="2">
        <v>1.992</v>
      </c>
      <c r="O569" s="95">
        <f t="shared" si="44"/>
        <v>128</v>
      </c>
      <c r="P569" s="66">
        <f t="shared" si="42"/>
        <v>3.54296875</v>
      </c>
      <c r="Q569" s="104" t="s">
        <v>917</v>
      </c>
      <c r="R569" s="24"/>
      <c r="S569" s="2"/>
      <c r="T569" s="2"/>
      <c r="U569" s="13"/>
      <c r="V569" s="109">
        <v>0.3923611111111111</v>
      </c>
      <c r="W569" s="110">
        <v>0.5625</v>
      </c>
      <c r="X569" s="115">
        <f t="shared" si="43"/>
        <v>0.1701388888888889</v>
      </c>
    </row>
    <row r="570" spans="1:24" x14ac:dyDescent="0.3">
      <c r="A570" s="63" t="s">
        <v>3855</v>
      </c>
      <c r="B570" s="94" t="s">
        <v>792</v>
      </c>
      <c r="C570" s="2" t="s">
        <v>1</v>
      </c>
      <c r="D570" s="2">
        <v>37</v>
      </c>
      <c r="E570" s="9">
        <v>30061</v>
      </c>
      <c r="F570" s="10">
        <v>43717.578796296293</v>
      </c>
      <c r="G570" s="95" t="s">
        <v>4</v>
      </c>
      <c r="H570" s="24">
        <v>1050</v>
      </c>
      <c r="I570" s="11">
        <f t="shared" si="40"/>
        <v>10.9375</v>
      </c>
      <c r="J570" s="2">
        <v>3.302</v>
      </c>
      <c r="K570" s="13">
        <v>96</v>
      </c>
      <c r="L570" s="94">
        <v>363</v>
      </c>
      <c r="M570" s="11">
        <f t="shared" si="41"/>
        <v>3.78125</v>
      </c>
      <c r="N570" s="2">
        <v>1.921</v>
      </c>
      <c r="O570" s="95">
        <f t="shared" si="44"/>
        <v>96</v>
      </c>
      <c r="P570" s="66">
        <f t="shared" si="42"/>
        <v>2.8925619834710745</v>
      </c>
      <c r="Q570" s="104" t="s">
        <v>910</v>
      </c>
      <c r="R570" s="24"/>
      <c r="S570" s="2"/>
      <c r="T570" s="2"/>
      <c r="U570" s="13"/>
      <c r="V570" s="109">
        <v>0.42083333333333334</v>
      </c>
      <c r="W570" s="110">
        <v>0.58333333333333337</v>
      </c>
      <c r="X570" s="115">
        <f t="shared" si="43"/>
        <v>0.16250000000000003</v>
      </c>
    </row>
    <row r="571" spans="1:24" x14ac:dyDescent="0.3">
      <c r="A571" s="63" t="s">
        <v>3856</v>
      </c>
      <c r="B571" s="94" t="s">
        <v>793</v>
      </c>
      <c r="C571" s="2" t="s">
        <v>1</v>
      </c>
      <c r="D571" s="2">
        <v>58</v>
      </c>
      <c r="E571" s="9">
        <v>22389</v>
      </c>
      <c r="F571" s="10">
        <v>43717.58425925926</v>
      </c>
      <c r="G571" s="95" t="s">
        <v>4</v>
      </c>
      <c r="H571" s="24">
        <v>2071</v>
      </c>
      <c r="I571" s="11">
        <f t="shared" si="40"/>
        <v>17.258333333333333</v>
      </c>
      <c r="J571" s="2">
        <v>4.4640000000000004</v>
      </c>
      <c r="K571" s="13">
        <v>120</v>
      </c>
      <c r="L571" s="94">
        <v>593</v>
      </c>
      <c r="M571" s="11">
        <f t="shared" si="41"/>
        <v>4.9416666666666664</v>
      </c>
      <c r="N571" s="2">
        <v>2.2280000000000002</v>
      </c>
      <c r="O571" s="95">
        <f t="shared" si="44"/>
        <v>120</v>
      </c>
      <c r="P571" s="66">
        <f t="shared" si="42"/>
        <v>3.4924114671163577</v>
      </c>
      <c r="Q571" s="105" t="s">
        <v>917</v>
      </c>
      <c r="R571" s="24"/>
      <c r="S571" s="2"/>
      <c r="T571" s="2"/>
      <c r="U571" s="13"/>
      <c r="V571" s="109">
        <v>0.43263888888888885</v>
      </c>
      <c r="W571" s="110">
        <v>0.59722222222222221</v>
      </c>
      <c r="X571" s="115">
        <f t="shared" si="43"/>
        <v>0.16458333333333336</v>
      </c>
    </row>
    <row r="572" spans="1:24" x14ac:dyDescent="0.3">
      <c r="A572" s="63" t="s">
        <v>3857</v>
      </c>
      <c r="B572" s="94" t="s">
        <v>101</v>
      </c>
      <c r="C572" s="2" t="s">
        <v>1</v>
      </c>
      <c r="D572" s="2">
        <v>52</v>
      </c>
      <c r="E572" s="9">
        <v>24551</v>
      </c>
      <c r="F572" s="10">
        <v>43717.601435185185</v>
      </c>
      <c r="G572" s="95" t="s">
        <v>4</v>
      </c>
      <c r="H572" s="24">
        <v>1854</v>
      </c>
      <c r="I572" s="11">
        <f t="shared" si="40"/>
        <v>16.121739130434783</v>
      </c>
      <c r="J572" s="2">
        <v>4.149</v>
      </c>
      <c r="K572" s="13">
        <v>115</v>
      </c>
      <c r="L572" s="94">
        <v>506</v>
      </c>
      <c r="M572" s="11">
        <f t="shared" si="41"/>
        <v>4.4000000000000004</v>
      </c>
      <c r="N572" s="2">
        <v>2.0430000000000001</v>
      </c>
      <c r="O572" s="95">
        <f t="shared" ref="O572:O603" si="45">K572</f>
        <v>115</v>
      </c>
      <c r="P572" s="66">
        <f t="shared" si="42"/>
        <v>3.6640316205533594</v>
      </c>
      <c r="Q572" s="104" t="s">
        <v>907</v>
      </c>
      <c r="R572" s="24"/>
      <c r="S572" s="2"/>
      <c r="T572" s="2"/>
      <c r="U572" s="13"/>
      <c r="V572" s="109">
        <v>0.4375</v>
      </c>
      <c r="W572" s="110">
        <v>0.61805555555555558</v>
      </c>
      <c r="X572" s="115">
        <f t="shared" si="43"/>
        <v>0.18055555555555558</v>
      </c>
    </row>
    <row r="573" spans="1:24" x14ac:dyDescent="0.3">
      <c r="A573" s="63" t="s">
        <v>3858</v>
      </c>
      <c r="B573" s="94" t="s">
        <v>794</v>
      </c>
      <c r="C573" s="2" t="s">
        <v>6</v>
      </c>
      <c r="D573" s="2">
        <v>61</v>
      </c>
      <c r="E573" s="9">
        <v>21331</v>
      </c>
      <c r="F573" s="10">
        <v>43717.621516203704</v>
      </c>
      <c r="G573" s="95" t="s">
        <v>4</v>
      </c>
      <c r="H573" s="24">
        <v>2831</v>
      </c>
      <c r="I573" s="11">
        <f t="shared" si="40"/>
        <v>18.873333333333335</v>
      </c>
      <c r="J573" s="2">
        <v>4.59</v>
      </c>
      <c r="K573" s="13">
        <v>150</v>
      </c>
      <c r="L573" s="94">
        <v>941</v>
      </c>
      <c r="M573" s="11">
        <f t="shared" si="41"/>
        <v>6.2733333333333334</v>
      </c>
      <c r="N573" s="2">
        <v>2.7949999999999999</v>
      </c>
      <c r="O573" s="95">
        <f t="shared" si="45"/>
        <v>150</v>
      </c>
      <c r="P573" s="66">
        <f t="shared" si="42"/>
        <v>3.0085015940488842</v>
      </c>
      <c r="Q573" s="104" t="s">
        <v>917</v>
      </c>
      <c r="R573" s="24"/>
      <c r="S573" s="2"/>
      <c r="T573" s="2"/>
      <c r="U573" s="13"/>
      <c r="V573" s="109">
        <v>0.45347222222222222</v>
      </c>
      <c r="W573" s="110">
        <v>0.625</v>
      </c>
      <c r="X573" s="115">
        <f t="shared" si="43"/>
        <v>0.17152777777777778</v>
      </c>
    </row>
    <row r="574" spans="1:24" x14ac:dyDescent="0.3">
      <c r="A574" s="63" t="s">
        <v>3859</v>
      </c>
      <c r="B574" s="94" t="s">
        <v>795</v>
      </c>
      <c r="C574" s="2" t="s">
        <v>1</v>
      </c>
      <c r="D574" s="2">
        <v>53</v>
      </c>
      <c r="E574" s="9">
        <v>23998</v>
      </c>
      <c r="F574" s="10">
        <v>43717.624571759261</v>
      </c>
      <c r="G574" s="95" t="s">
        <v>4</v>
      </c>
      <c r="H574" s="24">
        <v>2504</v>
      </c>
      <c r="I574" s="11">
        <f t="shared" si="40"/>
        <v>23.185185185185187</v>
      </c>
      <c r="J574" s="2">
        <v>4.3620000000000001</v>
      </c>
      <c r="K574" s="13">
        <v>108</v>
      </c>
      <c r="L574" s="94">
        <v>509</v>
      </c>
      <c r="M574" s="11">
        <f t="shared" si="41"/>
        <v>4.7129629629629628</v>
      </c>
      <c r="N574" s="2">
        <v>2.3199999999999998</v>
      </c>
      <c r="O574" s="95">
        <f t="shared" si="45"/>
        <v>108</v>
      </c>
      <c r="P574" s="66">
        <f t="shared" si="42"/>
        <v>4.9194499017681732</v>
      </c>
      <c r="Q574" s="104" t="s">
        <v>914</v>
      </c>
      <c r="R574" s="24"/>
      <c r="S574" s="2"/>
      <c r="T574" s="2"/>
      <c r="U574" s="13"/>
      <c r="V574" s="109">
        <v>0.4770833333333333</v>
      </c>
      <c r="W574" s="110">
        <v>0.64930555555555558</v>
      </c>
      <c r="X574" s="115">
        <f t="shared" si="43"/>
        <v>0.17222222222222228</v>
      </c>
    </row>
    <row r="575" spans="1:24" x14ac:dyDescent="0.3">
      <c r="A575" s="63" t="s">
        <v>3860</v>
      </c>
      <c r="B575" s="94" t="s">
        <v>796</v>
      </c>
      <c r="C575" s="2" t="s">
        <v>1</v>
      </c>
      <c r="D575" s="2">
        <v>32</v>
      </c>
      <c r="E575" s="9">
        <v>31992</v>
      </c>
      <c r="F575" s="10">
        <v>43717.658379629633</v>
      </c>
      <c r="G575" s="95" t="s">
        <v>4</v>
      </c>
      <c r="H575" s="24">
        <v>1983</v>
      </c>
      <c r="I575" s="11">
        <f t="shared" si="40"/>
        <v>13.22</v>
      </c>
      <c r="J575" s="2">
        <v>3.766</v>
      </c>
      <c r="K575" s="13">
        <v>150</v>
      </c>
      <c r="L575" s="94">
        <v>652</v>
      </c>
      <c r="M575" s="11">
        <f t="shared" si="41"/>
        <v>4.3466666666666667</v>
      </c>
      <c r="N575" s="2">
        <v>2.0950000000000002</v>
      </c>
      <c r="O575" s="95">
        <f t="shared" si="45"/>
        <v>150</v>
      </c>
      <c r="P575" s="66">
        <f t="shared" si="42"/>
        <v>3.0414110429447856</v>
      </c>
      <c r="Q575" s="104" t="s">
        <v>914</v>
      </c>
      <c r="R575" s="24"/>
      <c r="S575" s="2"/>
      <c r="T575" s="2"/>
      <c r="U575" s="13"/>
      <c r="V575" s="109">
        <v>0.49861111111111112</v>
      </c>
      <c r="W575" s="110">
        <v>0.66319444444444442</v>
      </c>
      <c r="X575" s="115">
        <f t="shared" si="43"/>
        <v>0.1645833333333333</v>
      </c>
    </row>
    <row r="576" spans="1:24" x14ac:dyDescent="0.3">
      <c r="A576" s="63" t="s">
        <v>3861</v>
      </c>
      <c r="B576" s="94" t="s">
        <v>797</v>
      </c>
      <c r="C576" s="2" t="s">
        <v>6</v>
      </c>
      <c r="D576" s="2">
        <v>67</v>
      </c>
      <c r="E576" s="9">
        <v>19044</v>
      </c>
      <c r="F576" s="10">
        <v>43717.662719907406</v>
      </c>
      <c r="G576" s="95" t="s">
        <v>4</v>
      </c>
      <c r="H576" s="24">
        <v>1355</v>
      </c>
      <c r="I576" s="11">
        <f t="shared" si="40"/>
        <v>8.3641975308641978</v>
      </c>
      <c r="J576" s="2">
        <v>2.9039999999999999</v>
      </c>
      <c r="K576" s="13">
        <v>162</v>
      </c>
      <c r="L576" s="94">
        <v>911</v>
      </c>
      <c r="M576" s="11">
        <f t="shared" si="41"/>
        <v>5.6234567901234565</v>
      </c>
      <c r="N576" s="2">
        <v>2.38</v>
      </c>
      <c r="O576" s="95">
        <f t="shared" si="45"/>
        <v>162</v>
      </c>
      <c r="P576" s="66">
        <f t="shared" si="42"/>
        <v>1.4873765093304063</v>
      </c>
      <c r="Q576" s="104" t="s">
        <v>906</v>
      </c>
      <c r="R576" s="24"/>
      <c r="S576" s="2"/>
      <c r="T576" s="2"/>
      <c r="U576" s="13"/>
      <c r="V576" s="109">
        <v>0.49722222222222223</v>
      </c>
      <c r="W576" s="110">
        <v>0.69097222222222221</v>
      </c>
      <c r="X576" s="115">
        <f t="shared" si="43"/>
        <v>0.19374999999999998</v>
      </c>
    </row>
    <row r="577" spans="1:24" x14ac:dyDescent="0.3">
      <c r="A577" s="63" t="s">
        <v>3862</v>
      </c>
      <c r="B577" s="94" t="s">
        <v>798</v>
      </c>
      <c r="C577" s="2" t="s">
        <v>1</v>
      </c>
      <c r="D577" s="2">
        <v>51</v>
      </c>
      <c r="E577" s="9">
        <v>24909</v>
      </c>
      <c r="F577" s="10">
        <v>43718.516296296293</v>
      </c>
      <c r="G577" s="95" t="s">
        <v>4</v>
      </c>
      <c r="H577" s="24">
        <v>2325</v>
      </c>
      <c r="I577" s="11">
        <f t="shared" si="40"/>
        <v>16.847826086956523</v>
      </c>
      <c r="J577" s="2">
        <v>4.2249999999999996</v>
      </c>
      <c r="K577" s="13">
        <v>138</v>
      </c>
      <c r="L577" s="94">
        <v>688</v>
      </c>
      <c r="M577" s="11">
        <f t="shared" si="41"/>
        <v>4.9855072463768115</v>
      </c>
      <c r="N577" s="2">
        <v>2.476</v>
      </c>
      <c r="O577" s="95">
        <f t="shared" si="45"/>
        <v>138</v>
      </c>
      <c r="P577" s="66">
        <f t="shared" si="42"/>
        <v>3.3793604651162794</v>
      </c>
      <c r="Q577" s="104" t="s">
        <v>914</v>
      </c>
      <c r="R577" s="24"/>
      <c r="S577" s="2"/>
      <c r="T577" s="2"/>
      <c r="U577" s="13"/>
      <c r="V577" s="109">
        <v>0.37638888888888888</v>
      </c>
      <c r="W577" s="110">
        <v>0.52083333333333337</v>
      </c>
      <c r="X577" s="115">
        <f t="shared" si="43"/>
        <v>0.14444444444444449</v>
      </c>
    </row>
    <row r="578" spans="1:24" x14ac:dyDescent="0.3">
      <c r="A578" s="63" t="s">
        <v>3863</v>
      </c>
      <c r="B578" s="94" t="s">
        <v>799</v>
      </c>
      <c r="C578" s="2" t="s">
        <v>6</v>
      </c>
      <c r="D578" s="2">
        <v>67</v>
      </c>
      <c r="E578" s="9">
        <v>18907</v>
      </c>
      <c r="F578" s="10">
        <v>43718.516550925924</v>
      </c>
      <c r="G578" s="95" t="s">
        <v>4</v>
      </c>
      <c r="H578" s="24">
        <v>2693</v>
      </c>
      <c r="I578" s="11">
        <f t="shared" si="40"/>
        <v>18.319727891156461</v>
      </c>
      <c r="J578" s="2">
        <v>4.4770000000000003</v>
      </c>
      <c r="K578" s="13">
        <v>147</v>
      </c>
      <c r="L578" s="94">
        <v>893</v>
      </c>
      <c r="M578" s="11">
        <f t="shared" si="41"/>
        <v>6.074829931972789</v>
      </c>
      <c r="N578" s="2">
        <v>2.4550000000000001</v>
      </c>
      <c r="O578" s="95">
        <f t="shared" si="45"/>
        <v>147</v>
      </c>
      <c r="P578" s="66">
        <f t="shared" si="42"/>
        <v>3.0156774916013438</v>
      </c>
      <c r="Q578" s="104" t="s">
        <v>909</v>
      </c>
      <c r="R578" s="24" t="s">
        <v>941</v>
      </c>
      <c r="S578" s="2"/>
      <c r="T578" s="2"/>
      <c r="U578" s="13"/>
      <c r="V578" s="109">
        <v>0.38541666666666669</v>
      </c>
      <c r="W578" s="110">
        <v>0.53472222222222221</v>
      </c>
      <c r="X578" s="115">
        <f t="shared" si="43"/>
        <v>0.14930555555555552</v>
      </c>
    </row>
    <row r="579" spans="1:24" x14ac:dyDescent="0.3">
      <c r="A579" s="63" t="s">
        <v>3864</v>
      </c>
      <c r="B579" s="94" t="s">
        <v>800</v>
      </c>
      <c r="C579" s="2" t="s">
        <v>1</v>
      </c>
      <c r="D579" s="2">
        <v>67</v>
      </c>
      <c r="E579" s="9">
        <v>19058</v>
      </c>
      <c r="F579" s="10">
        <v>43718.536261574074</v>
      </c>
      <c r="G579" s="95" t="s">
        <v>4</v>
      </c>
      <c r="H579" s="24">
        <v>3648</v>
      </c>
      <c r="I579" s="11">
        <f t="shared" ref="I579:I642" si="46">H579/K579</f>
        <v>20.845714285714287</v>
      </c>
      <c r="J579" s="2">
        <v>5.1150000000000002</v>
      </c>
      <c r="K579" s="13">
        <v>175</v>
      </c>
      <c r="L579" s="94">
        <v>1197</v>
      </c>
      <c r="M579" s="11">
        <f t="shared" ref="M579:M642" si="47">L579/O579</f>
        <v>6.84</v>
      </c>
      <c r="N579" s="2">
        <v>2.7770000000000001</v>
      </c>
      <c r="O579" s="95">
        <f t="shared" si="45"/>
        <v>175</v>
      </c>
      <c r="P579" s="66">
        <f t="shared" ref="P579:P642" si="48">I579/M579</f>
        <v>3.0476190476190479</v>
      </c>
      <c r="Q579" s="104" t="s">
        <v>923</v>
      </c>
      <c r="R579" s="24"/>
      <c r="S579" s="2"/>
      <c r="T579" s="2"/>
      <c r="U579" s="13"/>
      <c r="V579" s="109">
        <v>0.3888888888888889</v>
      </c>
      <c r="W579" s="110">
        <v>0.54861111111111105</v>
      </c>
      <c r="X579" s="115">
        <f t="shared" ref="X579:X642" si="49">IF(AND(W579&lt;&gt;0,V579&lt;&gt;0),W579-V579,"No Data")</f>
        <v>0.15972222222222215</v>
      </c>
    </row>
    <row r="580" spans="1:24" x14ac:dyDescent="0.3">
      <c r="A580" s="63" t="s">
        <v>3865</v>
      </c>
      <c r="B580" s="94" t="s">
        <v>60</v>
      </c>
      <c r="C580" s="2" t="s">
        <v>1</v>
      </c>
      <c r="D580" s="2">
        <v>50</v>
      </c>
      <c r="E580" s="9">
        <v>25146</v>
      </c>
      <c r="F580" s="10">
        <v>43718.555405092593</v>
      </c>
      <c r="G580" s="95" t="s">
        <v>4</v>
      </c>
      <c r="H580" s="24">
        <v>2633</v>
      </c>
      <c r="I580" s="11">
        <f t="shared" si="46"/>
        <v>23.508928571428573</v>
      </c>
      <c r="J580" s="2">
        <v>4.7210000000000001</v>
      </c>
      <c r="K580" s="13">
        <v>112</v>
      </c>
      <c r="L580" s="94">
        <v>653</v>
      </c>
      <c r="M580" s="11">
        <f t="shared" si="47"/>
        <v>5.8303571428571432</v>
      </c>
      <c r="N580" s="2">
        <v>2.4489999999999998</v>
      </c>
      <c r="O580" s="95">
        <f t="shared" si="45"/>
        <v>112</v>
      </c>
      <c r="P580" s="66">
        <f t="shared" si="48"/>
        <v>4.0321592649310869</v>
      </c>
      <c r="Q580" s="104" t="s">
        <v>907</v>
      </c>
      <c r="R580" s="24"/>
      <c r="S580" s="2"/>
      <c r="T580" s="2"/>
      <c r="U580" s="13"/>
      <c r="V580" s="109">
        <v>0.40833333333333338</v>
      </c>
      <c r="W580" s="110">
        <v>0.55902777777777779</v>
      </c>
      <c r="X580" s="115">
        <f t="shared" si="49"/>
        <v>0.15069444444444441</v>
      </c>
    </row>
    <row r="581" spans="1:24" x14ac:dyDescent="0.3">
      <c r="A581" s="63" t="s">
        <v>3866</v>
      </c>
      <c r="B581" s="94" t="s">
        <v>801</v>
      </c>
      <c r="C581" s="2" t="s">
        <v>1</v>
      </c>
      <c r="D581" s="2">
        <v>55</v>
      </c>
      <c r="E581" s="9">
        <v>23305</v>
      </c>
      <c r="F581" s="10">
        <v>43718.574502314812</v>
      </c>
      <c r="G581" s="95" t="s">
        <v>4</v>
      </c>
      <c r="H581" s="24">
        <v>2748</v>
      </c>
      <c r="I581" s="11">
        <f t="shared" si="46"/>
        <v>22.9</v>
      </c>
      <c r="J581" s="2">
        <v>5.4409999999999998</v>
      </c>
      <c r="K581" s="13">
        <v>120</v>
      </c>
      <c r="L581" s="94">
        <v>741</v>
      </c>
      <c r="M581" s="11">
        <f t="shared" si="47"/>
        <v>6.1749999999999998</v>
      </c>
      <c r="N581" s="2">
        <v>2.4620000000000002</v>
      </c>
      <c r="O581" s="95">
        <f t="shared" si="45"/>
        <v>120</v>
      </c>
      <c r="P581" s="66">
        <f t="shared" si="48"/>
        <v>3.7085020242914979</v>
      </c>
      <c r="Q581" s="104" t="s">
        <v>914</v>
      </c>
      <c r="R581" s="24" t="s">
        <v>942</v>
      </c>
      <c r="S581" s="2"/>
      <c r="T581" s="2"/>
      <c r="U581" s="13"/>
      <c r="V581" s="109">
        <v>0.42499999999999999</v>
      </c>
      <c r="W581" s="110">
        <v>0.57986111111111105</v>
      </c>
      <c r="X581" s="115">
        <f t="shared" si="49"/>
        <v>0.15486111111111106</v>
      </c>
    </row>
    <row r="582" spans="1:24" x14ac:dyDescent="0.3">
      <c r="A582" s="63" t="s">
        <v>3867</v>
      </c>
      <c r="B582" s="94" t="s">
        <v>802</v>
      </c>
      <c r="C582" s="2" t="s">
        <v>1</v>
      </c>
      <c r="D582" s="2">
        <v>56</v>
      </c>
      <c r="E582" s="9">
        <v>22996</v>
      </c>
      <c r="F582" s="10">
        <v>43718.578645833331</v>
      </c>
      <c r="G582" s="95" t="s">
        <v>4</v>
      </c>
      <c r="H582" s="24">
        <v>2273</v>
      </c>
      <c r="I582" s="11">
        <f t="shared" si="46"/>
        <v>16.471014492753625</v>
      </c>
      <c r="J582" s="2">
        <v>4.3970000000000002</v>
      </c>
      <c r="K582" s="13">
        <v>138</v>
      </c>
      <c r="L582" s="94">
        <v>443</v>
      </c>
      <c r="M582" s="11">
        <f t="shared" si="47"/>
        <v>3.2101449275362319</v>
      </c>
      <c r="N582" s="2">
        <v>1.954</v>
      </c>
      <c r="O582" s="95">
        <f t="shared" si="45"/>
        <v>138</v>
      </c>
      <c r="P582" s="66">
        <f t="shared" si="48"/>
        <v>5.1309255079006775</v>
      </c>
      <c r="Q582" s="104" t="s">
        <v>914</v>
      </c>
      <c r="R582" s="24"/>
      <c r="S582" s="2"/>
      <c r="T582" s="2"/>
      <c r="U582" s="13"/>
      <c r="V582" s="109">
        <v>0.43194444444444446</v>
      </c>
      <c r="W582" s="110">
        <v>0.59027777777777779</v>
      </c>
      <c r="X582" s="115">
        <f t="shared" si="49"/>
        <v>0.15833333333333333</v>
      </c>
    </row>
    <row r="583" spans="1:24" x14ac:dyDescent="0.3">
      <c r="A583" s="63" t="s">
        <v>3868</v>
      </c>
      <c r="B583" s="94" t="s">
        <v>349</v>
      </c>
      <c r="C583" s="2" t="s">
        <v>1</v>
      </c>
      <c r="D583" s="2">
        <v>58</v>
      </c>
      <c r="E583" s="9">
        <v>22193</v>
      </c>
      <c r="F583" s="10">
        <v>43718.588761574072</v>
      </c>
      <c r="G583" s="95" t="s">
        <v>4</v>
      </c>
      <c r="H583" s="24">
        <v>2510</v>
      </c>
      <c r="I583" s="11">
        <f t="shared" si="46"/>
        <v>20.916666666666668</v>
      </c>
      <c r="J583" s="2">
        <v>4.72</v>
      </c>
      <c r="K583" s="13">
        <v>120</v>
      </c>
      <c r="L583" s="94">
        <v>650</v>
      </c>
      <c r="M583" s="11">
        <f t="shared" si="47"/>
        <v>5.416666666666667</v>
      </c>
      <c r="N583" s="2">
        <v>2.4129999999999998</v>
      </c>
      <c r="O583" s="95">
        <f t="shared" si="45"/>
        <v>120</v>
      </c>
      <c r="P583" s="66">
        <f t="shared" si="48"/>
        <v>3.8615384615384616</v>
      </c>
      <c r="Q583" s="104" t="s">
        <v>924</v>
      </c>
      <c r="R583" s="24"/>
      <c r="S583" s="2"/>
      <c r="T583" s="2"/>
      <c r="U583" s="13"/>
      <c r="V583" s="109">
        <v>0.45277777777777778</v>
      </c>
      <c r="W583" s="110">
        <v>0.58333333333333337</v>
      </c>
      <c r="X583" s="115">
        <f t="shared" si="49"/>
        <v>0.13055555555555559</v>
      </c>
    </row>
    <row r="584" spans="1:24" x14ac:dyDescent="0.3">
      <c r="A584" s="63" t="s">
        <v>3869</v>
      </c>
      <c r="B584" s="94" t="s">
        <v>803</v>
      </c>
      <c r="C584" s="2" t="s">
        <v>1</v>
      </c>
      <c r="D584" s="2">
        <v>55</v>
      </c>
      <c r="E584" s="9">
        <v>23604</v>
      </c>
      <c r="F584" s="10">
        <v>43718.597083333334</v>
      </c>
      <c r="G584" s="95" t="s">
        <v>4</v>
      </c>
      <c r="H584" s="24">
        <v>2719</v>
      </c>
      <c r="I584" s="11">
        <f t="shared" si="46"/>
        <v>22.658333333333335</v>
      </c>
      <c r="J584" s="2">
        <v>4.6079999999999997</v>
      </c>
      <c r="K584" s="13">
        <v>120</v>
      </c>
      <c r="L584" s="94">
        <v>672</v>
      </c>
      <c r="M584" s="11">
        <f t="shared" si="47"/>
        <v>5.6</v>
      </c>
      <c r="N584" s="2">
        <v>2.4510000000000001</v>
      </c>
      <c r="O584" s="95">
        <f t="shared" si="45"/>
        <v>120</v>
      </c>
      <c r="P584" s="66">
        <f t="shared" si="48"/>
        <v>4.0461309523809526</v>
      </c>
      <c r="Q584" s="104" t="s">
        <v>924</v>
      </c>
      <c r="R584" s="24"/>
      <c r="S584" s="2"/>
      <c r="T584" s="2"/>
      <c r="U584" s="13"/>
      <c r="V584" s="109">
        <v>0.46180555555555558</v>
      </c>
      <c r="W584" s="110">
        <v>0.60069444444444442</v>
      </c>
      <c r="X584" s="115">
        <f t="shared" si="49"/>
        <v>0.13888888888888884</v>
      </c>
    </row>
    <row r="585" spans="1:24" x14ac:dyDescent="0.3">
      <c r="A585" s="63" t="s">
        <v>3870</v>
      </c>
      <c r="B585" s="94" t="s">
        <v>804</v>
      </c>
      <c r="C585" s="2" t="s">
        <v>6</v>
      </c>
      <c r="D585" s="2">
        <v>77</v>
      </c>
      <c r="E585" s="9">
        <v>15473</v>
      </c>
      <c r="F585" s="10">
        <v>43718.633946759262</v>
      </c>
      <c r="G585" s="95" t="s">
        <v>4</v>
      </c>
      <c r="H585" s="24">
        <v>1480</v>
      </c>
      <c r="I585" s="11">
        <f t="shared" si="46"/>
        <v>11.212121212121213</v>
      </c>
      <c r="J585" s="2">
        <v>3.556</v>
      </c>
      <c r="K585" s="13">
        <v>132</v>
      </c>
      <c r="L585" s="94">
        <v>739</v>
      </c>
      <c r="M585" s="11">
        <f t="shared" si="47"/>
        <v>5.5984848484848486</v>
      </c>
      <c r="N585" s="2">
        <v>2.1819999999999999</v>
      </c>
      <c r="O585" s="95">
        <f t="shared" si="45"/>
        <v>132</v>
      </c>
      <c r="P585" s="66">
        <f t="shared" si="48"/>
        <v>2.002706359945873</v>
      </c>
      <c r="Q585" s="104" t="s">
        <v>924</v>
      </c>
      <c r="R585" s="24"/>
      <c r="S585" s="2"/>
      <c r="T585" s="2"/>
      <c r="U585" s="13"/>
      <c r="V585" s="109">
        <v>0.49652777777777773</v>
      </c>
      <c r="W585" s="110">
        <v>0.64236111111111105</v>
      </c>
      <c r="X585" s="115">
        <f t="shared" si="49"/>
        <v>0.14583333333333331</v>
      </c>
    </row>
    <row r="586" spans="1:24" x14ac:dyDescent="0.3">
      <c r="A586" s="63" t="s">
        <v>3871</v>
      </c>
      <c r="B586" s="94" t="s">
        <v>805</v>
      </c>
      <c r="C586" s="2" t="s">
        <v>1</v>
      </c>
      <c r="D586" s="2">
        <v>54</v>
      </c>
      <c r="E586" s="9">
        <v>23909</v>
      </c>
      <c r="F586" s="10">
        <v>43718.641863425924</v>
      </c>
      <c r="G586" s="95" t="s">
        <v>4</v>
      </c>
      <c r="H586" s="24">
        <v>1817</v>
      </c>
      <c r="I586" s="11">
        <f t="shared" si="46"/>
        <v>16.824074074074073</v>
      </c>
      <c r="J586" s="2">
        <v>4.6180000000000003</v>
      </c>
      <c r="K586" s="13">
        <v>108</v>
      </c>
      <c r="L586" s="94">
        <v>545</v>
      </c>
      <c r="M586" s="11">
        <f t="shared" si="47"/>
        <v>5.0462962962962967</v>
      </c>
      <c r="N586" s="2">
        <v>2.3889999999999998</v>
      </c>
      <c r="O586" s="95">
        <f t="shared" si="45"/>
        <v>108</v>
      </c>
      <c r="P586" s="66">
        <f t="shared" si="48"/>
        <v>3.3339449541284396</v>
      </c>
      <c r="Q586" s="104" t="s">
        <v>943</v>
      </c>
      <c r="R586" s="24"/>
      <c r="S586" s="2"/>
      <c r="T586" s="2"/>
      <c r="U586" s="13"/>
      <c r="V586" s="109">
        <v>0.49305555555555558</v>
      </c>
      <c r="W586" s="110">
        <v>0.65972222222222221</v>
      </c>
      <c r="X586" s="115">
        <f t="shared" si="49"/>
        <v>0.16666666666666663</v>
      </c>
    </row>
    <row r="587" spans="1:24" x14ac:dyDescent="0.3">
      <c r="A587" s="63" t="s">
        <v>3872</v>
      </c>
      <c r="B587" s="94" t="s">
        <v>806</v>
      </c>
      <c r="C587" s="2" t="s">
        <v>6</v>
      </c>
      <c r="D587" s="2">
        <v>57</v>
      </c>
      <c r="E587" s="9">
        <v>22715</v>
      </c>
      <c r="F587" s="10">
        <v>43718.665439814817</v>
      </c>
      <c r="G587" s="95" t="s">
        <v>4</v>
      </c>
      <c r="H587" s="24">
        <v>1154</v>
      </c>
      <c r="I587" s="11">
        <f t="shared" si="46"/>
        <v>8.7424242424242422</v>
      </c>
      <c r="J587" s="2">
        <v>3.2850000000000001</v>
      </c>
      <c r="K587" s="13">
        <v>132</v>
      </c>
      <c r="L587" s="94">
        <v>270</v>
      </c>
      <c r="M587" s="11">
        <f t="shared" si="47"/>
        <v>2.0454545454545454</v>
      </c>
      <c r="N587" s="2">
        <v>1.2030000000000001</v>
      </c>
      <c r="O587" s="95">
        <f t="shared" si="45"/>
        <v>132</v>
      </c>
      <c r="P587" s="66">
        <f t="shared" si="48"/>
        <v>4.2740740740740737</v>
      </c>
      <c r="Q587" s="104" t="s">
        <v>924</v>
      </c>
      <c r="R587" s="24"/>
      <c r="S587" s="2"/>
      <c r="T587" s="2"/>
      <c r="U587" s="13"/>
      <c r="V587" s="109">
        <v>0.48819444444444443</v>
      </c>
      <c r="W587" s="110">
        <v>0.68055555555555547</v>
      </c>
      <c r="X587" s="115">
        <f t="shared" si="49"/>
        <v>0.19236111111111104</v>
      </c>
    </row>
    <row r="588" spans="1:24" x14ac:dyDescent="0.3">
      <c r="A588" s="63" t="s">
        <v>3873</v>
      </c>
      <c r="B588" s="94" t="s">
        <v>807</v>
      </c>
      <c r="C588" s="2" t="s">
        <v>1</v>
      </c>
      <c r="D588" s="2">
        <v>72</v>
      </c>
      <c r="E588" s="9">
        <v>17392</v>
      </c>
      <c r="F588" s="10">
        <v>43718.695150462961</v>
      </c>
      <c r="G588" s="95" t="s">
        <v>4</v>
      </c>
      <c r="H588" s="24">
        <v>2284</v>
      </c>
      <c r="I588" s="11">
        <f t="shared" si="46"/>
        <v>17.303030303030305</v>
      </c>
      <c r="J588" s="2">
        <v>4.492</v>
      </c>
      <c r="K588" s="13">
        <v>132</v>
      </c>
      <c r="L588" s="94">
        <v>692</v>
      </c>
      <c r="M588" s="11">
        <f t="shared" si="47"/>
        <v>5.2424242424242422</v>
      </c>
      <c r="N588" s="2">
        <v>2.4249999999999998</v>
      </c>
      <c r="O588" s="95">
        <f t="shared" si="45"/>
        <v>132</v>
      </c>
      <c r="P588" s="66">
        <f t="shared" si="48"/>
        <v>3.3005780346820814</v>
      </c>
      <c r="Q588" s="104" t="s">
        <v>737</v>
      </c>
      <c r="R588" s="24"/>
      <c r="S588" s="2"/>
      <c r="T588" s="2"/>
      <c r="U588" s="13"/>
      <c r="V588" s="109">
        <v>0.53611111111111109</v>
      </c>
      <c r="W588" s="110">
        <v>0.70833333333333337</v>
      </c>
      <c r="X588" s="115">
        <f t="shared" si="49"/>
        <v>0.17222222222222228</v>
      </c>
    </row>
    <row r="589" spans="1:24" x14ac:dyDescent="0.3">
      <c r="A589" s="63" t="s">
        <v>3874</v>
      </c>
      <c r="B589" s="94" t="s">
        <v>808</v>
      </c>
      <c r="C589" s="2" t="s">
        <v>1</v>
      </c>
      <c r="D589" s="2">
        <v>34</v>
      </c>
      <c r="E589" s="9">
        <v>30950</v>
      </c>
      <c r="F589" s="10">
        <v>43718.695381944446</v>
      </c>
      <c r="G589" s="95" t="s">
        <v>4</v>
      </c>
      <c r="H589" s="24">
        <v>2439</v>
      </c>
      <c r="I589" s="11">
        <f t="shared" si="46"/>
        <v>14.517857142857142</v>
      </c>
      <c r="J589" s="2">
        <v>4.282</v>
      </c>
      <c r="K589" s="13">
        <v>168</v>
      </c>
      <c r="L589" s="94">
        <v>853</v>
      </c>
      <c r="M589" s="11">
        <f t="shared" si="47"/>
        <v>5.0773809523809526</v>
      </c>
      <c r="N589" s="2">
        <v>2.5190000000000001</v>
      </c>
      <c r="O589" s="95">
        <f t="shared" si="45"/>
        <v>168</v>
      </c>
      <c r="P589" s="66">
        <f t="shared" si="48"/>
        <v>2.8593200468933175</v>
      </c>
      <c r="Q589" s="104" t="s">
        <v>905</v>
      </c>
      <c r="R589" s="24"/>
      <c r="S589" s="2"/>
      <c r="T589" s="2"/>
      <c r="U589" s="13"/>
      <c r="V589" s="109">
        <v>0.53819444444444442</v>
      </c>
      <c r="W589" s="110">
        <v>0.72222222222222221</v>
      </c>
      <c r="X589" s="115">
        <f t="shared" si="49"/>
        <v>0.18402777777777779</v>
      </c>
    </row>
    <row r="590" spans="1:24" x14ac:dyDescent="0.3">
      <c r="A590" s="63" t="s">
        <v>3875</v>
      </c>
      <c r="B590" s="94" t="s">
        <v>809</v>
      </c>
      <c r="C590" s="2" t="s">
        <v>6</v>
      </c>
      <c r="D590" s="2">
        <v>39</v>
      </c>
      <c r="E590" s="9">
        <v>29265</v>
      </c>
      <c r="F590" s="10">
        <v>43719.400879629633</v>
      </c>
      <c r="G590" s="95" t="s">
        <v>71</v>
      </c>
      <c r="H590" s="24">
        <v>1303</v>
      </c>
      <c r="I590" s="11">
        <f t="shared" si="46"/>
        <v>9.3071428571428569</v>
      </c>
      <c r="J590" s="2">
        <v>3.109</v>
      </c>
      <c r="K590" s="13">
        <v>140</v>
      </c>
      <c r="L590" s="94">
        <v>345</v>
      </c>
      <c r="M590" s="11">
        <f t="shared" si="47"/>
        <v>2.4642857142857144</v>
      </c>
      <c r="N590" s="2">
        <v>1.476</v>
      </c>
      <c r="O590" s="95">
        <f t="shared" si="45"/>
        <v>140</v>
      </c>
      <c r="P590" s="66">
        <f t="shared" si="48"/>
        <v>3.7768115942028984</v>
      </c>
      <c r="Q590" s="104" t="s">
        <v>737</v>
      </c>
      <c r="R590" s="24" t="s">
        <v>149</v>
      </c>
      <c r="S590" s="2"/>
      <c r="T590" s="2"/>
      <c r="U590" s="13"/>
      <c r="V590" s="109">
        <v>0.40625</v>
      </c>
      <c r="W590" s="110">
        <v>0.56597222222222221</v>
      </c>
      <c r="X590" s="115">
        <f t="shared" si="49"/>
        <v>0.15972222222222221</v>
      </c>
    </row>
    <row r="591" spans="1:24" x14ac:dyDescent="0.3">
      <c r="A591" s="63" t="s">
        <v>3876</v>
      </c>
      <c r="B591" s="94" t="s">
        <v>811</v>
      </c>
      <c r="C591" s="2" t="s">
        <v>1</v>
      </c>
      <c r="D591" s="2">
        <v>51</v>
      </c>
      <c r="E591" s="9">
        <v>24972</v>
      </c>
      <c r="F591" s="10">
        <v>43719.518576388888</v>
      </c>
      <c r="G591" s="95" t="s">
        <v>4</v>
      </c>
      <c r="H591" s="24">
        <v>1919</v>
      </c>
      <c r="I591" s="11">
        <f t="shared" si="46"/>
        <v>20.2</v>
      </c>
      <c r="J591" s="2">
        <v>4.3730000000000002</v>
      </c>
      <c r="K591" s="13">
        <v>95</v>
      </c>
      <c r="L591" s="94">
        <v>610</v>
      </c>
      <c r="M591" s="11">
        <f t="shared" si="47"/>
        <v>6.4210526315789478</v>
      </c>
      <c r="N591" s="2">
        <v>2.93</v>
      </c>
      <c r="O591" s="95">
        <f t="shared" si="45"/>
        <v>95</v>
      </c>
      <c r="P591" s="66">
        <f t="shared" si="48"/>
        <v>3.1459016393442618</v>
      </c>
      <c r="Q591" s="104" t="s">
        <v>737</v>
      </c>
      <c r="R591" s="24"/>
      <c r="S591" s="2"/>
      <c r="T591" s="2"/>
      <c r="U591" s="13"/>
      <c r="V591" s="109">
        <v>0.36944444444444446</v>
      </c>
      <c r="W591" s="110">
        <v>0.52430555555555558</v>
      </c>
      <c r="X591" s="115">
        <f t="shared" si="49"/>
        <v>0.15486111111111112</v>
      </c>
    </row>
    <row r="592" spans="1:24" x14ac:dyDescent="0.3">
      <c r="A592" s="63" t="s">
        <v>3877</v>
      </c>
      <c r="B592" s="94" t="s">
        <v>812</v>
      </c>
      <c r="C592" s="2" t="s">
        <v>1</v>
      </c>
      <c r="D592" s="2">
        <v>36</v>
      </c>
      <c r="E592" s="9">
        <v>30318</v>
      </c>
      <c r="F592" s="10">
        <v>43719.528622685182</v>
      </c>
      <c r="G592" s="95" t="s">
        <v>4</v>
      </c>
      <c r="H592" s="24">
        <v>1642</v>
      </c>
      <c r="I592" s="11">
        <f t="shared" si="46"/>
        <v>14.278260869565218</v>
      </c>
      <c r="J592" s="2">
        <v>3.9039999999999999</v>
      </c>
      <c r="K592" s="13">
        <v>115</v>
      </c>
      <c r="L592" s="94">
        <v>553</v>
      </c>
      <c r="M592" s="11">
        <f t="shared" si="47"/>
        <v>4.8086956521739133</v>
      </c>
      <c r="N592" s="2">
        <v>2.347</v>
      </c>
      <c r="O592" s="95">
        <f t="shared" si="45"/>
        <v>115</v>
      </c>
      <c r="P592" s="66">
        <f t="shared" si="48"/>
        <v>2.969258589511754</v>
      </c>
      <c r="Q592" s="104" t="s">
        <v>737</v>
      </c>
      <c r="R592" s="24"/>
      <c r="S592" s="2"/>
      <c r="T592" s="2"/>
      <c r="U592" s="13"/>
      <c r="V592" s="109">
        <v>0.38541666666666669</v>
      </c>
      <c r="W592" s="110">
        <v>0.53472222222222221</v>
      </c>
      <c r="X592" s="115">
        <f t="shared" si="49"/>
        <v>0.14930555555555552</v>
      </c>
    </row>
    <row r="593" spans="1:24" x14ac:dyDescent="0.3">
      <c r="A593" s="63" t="s">
        <v>3878</v>
      </c>
      <c r="B593" s="94" t="s">
        <v>813</v>
      </c>
      <c r="C593" s="2" t="s">
        <v>1</v>
      </c>
      <c r="D593" s="2">
        <v>78</v>
      </c>
      <c r="E593" s="9">
        <v>15229</v>
      </c>
      <c r="F593" s="10">
        <v>43719.540335648147</v>
      </c>
      <c r="G593" s="95" t="s">
        <v>4</v>
      </c>
      <c r="H593" s="24">
        <v>1677</v>
      </c>
      <c r="I593" s="11">
        <f t="shared" si="46"/>
        <v>16.125</v>
      </c>
      <c r="J593" s="2">
        <v>4.3460000000000001</v>
      </c>
      <c r="K593" s="13">
        <v>104</v>
      </c>
      <c r="L593" s="94">
        <v>778</v>
      </c>
      <c r="M593" s="11">
        <f t="shared" si="47"/>
        <v>7.4807692307692308</v>
      </c>
      <c r="N593" s="2">
        <v>2.9529999999999998</v>
      </c>
      <c r="O593" s="95">
        <f t="shared" si="45"/>
        <v>104</v>
      </c>
      <c r="P593" s="66">
        <f t="shared" si="48"/>
        <v>2.1555269922879177</v>
      </c>
      <c r="Q593" s="104" t="s">
        <v>737</v>
      </c>
      <c r="R593" s="24"/>
      <c r="S593" s="2"/>
      <c r="T593" s="2"/>
      <c r="U593" s="13"/>
      <c r="V593" s="109">
        <v>0.3888888888888889</v>
      </c>
      <c r="W593" s="110">
        <v>0.54861111111111105</v>
      </c>
      <c r="X593" s="115">
        <f t="shared" si="49"/>
        <v>0.15972222222222215</v>
      </c>
    </row>
    <row r="594" spans="1:24" x14ac:dyDescent="0.3">
      <c r="A594" s="63" t="s">
        <v>3879</v>
      </c>
      <c r="B594" s="94" t="s">
        <v>814</v>
      </c>
      <c r="C594" s="2" t="s">
        <v>1</v>
      </c>
      <c r="D594" s="2">
        <v>45</v>
      </c>
      <c r="E594" s="9">
        <v>26946</v>
      </c>
      <c r="F594" s="10">
        <v>43719.566087962965</v>
      </c>
      <c r="G594" s="95" t="s">
        <v>4</v>
      </c>
      <c r="H594" s="24">
        <v>1827</v>
      </c>
      <c r="I594" s="11">
        <f t="shared" si="46"/>
        <v>15.225</v>
      </c>
      <c r="J594" s="2">
        <v>3.948</v>
      </c>
      <c r="K594" s="13">
        <v>120</v>
      </c>
      <c r="L594" s="94">
        <v>519</v>
      </c>
      <c r="M594" s="11">
        <f t="shared" si="47"/>
        <v>4.3250000000000002</v>
      </c>
      <c r="N594" s="2">
        <v>2.2010000000000001</v>
      </c>
      <c r="O594" s="95">
        <f t="shared" si="45"/>
        <v>120</v>
      </c>
      <c r="P594" s="66">
        <f t="shared" si="48"/>
        <v>3.5202312138728322</v>
      </c>
      <c r="Q594" s="104" t="s">
        <v>737</v>
      </c>
      <c r="R594" s="24"/>
      <c r="S594" s="2"/>
      <c r="T594" s="2"/>
      <c r="U594" s="13"/>
      <c r="V594" s="109">
        <v>0.4236111111111111</v>
      </c>
      <c r="W594" s="110">
        <v>0.58888888888888891</v>
      </c>
      <c r="X594" s="115">
        <f t="shared" si="49"/>
        <v>0.1652777777777778</v>
      </c>
    </row>
    <row r="595" spans="1:24" x14ac:dyDescent="0.3">
      <c r="A595" s="63" t="s">
        <v>3880</v>
      </c>
      <c r="B595" s="94" t="s">
        <v>815</v>
      </c>
      <c r="C595" s="2" t="s">
        <v>1</v>
      </c>
      <c r="D595" s="2">
        <v>61</v>
      </c>
      <c r="E595" s="9">
        <v>21346</v>
      </c>
      <c r="F595" s="10">
        <v>43719.599062499998</v>
      </c>
      <c r="G595" s="95" t="s">
        <v>4</v>
      </c>
      <c r="H595" s="24">
        <v>2484</v>
      </c>
      <c r="I595" s="11">
        <f t="shared" si="46"/>
        <v>18.818181818181817</v>
      </c>
      <c r="J595" s="2">
        <v>4.798</v>
      </c>
      <c r="K595" s="13">
        <v>132</v>
      </c>
      <c r="L595" s="94">
        <v>360</v>
      </c>
      <c r="M595" s="11">
        <f t="shared" si="47"/>
        <v>2.7272727272727271</v>
      </c>
      <c r="N595" s="2">
        <v>1.6759999999999999</v>
      </c>
      <c r="O595" s="95">
        <f t="shared" si="45"/>
        <v>132</v>
      </c>
      <c r="P595" s="66">
        <f t="shared" si="48"/>
        <v>6.9</v>
      </c>
      <c r="Q595" s="104" t="s">
        <v>737</v>
      </c>
      <c r="R595" s="24"/>
      <c r="S595" s="2"/>
      <c r="T595" s="2"/>
      <c r="U595" s="13"/>
      <c r="V595" s="109">
        <v>0.42708333333333331</v>
      </c>
      <c r="W595" s="110">
        <v>0.60416666666666663</v>
      </c>
      <c r="X595" s="115">
        <f t="shared" si="49"/>
        <v>0.17708333333333331</v>
      </c>
    </row>
    <row r="596" spans="1:24" x14ac:dyDescent="0.3">
      <c r="A596" s="63" t="s">
        <v>3881</v>
      </c>
      <c r="B596" s="94" t="s">
        <v>816</v>
      </c>
      <c r="C596" s="2" t="s">
        <v>1</v>
      </c>
      <c r="D596" s="2">
        <v>53</v>
      </c>
      <c r="E596" s="9">
        <v>24180</v>
      </c>
      <c r="F596" s="10">
        <v>43719.610798611109</v>
      </c>
      <c r="G596" s="95" t="s">
        <v>4</v>
      </c>
      <c r="H596" s="24">
        <v>3018</v>
      </c>
      <c r="I596" s="11">
        <f t="shared" si="46"/>
        <v>22.863636363636363</v>
      </c>
      <c r="J596" s="2">
        <v>4.8890000000000002</v>
      </c>
      <c r="K596" s="13">
        <v>132</v>
      </c>
      <c r="L596" s="94">
        <v>808</v>
      </c>
      <c r="M596" s="11">
        <f t="shared" si="47"/>
        <v>6.1212121212121211</v>
      </c>
      <c r="N596" s="2">
        <v>2.6589999999999998</v>
      </c>
      <c r="O596" s="95">
        <f t="shared" si="45"/>
        <v>132</v>
      </c>
      <c r="P596" s="66">
        <f t="shared" si="48"/>
        <v>3.7351485148514851</v>
      </c>
      <c r="Q596" s="104" t="s">
        <v>737</v>
      </c>
      <c r="R596" s="24"/>
      <c r="S596" s="2"/>
      <c r="T596" s="2"/>
      <c r="U596" s="13"/>
      <c r="V596" s="109">
        <v>0.47916666666666669</v>
      </c>
      <c r="W596" s="110">
        <v>0.61805555555555558</v>
      </c>
      <c r="X596" s="115">
        <f t="shared" si="49"/>
        <v>0.1388888888888889</v>
      </c>
    </row>
    <row r="597" spans="1:24" x14ac:dyDescent="0.3">
      <c r="A597" s="63" t="s">
        <v>3882</v>
      </c>
      <c r="B597" s="94" t="s">
        <v>817</v>
      </c>
      <c r="C597" s="2" t="s">
        <v>1</v>
      </c>
      <c r="D597" s="2">
        <v>45</v>
      </c>
      <c r="E597" s="9">
        <v>27052</v>
      </c>
      <c r="F597" s="10">
        <v>43719.622372685182</v>
      </c>
      <c r="G597" s="95" t="s">
        <v>4</v>
      </c>
      <c r="H597" s="24">
        <v>1453</v>
      </c>
      <c r="I597" s="11">
        <f t="shared" si="46"/>
        <v>10.528985507246377</v>
      </c>
      <c r="J597" s="2">
        <v>3.2959999999999998</v>
      </c>
      <c r="K597" s="13">
        <v>138</v>
      </c>
      <c r="L597" s="94">
        <v>457</v>
      </c>
      <c r="M597" s="11">
        <f t="shared" si="47"/>
        <v>3.3115942028985508</v>
      </c>
      <c r="N597" s="2">
        <v>2.0779999999999998</v>
      </c>
      <c r="O597" s="95">
        <f t="shared" si="45"/>
        <v>138</v>
      </c>
      <c r="P597" s="66">
        <f t="shared" si="48"/>
        <v>3.1794310722100656</v>
      </c>
      <c r="Q597" s="104" t="s">
        <v>943</v>
      </c>
      <c r="R597" s="24"/>
      <c r="S597" s="2"/>
      <c r="T597" s="2"/>
      <c r="U597" s="13"/>
      <c r="V597" s="109">
        <v>0.47291666666666665</v>
      </c>
      <c r="W597" s="110">
        <v>0.62847222222222221</v>
      </c>
      <c r="X597" s="115">
        <f t="shared" si="49"/>
        <v>0.15555555555555556</v>
      </c>
    </row>
    <row r="598" spans="1:24" x14ac:dyDescent="0.3">
      <c r="A598" s="63" t="s">
        <v>3883</v>
      </c>
      <c r="B598" s="94" t="s">
        <v>818</v>
      </c>
      <c r="C598" s="2" t="s">
        <v>1</v>
      </c>
      <c r="D598" s="2">
        <v>48</v>
      </c>
      <c r="E598" s="9">
        <v>26142</v>
      </c>
      <c r="F598" s="10">
        <v>43719.6253125</v>
      </c>
      <c r="G598" s="95" t="s">
        <v>4</v>
      </c>
      <c r="H598" s="24">
        <v>2219</v>
      </c>
      <c r="I598" s="11">
        <f t="shared" si="46"/>
        <v>13.697530864197532</v>
      </c>
      <c r="J598" s="2">
        <v>3.895</v>
      </c>
      <c r="K598" s="13">
        <v>162</v>
      </c>
      <c r="L598" s="94">
        <v>691</v>
      </c>
      <c r="M598" s="11">
        <f t="shared" si="47"/>
        <v>4.2654320987654319</v>
      </c>
      <c r="N598" s="2">
        <v>2.2450000000000001</v>
      </c>
      <c r="O598" s="95">
        <f t="shared" si="45"/>
        <v>162</v>
      </c>
      <c r="P598" s="66">
        <f t="shared" si="48"/>
        <v>3.2112879884225762</v>
      </c>
      <c r="Q598" s="104" t="s">
        <v>924</v>
      </c>
      <c r="R598" s="24"/>
      <c r="S598" s="2"/>
      <c r="T598" s="2"/>
      <c r="U598" s="13"/>
      <c r="V598" s="109">
        <v>0.47430555555555554</v>
      </c>
      <c r="W598" s="110">
        <v>0.64583333333333337</v>
      </c>
      <c r="X598" s="115">
        <f t="shared" si="49"/>
        <v>0.17152777777777783</v>
      </c>
    </row>
    <row r="599" spans="1:24" x14ac:dyDescent="0.3">
      <c r="A599" s="63" t="s">
        <v>3884</v>
      </c>
      <c r="B599" s="94" t="s">
        <v>819</v>
      </c>
      <c r="C599" s="2" t="s">
        <v>1</v>
      </c>
      <c r="D599" s="2">
        <v>66</v>
      </c>
      <c r="E599" s="9">
        <v>19603</v>
      </c>
      <c r="F599" s="10">
        <v>43719.645185185182</v>
      </c>
      <c r="G599" s="95" t="s">
        <v>4</v>
      </c>
      <c r="H599" s="24">
        <v>2877</v>
      </c>
      <c r="I599" s="11">
        <f t="shared" si="46"/>
        <v>26.154545454545456</v>
      </c>
      <c r="J599" s="2">
        <v>4.9139999999999997</v>
      </c>
      <c r="K599" s="13">
        <v>110</v>
      </c>
      <c r="L599" s="94">
        <v>811</v>
      </c>
      <c r="M599" s="11">
        <f t="shared" si="47"/>
        <v>7.372727272727273</v>
      </c>
      <c r="N599" s="2">
        <v>2.8540000000000001</v>
      </c>
      <c r="O599" s="95">
        <f t="shared" si="45"/>
        <v>110</v>
      </c>
      <c r="P599" s="66">
        <f t="shared" si="48"/>
        <v>3.5474722564734895</v>
      </c>
      <c r="Q599" s="104" t="s">
        <v>912</v>
      </c>
      <c r="R599" s="24"/>
      <c r="S599" s="2"/>
      <c r="T599" s="2"/>
      <c r="U599" s="13"/>
      <c r="V599" s="109">
        <v>0.49374999999999997</v>
      </c>
      <c r="W599" s="110">
        <v>0.65625</v>
      </c>
      <c r="X599" s="115">
        <f t="shared" si="49"/>
        <v>0.16250000000000003</v>
      </c>
    </row>
    <row r="600" spans="1:24" x14ac:dyDescent="0.3">
      <c r="A600" s="63" t="s">
        <v>3885</v>
      </c>
      <c r="B600" s="94" t="s">
        <v>820</v>
      </c>
      <c r="C600" s="2" t="s">
        <v>6</v>
      </c>
      <c r="D600" s="2">
        <v>80</v>
      </c>
      <c r="E600" s="9">
        <v>14302</v>
      </c>
      <c r="F600" s="10">
        <v>43719.655243055553</v>
      </c>
      <c r="G600" s="95" t="s">
        <v>4</v>
      </c>
      <c r="H600" s="24">
        <v>1884</v>
      </c>
      <c r="I600" s="11">
        <f t="shared" si="46"/>
        <v>12.56</v>
      </c>
      <c r="J600" s="2">
        <v>3.7029999999999998</v>
      </c>
      <c r="K600" s="13">
        <v>150</v>
      </c>
      <c r="L600" s="94">
        <v>727</v>
      </c>
      <c r="M600" s="11">
        <f t="shared" si="47"/>
        <v>4.8466666666666667</v>
      </c>
      <c r="N600" s="2">
        <v>2.12</v>
      </c>
      <c r="O600" s="95">
        <f t="shared" si="45"/>
        <v>150</v>
      </c>
      <c r="P600" s="66">
        <f t="shared" si="48"/>
        <v>2.5914718019257221</v>
      </c>
      <c r="Q600" s="104" t="s">
        <v>944</v>
      </c>
      <c r="R600" s="24" t="s">
        <v>945</v>
      </c>
      <c r="S600" s="2"/>
      <c r="T600" s="2"/>
      <c r="U600" s="13"/>
      <c r="V600" s="109">
        <v>0.50347222222222221</v>
      </c>
      <c r="W600" s="110">
        <v>0.68402777777777779</v>
      </c>
      <c r="X600" s="115">
        <f t="shared" si="49"/>
        <v>0.18055555555555558</v>
      </c>
    </row>
    <row r="601" spans="1:24" x14ac:dyDescent="0.3">
      <c r="A601" s="63" t="s">
        <v>3886</v>
      </c>
      <c r="B601" s="94" t="s">
        <v>821</v>
      </c>
      <c r="C601" s="2" t="s">
        <v>6</v>
      </c>
      <c r="D601" s="2">
        <v>25</v>
      </c>
      <c r="E601" s="9">
        <v>34325</v>
      </c>
      <c r="F601" s="10">
        <v>43724.401655092595</v>
      </c>
      <c r="G601" s="95" t="s">
        <v>71</v>
      </c>
      <c r="H601" s="24">
        <v>1502</v>
      </c>
      <c r="I601" s="11">
        <f t="shared" si="46"/>
        <v>9.6903225806451605</v>
      </c>
      <c r="J601" s="2">
        <v>3.347</v>
      </c>
      <c r="K601" s="13">
        <v>155</v>
      </c>
      <c r="L601" s="94">
        <v>623</v>
      </c>
      <c r="M601" s="11">
        <f t="shared" si="47"/>
        <v>4.0193548387096776</v>
      </c>
      <c r="N601" s="2">
        <v>2.024</v>
      </c>
      <c r="O601" s="95">
        <f t="shared" si="45"/>
        <v>155</v>
      </c>
      <c r="P601" s="66">
        <f t="shared" si="48"/>
        <v>2.41091492776886</v>
      </c>
      <c r="Q601" s="104" t="s">
        <v>925</v>
      </c>
      <c r="R601" s="24"/>
      <c r="S601" s="2"/>
      <c r="T601" s="2"/>
      <c r="U601" s="13"/>
      <c r="V601" s="109">
        <v>0.40625</v>
      </c>
      <c r="W601" s="110">
        <v>0.56597222222222221</v>
      </c>
      <c r="X601" s="115">
        <f t="shared" si="49"/>
        <v>0.15972222222222221</v>
      </c>
    </row>
    <row r="602" spans="1:24" x14ac:dyDescent="0.3">
      <c r="A602" s="63" t="s">
        <v>3887</v>
      </c>
      <c r="B602" s="94" t="s">
        <v>822</v>
      </c>
      <c r="C602" s="2" t="s">
        <v>1</v>
      </c>
      <c r="D602" s="2">
        <v>43</v>
      </c>
      <c r="E602" s="9">
        <v>27939</v>
      </c>
      <c r="F602" s="10">
        <v>43724.516724537039</v>
      </c>
      <c r="G602" s="95" t="s">
        <v>4</v>
      </c>
      <c r="H602" s="24">
        <v>1454</v>
      </c>
      <c r="I602" s="11">
        <f t="shared" si="46"/>
        <v>10.536231884057971</v>
      </c>
      <c r="J602" s="2">
        <v>3.411</v>
      </c>
      <c r="K602" s="13">
        <v>138</v>
      </c>
      <c r="L602" s="94">
        <v>582</v>
      </c>
      <c r="M602" s="11">
        <f t="shared" si="47"/>
        <v>4.2173913043478262</v>
      </c>
      <c r="N602" s="2">
        <v>2.2109999999999999</v>
      </c>
      <c r="O602" s="95">
        <f t="shared" si="45"/>
        <v>138</v>
      </c>
      <c r="P602" s="66">
        <f t="shared" si="48"/>
        <v>2.4982817869415808</v>
      </c>
      <c r="Q602" s="104" t="s">
        <v>924</v>
      </c>
      <c r="R602" s="24"/>
      <c r="S602" s="2"/>
      <c r="T602" s="2"/>
      <c r="U602" s="13"/>
      <c r="V602" s="109">
        <v>0.38125000000000003</v>
      </c>
      <c r="W602" s="110">
        <v>0.52083333333333337</v>
      </c>
      <c r="X602" s="115">
        <f t="shared" si="49"/>
        <v>0.13958333333333334</v>
      </c>
    </row>
    <row r="603" spans="1:24" x14ac:dyDescent="0.3">
      <c r="A603" s="63" t="s">
        <v>3888</v>
      </c>
      <c r="B603" s="94" t="s">
        <v>823</v>
      </c>
      <c r="C603" s="2" t="s">
        <v>6</v>
      </c>
      <c r="D603" s="2">
        <v>56</v>
      </c>
      <c r="E603" s="9">
        <v>23108</v>
      </c>
      <c r="F603" s="10">
        <v>43724.528067129628</v>
      </c>
      <c r="G603" s="95" t="s">
        <v>4</v>
      </c>
      <c r="H603" s="24">
        <v>3176</v>
      </c>
      <c r="I603" s="11">
        <f t="shared" si="46"/>
        <v>20.490322580645163</v>
      </c>
      <c r="J603" s="2">
        <v>5.1159999999999997</v>
      </c>
      <c r="K603" s="13">
        <v>155</v>
      </c>
      <c r="L603" s="94">
        <v>954</v>
      </c>
      <c r="M603" s="11">
        <f t="shared" si="47"/>
        <v>6.1548387096774198</v>
      </c>
      <c r="N603" s="2">
        <v>2.5710000000000002</v>
      </c>
      <c r="O603" s="95">
        <f t="shared" si="45"/>
        <v>155</v>
      </c>
      <c r="P603" s="66">
        <f t="shared" si="48"/>
        <v>3.3291404612159328</v>
      </c>
      <c r="Q603" s="104" t="s">
        <v>912</v>
      </c>
      <c r="R603" s="24"/>
      <c r="S603" s="2"/>
      <c r="T603" s="2"/>
      <c r="U603" s="13"/>
      <c r="V603" s="109">
        <v>0.38680555555555557</v>
      </c>
      <c r="W603" s="110">
        <v>0.53472222222222221</v>
      </c>
      <c r="X603" s="115">
        <f t="shared" si="49"/>
        <v>0.14791666666666664</v>
      </c>
    </row>
    <row r="604" spans="1:24" x14ac:dyDescent="0.3">
      <c r="A604" s="63" t="s">
        <v>3889</v>
      </c>
      <c r="B604" s="94" t="s">
        <v>824</v>
      </c>
      <c r="C604" s="2" t="s">
        <v>6</v>
      </c>
      <c r="D604" s="2">
        <v>76</v>
      </c>
      <c r="E604" s="9">
        <v>15959</v>
      </c>
      <c r="F604" s="10">
        <v>43724.531793981485</v>
      </c>
      <c r="G604" s="95" t="s">
        <v>4</v>
      </c>
      <c r="H604" s="24">
        <v>3482</v>
      </c>
      <c r="I604" s="11">
        <f t="shared" si="46"/>
        <v>19.131868131868131</v>
      </c>
      <c r="J604" s="2">
        <v>4.734</v>
      </c>
      <c r="K604" s="13">
        <v>182</v>
      </c>
      <c r="L604" s="94">
        <v>1585</v>
      </c>
      <c r="M604" s="11">
        <f t="shared" si="47"/>
        <v>8.708791208791208</v>
      </c>
      <c r="N604" s="2">
        <v>3.0430000000000001</v>
      </c>
      <c r="O604" s="95">
        <f t="shared" ref="O604:O611" si="50">K604</f>
        <v>182</v>
      </c>
      <c r="P604" s="66">
        <f t="shared" si="48"/>
        <v>2.1968454258675081</v>
      </c>
      <c r="Q604" s="104" t="s">
        <v>924</v>
      </c>
      <c r="R604" s="24"/>
      <c r="S604" s="2"/>
      <c r="T604" s="2"/>
      <c r="U604" s="13"/>
      <c r="V604" s="109">
        <v>0.39097222222222222</v>
      </c>
      <c r="W604" s="110">
        <v>0.54513888888888895</v>
      </c>
      <c r="X604" s="115">
        <f t="shared" si="49"/>
        <v>0.15416666666666673</v>
      </c>
    </row>
    <row r="605" spans="1:24" x14ac:dyDescent="0.3">
      <c r="A605" s="63" t="s">
        <v>3890</v>
      </c>
      <c r="B605" s="94" t="s">
        <v>825</v>
      </c>
      <c r="C605" s="2" t="s">
        <v>6</v>
      </c>
      <c r="D605" s="2">
        <v>63</v>
      </c>
      <c r="E605" s="9">
        <v>20482</v>
      </c>
      <c r="F605" s="10">
        <v>43724.570937500001</v>
      </c>
      <c r="G605" s="95" t="s">
        <v>4</v>
      </c>
      <c r="H605" s="24">
        <v>1821</v>
      </c>
      <c r="I605" s="11">
        <f t="shared" si="46"/>
        <v>12.645833333333334</v>
      </c>
      <c r="J605" s="2">
        <v>3.4630000000000001</v>
      </c>
      <c r="K605" s="13">
        <v>144</v>
      </c>
      <c r="L605" s="94">
        <v>914</v>
      </c>
      <c r="M605" s="11">
        <f t="shared" si="47"/>
        <v>6.3472222222222223</v>
      </c>
      <c r="N605" s="2">
        <v>2.653</v>
      </c>
      <c r="O605" s="95">
        <f t="shared" si="50"/>
        <v>144</v>
      </c>
      <c r="P605" s="66">
        <f t="shared" si="48"/>
        <v>1.9923413566739607</v>
      </c>
      <c r="Q605" s="104" t="s">
        <v>925</v>
      </c>
      <c r="R605" s="24"/>
      <c r="S605" s="2"/>
      <c r="T605" s="2"/>
      <c r="U605" s="13"/>
      <c r="V605" s="109">
        <v>0.41041666666666665</v>
      </c>
      <c r="W605" s="110">
        <v>0.58333333333333337</v>
      </c>
      <c r="X605" s="115">
        <f t="shared" si="49"/>
        <v>0.17291666666666672</v>
      </c>
    </row>
    <row r="606" spans="1:24" x14ac:dyDescent="0.3">
      <c r="A606" s="63" t="s">
        <v>3891</v>
      </c>
      <c r="B606" s="94" t="s">
        <v>826</v>
      </c>
      <c r="C606" s="2" t="s">
        <v>1</v>
      </c>
      <c r="D606" s="2">
        <v>31</v>
      </c>
      <c r="E606" s="9">
        <v>32344</v>
      </c>
      <c r="F606" s="10">
        <v>43724.580729166664</v>
      </c>
      <c r="G606" s="95" t="s">
        <v>4</v>
      </c>
      <c r="H606" s="24">
        <v>1874</v>
      </c>
      <c r="I606" s="11">
        <f t="shared" si="46"/>
        <v>13.385714285714286</v>
      </c>
      <c r="J606" s="2">
        <v>3.673</v>
      </c>
      <c r="K606" s="13">
        <v>140</v>
      </c>
      <c r="L606" s="94">
        <v>437</v>
      </c>
      <c r="M606" s="11">
        <f t="shared" si="47"/>
        <v>3.1214285714285714</v>
      </c>
      <c r="N606" s="2">
        <v>1.647</v>
      </c>
      <c r="O606" s="95">
        <f t="shared" si="50"/>
        <v>140</v>
      </c>
      <c r="P606" s="66">
        <f t="shared" si="48"/>
        <v>4.2883295194508007</v>
      </c>
      <c r="Q606" s="104" t="s">
        <v>924</v>
      </c>
      <c r="R606" s="24"/>
      <c r="S606" s="2"/>
      <c r="T606" s="2"/>
      <c r="U606" s="13"/>
      <c r="V606" s="109">
        <v>0.44444444444444442</v>
      </c>
      <c r="W606" s="110">
        <v>0.59375</v>
      </c>
      <c r="X606" s="115">
        <f t="shared" si="49"/>
        <v>0.14930555555555558</v>
      </c>
    </row>
    <row r="607" spans="1:24" x14ac:dyDescent="0.3">
      <c r="A607" s="63" t="s">
        <v>3892</v>
      </c>
      <c r="B607" s="94" t="s">
        <v>827</v>
      </c>
      <c r="C607" s="2" t="s">
        <v>1</v>
      </c>
      <c r="D607" s="2">
        <v>61</v>
      </c>
      <c r="E607" s="9">
        <v>21435</v>
      </c>
      <c r="F607" s="10">
        <v>43724.599594907406</v>
      </c>
      <c r="G607" s="95" t="s">
        <v>4</v>
      </c>
      <c r="H607" s="24">
        <v>2304</v>
      </c>
      <c r="I607" s="11">
        <f t="shared" si="46"/>
        <v>17.723076923076924</v>
      </c>
      <c r="J607" s="2">
        <v>4.2190000000000003</v>
      </c>
      <c r="K607" s="13">
        <v>130</v>
      </c>
      <c r="L607" s="94">
        <v>775</v>
      </c>
      <c r="M607" s="11">
        <f t="shared" si="47"/>
        <v>5.9615384615384617</v>
      </c>
      <c r="N607" s="2">
        <v>2.8130000000000002</v>
      </c>
      <c r="O607" s="95">
        <f t="shared" si="50"/>
        <v>130</v>
      </c>
      <c r="P607" s="66">
        <f t="shared" si="48"/>
        <v>2.9729032258064518</v>
      </c>
      <c r="Q607" s="104" t="s">
        <v>925</v>
      </c>
      <c r="R607" s="24"/>
      <c r="S607" s="2"/>
      <c r="T607" s="2"/>
      <c r="U607" s="13"/>
      <c r="V607" s="109">
        <v>0.45763888888888887</v>
      </c>
      <c r="W607" s="110">
        <v>0.61458333333333337</v>
      </c>
      <c r="X607" s="115">
        <f t="shared" si="49"/>
        <v>0.1569444444444445</v>
      </c>
    </row>
    <row r="608" spans="1:24" x14ac:dyDescent="0.3">
      <c r="A608" s="63" t="s">
        <v>3893</v>
      </c>
      <c r="B608" s="94" t="s">
        <v>828</v>
      </c>
      <c r="C608" s="2" t="s">
        <v>6</v>
      </c>
      <c r="D608" s="2">
        <v>59</v>
      </c>
      <c r="E608" s="9">
        <v>22170</v>
      </c>
      <c r="F608" s="10">
        <v>43724.601747685185</v>
      </c>
      <c r="G608" s="95" t="s">
        <v>4</v>
      </c>
      <c r="H608" s="24">
        <v>1584</v>
      </c>
      <c r="I608" s="11">
        <f t="shared" si="46"/>
        <v>12.184615384615384</v>
      </c>
      <c r="J608" s="2">
        <v>3.4990000000000001</v>
      </c>
      <c r="K608" s="13">
        <v>130</v>
      </c>
      <c r="L608" s="94">
        <v>666</v>
      </c>
      <c r="M608" s="11">
        <f t="shared" si="47"/>
        <v>5.1230769230769226</v>
      </c>
      <c r="N608" s="2">
        <v>2.468</v>
      </c>
      <c r="O608" s="95">
        <f t="shared" si="50"/>
        <v>130</v>
      </c>
      <c r="P608" s="66">
        <f t="shared" si="48"/>
        <v>2.3783783783783785</v>
      </c>
      <c r="Q608" s="104" t="s">
        <v>924</v>
      </c>
      <c r="R608" s="24"/>
      <c r="S608" s="2"/>
      <c r="T608" s="2"/>
      <c r="U608" s="13"/>
      <c r="V608" s="109">
        <v>0.45347222222222222</v>
      </c>
      <c r="W608" s="110">
        <v>0.62847222222222221</v>
      </c>
      <c r="X608" s="115">
        <f t="shared" si="49"/>
        <v>0.17499999999999999</v>
      </c>
    </row>
    <row r="609" spans="1:24" x14ac:dyDescent="0.3">
      <c r="A609" s="63" t="s">
        <v>3894</v>
      </c>
      <c r="B609" s="94" t="s">
        <v>829</v>
      </c>
      <c r="C609" s="2" t="s">
        <v>1</v>
      </c>
      <c r="D609" s="2">
        <v>51</v>
      </c>
      <c r="E609" s="9">
        <v>24865</v>
      </c>
      <c r="F609" s="10">
        <v>43724.627303240741</v>
      </c>
      <c r="G609" s="95" t="s">
        <v>4</v>
      </c>
      <c r="H609" s="24">
        <v>1910</v>
      </c>
      <c r="I609" s="11">
        <f t="shared" si="46"/>
        <v>12.733333333333333</v>
      </c>
      <c r="J609" s="2">
        <v>3.6040000000000001</v>
      </c>
      <c r="K609" s="13">
        <v>150</v>
      </c>
      <c r="L609" s="94">
        <v>559</v>
      </c>
      <c r="M609" s="11">
        <f t="shared" si="47"/>
        <v>3.7266666666666666</v>
      </c>
      <c r="N609" s="2">
        <v>1.917</v>
      </c>
      <c r="O609" s="95">
        <f t="shared" si="50"/>
        <v>150</v>
      </c>
      <c r="P609" s="66">
        <f t="shared" si="48"/>
        <v>3.4168157423971377</v>
      </c>
      <c r="Q609" s="104" t="s">
        <v>924</v>
      </c>
      <c r="R609" s="24"/>
      <c r="S609" s="2"/>
      <c r="T609" s="2"/>
      <c r="U609" s="13"/>
      <c r="V609" s="109">
        <v>0.47361111111111115</v>
      </c>
      <c r="W609" s="110">
        <v>0.64236111111111105</v>
      </c>
      <c r="X609" s="115">
        <f t="shared" si="49"/>
        <v>0.1687499999999999</v>
      </c>
    </row>
    <row r="610" spans="1:24" x14ac:dyDescent="0.3">
      <c r="A610" s="63" t="s">
        <v>3895</v>
      </c>
      <c r="B610" s="94" t="s">
        <v>830</v>
      </c>
      <c r="C610" s="2" t="s">
        <v>1</v>
      </c>
      <c r="D610" s="2">
        <v>61</v>
      </c>
      <c r="E610" s="9">
        <v>21346</v>
      </c>
      <c r="F610" s="10">
        <v>43724.639641203707</v>
      </c>
      <c r="G610" s="95" t="s">
        <v>4</v>
      </c>
      <c r="H610" s="24">
        <v>4592</v>
      </c>
      <c r="I610" s="11">
        <f t="shared" si="46"/>
        <v>37.032258064516128</v>
      </c>
      <c r="J610" s="2">
        <v>6.8040000000000003</v>
      </c>
      <c r="K610" s="13">
        <v>124</v>
      </c>
      <c r="L610" s="94">
        <v>863</v>
      </c>
      <c r="M610" s="11">
        <f t="shared" si="47"/>
        <v>6.959677419354839</v>
      </c>
      <c r="N610" s="2">
        <v>2.7090000000000001</v>
      </c>
      <c r="O610" s="95">
        <f t="shared" si="50"/>
        <v>124</v>
      </c>
      <c r="P610" s="66">
        <f t="shared" si="48"/>
        <v>5.3209733487833137</v>
      </c>
      <c r="Q610" s="104" t="s">
        <v>912</v>
      </c>
      <c r="R610" s="24" t="s">
        <v>926</v>
      </c>
      <c r="S610" s="2"/>
      <c r="T610" s="2"/>
      <c r="U610" s="13"/>
      <c r="V610" s="109">
        <v>0.5</v>
      </c>
      <c r="W610" s="110">
        <v>0.65625</v>
      </c>
      <c r="X610" s="115">
        <f t="shared" si="49"/>
        <v>0.15625</v>
      </c>
    </row>
    <row r="611" spans="1:24" x14ac:dyDescent="0.3">
      <c r="A611" s="63" t="s">
        <v>3896</v>
      </c>
      <c r="B611" s="94" t="s">
        <v>831</v>
      </c>
      <c r="C611" s="2" t="s">
        <v>6</v>
      </c>
      <c r="D611" s="2">
        <v>63</v>
      </c>
      <c r="E611" s="9">
        <v>20455</v>
      </c>
      <c r="F611" s="10">
        <v>43724.650347222225</v>
      </c>
      <c r="G611" s="95" t="s">
        <v>4</v>
      </c>
      <c r="H611" s="24">
        <v>1480</v>
      </c>
      <c r="I611" s="11">
        <f t="shared" si="46"/>
        <v>10.206896551724139</v>
      </c>
      <c r="J611" s="2">
        <v>3.0840000000000001</v>
      </c>
      <c r="K611" s="13">
        <v>145</v>
      </c>
      <c r="L611" s="94">
        <v>966</v>
      </c>
      <c r="M611" s="11">
        <f t="shared" si="47"/>
        <v>6.6620689655172418</v>
      </c>
      <c r="N611" s="2">
        <v>2.4750000000000001</v>
      </c>
      <c r="O611" s="95">
        <f t="shared" si="50"/>
        <v>145</v>
      </c>
      <c r="P611" s="66">
        <f t="shared" si="48"/>
        <v>1.5320910973084887</v>
      </c>
      <c r="Q611" s="104" t="s">
        <v>912</v>
      </c>
      <c r="R611" s="24"/>
      <c r="S611" s="2"/>
      <c r="T611" s="2"/>
      <c r="U611" s="13"/>
      <c r="V611" s="109">
        <v>0.49652777777777773</v>
      </c>
      <c r="W611" s="110">
        <v>0.68055555555555547</v>
      </c>
      <c r="X611" s="115">
        <f t="shared" si="49"/>
        <v>0.18402777777777773</v>
      </c>
    </row>
    <row r="612" spans="1:24" x14ac:dyDescent="0.3">
      <c r="A612" s="63" t="s">
        <v>3897</v>
      </c>
      <c r="B612" s="94" t="s">
        <v>832</v>
      </c>
      <c r="C612" s="2" t="s">
        <v>1</v>
      </c>
      <c r="D612" s="2">
        <v>54</v>
      </c>
      <c r="E612" s="9">
        <v>23800</v>
      </c>
      <c r="F612" s="10">
        <v>43724.716307870367</v>
      </c>
      <c r="G612" s="95" t="s">
        <v>4</v>
      </c>
      <c r="H612" s="24">
        <v>4119</v>
      </c>
      <c r="I612" s="11">
        <f t="shared" si="46"/>
        <v>23.537142857142857</v>
      </c>
      <c r="J612" s="2">
        <v>5.2370000000000001</v>
      </c>
      <c r="K612" s="13">
        <v>175</v>
      </c>
      <c r="L612" s="94">
        <v>771</v>
      </c>
      <c r="M612" s="11">
        <f t="shared" si="47"/>
        <v>4.4057142857142857</v>
      </c>
      <c r="N612" s="2">
        <v>2.1949999999999998</v>
      </c>
      <c r="O612" s="95">
        <v>175</v>
      </c>
      <c r="P612" s="66">
        <f t="shared" si="48"/>
        <v>5.3424124513618674</v>
      </c>
      <c r="Q612" s="104" t="s">
        <v>912</v>
      </c>
      <c r="R612" s="24"/>
      <c r="S612" s="2"/>
      <c r="T612" s="2"/>
      <c r="U612" s="13"/>
      <c r="V612" s="109">
        <v>0.5395833333333333</v>
      </c>
      <c r="W612" s="110">
        <v>0.72222222222222221</v>
      </c>
      <c r="X612" s="115">
        <f t="shared" si="49"/>
        <v>0.18263888888888891</v>
      </c>
    </row>
    <row r="613" spans="1:24" x14ac:dyDescent="0.3">
      <c r="A613" s="63" t="s">
        <v>3898</v>
      </c>
      <c r="B613" s="94" t="s">
        <v>833</v>
      </c>
      <c r="C613" s="2" t="s">
        <v>1</v>
      </c>
      <c r="D613" s="2">
        <v>61</v>
      </c>
      <c r="E613" s="9">
        <v>21411</v>
      </c>
      <c r="F613" s="10">
        <v>43725.516724537039</v>
      </c>
      <c r="G613" s="95" t="s">
        <v>4</v>
      </c>
      <c r="H613" s="24">
        <v>3072</v>
      </c>
      <c r="I613" s="11">
        <f t="shared" si="46"/>
        <v>19.692307692307693</v>
      </c>
      <c r="J613" s="2">
        <v>4.625</v>
      </c>
      <c r="K613" s="13">
        <v>156</v>
      </c>
      <c r="L613" s="94">
        <v>1128</v>
      </c>
      <c r="M613" s="11">
        <f t="shared" si="47"/>
        <v>7.2307692307692308</v>
      </c>
      <c r="N613" s="2">
        <v>2.8170000000000002</v>
      </c>
      <c r="O613" s="95">
        <f t="shared" ref="O613:O676" si="51">K613</f>
        <v>156</v>
      </c>
      <c r="P613" s="66">
        <f t="shared" si="48"/>
        <v>2.7234042553191489</v>
      </c>
      <c r="Q613" s="104" t="s">
        <v>924</v>
      </c>
      <c r="R613" s="24"/>
      <c r="S613" s="2"/>
      <c r="T613" s="2"/>
      <c r="U613" s="13"/>
      <c r="V613" s="109">
        <v>0.38750000000000001</v>
      </c>
      <c r="W613" s="110">
        <v>0.52430555555555558</v>
      </c>
      <c r="X613" s="115">
        <f t="shared" si="49"/>
        <v>0.13680555555555557</v>
      </c>
    </row>
    <row r="614" spans="1:24" x14ac:dyDescent="0.3">
      <c r="A614" s="63" t="s">
        <v>3899</v>
      </c>
      <c r="B614" s="94" t="s">
        <v>834</v>
      </c>
      <c r="C614" s="2" t="s">
        <v>1</v>
      </c>
      <c r="D614" s="2">
        <v>36</v>
      </c>
      <c r="E614" s="9">
        <v>30486</v>
      </c>
      <c r="F614" s="10">
        <v>43725.521817129629</v>
      </c>
      <c r="G614" s="95" t="s">
        <v>4</v>
      </c>
      <c r="H614" s="24">
        <v>2361</v>
      </c>
      <c r="I614" s="11">
        <f t="shared" si="46"/>
        <v>17.108695652173914</v>
      </c>
      <c r="J614" s="2">
        <v>4.07</v>
      </c>
      <c r="K614" s="13">
        <v>138</v>
      </c>
      <c r="L614" s="94">
        <v>850</v>
      </c>
      <c r="M614" s="11">
        <f t="shared" si="47"/>
        <v>6.1594202898550723</v>
      </c>
      <c r="N614" s="2">
        <v>2.48</v>
      </c>
      <c r="O614" s="95">
        <f t="shared" si="51"/>
        <v>138</v>
      </c>
      <c r="P614" s="66">
        <f t="shared" si="48"/>
        <v>2.7776470588235296</v>
      </c>
      <c r="Q614" s="104" t="s">
        <v>946</v>
      </c>
      <c r="R614" s="24"/>
      <c r="S614" s="2"/>
      <c r="T614" s="2"/>
      <c r="U614" s="13"/>
      <c r="V614" s="109">
        <v>0.39583333333333331</v>
      </c>
      <c r="W614" s="110">
        <v>0.53472222222222221</v>
      </c>
      <c r="X614" s="115">
        <f t="shared" si="49"/>
        <v>0.1388888888888889</v>
      </c>
    </row>
    <row r="615" spans="1:24" x14ac:dyDescent="0.3">
      <c r="A615" s="63" t="s">
        <v>3900</v>
      </c>
      <c r="B615" s="94" t="s">
        <v>835</v>
      </c>
      <c r="C615" s="2" t="s">
        <v>6</v>
      </c>
      <c r="D615" s="2">
        <v>43</v>
      </c>
      <c r="E615" s="9">
        <v>27823</v>
      </c>
      <c r="F615" s="10">
        <v>43725.540775462963</v>
      </c>
      <c r="G615" s="95" t="s">
        <v>4</v>
      </c>
      <c r="H615" s="24">
        <v>1990</v>
      </c>
      <c r="I615" s="11">
        <f t="shared" si="46"/>
        <v>15.307692307692308</v>
      </c>
      <c r="J615" s="2">
        <v>3.4910000000000001</v>
      </c>
      <c r="K615" s="13">
        <v>130</v>
      </c>
      <c r="L615" s="94">
        <v>695</v>
      </c>
      <c r="M615" s="11">
        <f t="shared" si="47"/>
        <v>5.3461538461538458</v>
      </c>
      <c r="N615" s="2">
        <v>2.1840000000000002</v>
      </c>
      <c r="O615" s="95">
        <f t="shared" si="51"/>
        <v>130</v>
      </c>
      <c r="P615" s="66">
        <f t="shared" si="48"/>
        <v>2.863309352517986</v>
      </c>
      <c r="Q615" s="104" t="s">
        <v>924</v>
      </c>
      <c r="R615" s="24"/>
      <c r="S615" s="2"/>
      <c r="T615" s="2"/>
      <c r="U615" s="13"/>
      <c r="V615" s="109">
        <v>0.40138888888888885</v>
      </c>
      <c r="W615" s="110">
        <v>0.54861111111111105</v>
      </c>
      <c r="X615" s="115">
        <f t="shared" si="49"/>
        <v>0.1472222222222222</v>
      </c>
    </row>
    <row r="616" spans="1:24" x14ac:dyDescent="0.3">
      <c r="A616" s="63" t="s">
        <v>3901</v>
      </c>
      <c r="B616" s="94" t="s">
        <v>836</v>
      </c>
      <c r="C616" s="2" t="s">
        <v>6</v>
      </c>
      <c r="D616" s="2">
        <v>71</v>
      </c>
      <c r="E616" s="9">
        <v>17506</v>
      </c>
      <c r="F616" s="10">
        <v>43725.54483796296</v>
      </c>
      <c r="G616" s="95" t="s">
        <v>4</v>
      </c>
      <c r="H616" s="24">
        <v>3304</v>
      </c>
      <c r="I616" s="11">
        <f t="shared" si="46"/>
        <v>25.030303030303031</v>
      </c>
      <c r="J616" s="2">
        <v>5.665</v>
      </c>
      <c r="K616" s="13">
        <v>132</v>
      </c>
      <c r="L616" s="94">
        <v>920</v>
      </c>
      <c r="M616" s="11">
        <f t="shared" si="47"/>
        <v>6.9696969696969697</v>
      </c>
      <c r="N616" s="2">
        <v>2.7850000000000001</v>
      </c>
      <c r="O616" s="95">
        <f t="shared" si="51"/>
        <v>132</v>
      </c>
      <c r="P616" s="66">
        <f t="shared" si="48"/>
        <v>3.5913043478260871</v>
      </c>
      <c r="Q616" s="104" t="s">
        <v>944</v>
      </c>
      <c r="R616" s="24" t="s">
        <v>947</v>
      </c>
      <c r="S616" s="2"/>
      <c r="T616" s="2"/>
      <c r="U616" s="13"/>
      <c r="V616" s="109">
        <v>0.41111111111111115</v>
      </c>
      <c r="W616" s="110">
        <v>0.5625</v>
      </c>
      <c r="X616" s="115">
        <f t="shared" si="49"/>
        <v>0.15138888888888885</v>
      </c>
    </row>
    <row r="617" spans="1:24" x14ac:dyDescent="0.3">
      <c r="A617" s="63" t="s">
        <v>3902</v>
      </c>
      <c r="B617" s="94" t="s">
        <v>838</v>
      </c>
      <c r="C617" s="2" t="s">
        <v>1</v>
      </c>
      <c r="D617" s="2">
        <v>36</v>
      </c>
      <c r="E617" s="9">
        <v>30443</v>
      </c>
      <c r="F617" s="10">
        <v>43725.557187500002</v>
      </c>
      <c r="G617" s="95" t="s">
        <v>4</v>
      </c>
      <c r="H617" s="24">
        <v>2784</v>
      </c>
      <c r="I617" s="11">
        <f t="shared" si="46"/>
        <v>19.885714285714286</v>
      </c>
      <c r="J617" s="2">
        <v>4.4820000000000002</v>
      </c>
      <c r="K617" s="13">
        <v>140</v>
      </c>
      <c r="L617" s="94">
        <v>890</v>
      </c>
      <c r="M617" s="11">
        <f t="shared" si="47"/>
        <v>6.3571428571428568</v>
      </c>
      <c r="N617" s="2">
        <v>2.625</v>
      </c>
      <c r="O617" s="95">
        <f t="shared" si="51"/>
        <v>140</v>
      </c>
      <c r="P617" s="66">
        <f t="shared" si="48"/>
        <v>3.1280898876404497</v>
      </c>
      <c r="Q617" s="104" t="s">
        <v>946</v>
      </c>
      <c r="R617" s="24"/>
      <c r="S617" s="2"/>
      <c r="T617" s="2"/>
      <c r="U617" s="13"/>
      <c r="V617" s="109">
        <v>0.44097222222222227</v>
      </c>
      <c r="W617" s="110">
        <v>0.58333333333333337</v>
      </c>
      <c r="X617" s="115">
        <f t="shared" si="49"/>
        <v>0.1423611111111111</v>
      </c>
    </row>
    <row r="618" spans="1:24" x14ac:dyDescent="0.3">
      <c r="A618" s="63" t="s">
        <v>3903</v>
      </c>
      <c r="B618" s="94" t="s">
        <v>839</v>
      </c>
      <c r="C618" s="2" t="s">
        <v>6</v>
      </c>
      <c r="D618" s="2">
        <v>75</v>
      </c>
      <c r="E618" s="9">
        <v>16134</v>
      </c>
      <c r="F618" s="10">
        <v>43725.590613425928</v>
      </c>
      <c r="G618" s="95" t="s">
        <v>4</v>
      </c>
      <c r="H618" s="24">
        <v>4169</v>
      </c>
      <c r="I618" s="11">
        <f t="shared" si="46"/>
        <v>23.161111111111111</v>
      </c>
      <c r="J618" s="2">
        <v>4.6079999999999997</v>
      </c>
      <c r="K618" s="13">
        <v>180</v>
      </c>
      <c r="L618" s="94">
        <v>1357</v>
      </c>
      <c r="M618" s="11">
        <f t="shared" si="47"/>
        <v>7.5388888888888888</v>
      </c>
      <c r="N618" s="2">
        <v>3.0329999999999999</v>
      </c>
      <c r="O618" s="95">
        <f t="shared" si="51"/>
        <v>180</v>
      </c>
      <c r="P618" s="66">
        <f t="shared" si="48"/>
        <v>3.0722181282240237</v>
      </c>
      <c r="Q618" s="104" t="s">
        <v>924</v>
      </c>
      <c r="R618" s="24"/>
      <c r="S618" s="2"/>
      <c r="T618" s="2"/>
      <c r="U618" s="13"/>
      <c r="V618" s="109">
        <v>0.45277777777777778</v>
      </c>
      <c r="W618" s="110">
        <v>0.60069444444444442</v>
      </c>
      <c r="X618" s="115">
        <f t="shared" si="49"/>
        <v>0.14791666666666664</v>
      </c>
    </row>
    <row r="619" spans="1:24" x14ac:dyDescent="0.3">
      <c r="A619" s="63" t="s">
        <v>3904</v>
      </c>
      <c r="B619" s="94" t="s">
        <v>840</v>
      </c>
      <c r="C619" s="2" t="s">
        <v>1</v>
      </c>
      <c r="D619" s="2">
        <v>46</v>
      </c>
      <c r="E619" s="9">
        <v>26783</v>
      </c>
      <c r="F619" s="10">
        <v>43725.607708333337</v>
      </c>
      <c r="G619" s="95" t="s">
        <v>4</v>
      </c>
      <c r="H619" s="24">
        <v>2206</v>
      </c>
      <c r="I619" s="11">
        <f t="shared" si="46"/>
        <v>16.969230769230769</v>
      </c>
      <c r="J619" s="2">
        <v>4.5199999999999996</v>
      </c>
      <c r="K619" s="13">
        <v>130</v>
      </c>
      <c r="L619" s="94">
        <v>643</v>
      </c>
      <c r="M619" s="11">
        <f t="shared" si="47"/>
        <v>4.9461538461538463</v>
      </c>
      <c r="N619" s="2">
        <v>2.37</v>
      </c>
      <c r="O619" s="95">
        <f t="shared" si="51"/>
        <v>130</v>
      </c>
      <c r="P619" s="66">
        <f t="shared" si="48"/>
        <v>3.4307931570762054</v>
      </c>
      <c r="Q619" s="104" t="s">
        <v>925</v>
      </c>
      <c r="R619" s="24"/>
      <c r="S619" s="2"/>
      <c r="T619" s="2"/>
      <c r="U619" s="13"/>
      <c r="V619" s="109">
        <v>0.46180555555555558</v>
      </c>
      <c r="W619" s="110">
        <v>0.61458333333333337</v>
      </c>
      <c r="X619" s="115">
        <f t="shared" si="49"/>
        <v>0.15277777777777779</v>
      </c>
    </row>
    <row r="620" spans="1:24" x14ac:dyDescent="0.3">
      <c r="A620" s="63" t="s">
        <v>3905</v>
      </c>
      <c r="B620" s="94" t="s">
        <v>841</v>
      </c>
      <c r="C620" s="2" t="s">
        <v>1</v>
      </c>
      <c r="D620" s="2">
        <v>61</v>
      </c>
      <c r="E620" s="9">
        <v>21099</v>
      </c>
      <c r="F620" s="10">
        <v>43725.617789351854</v>
      </c>
      <c r="G620" s="95" t="s">
        <v>4</v>
      </c>
      <c r="H620" s="24">
        <v>2433</v>
      </c>
      <c r="I620" s="11">
        <f t="shared" si="46"/>
        <v>19.30952380952381</v>
      </c>
      <c r="J620" s="2">
        <v>4.4139999999999997</v>
      </c>
      <c r="K620" s="13">
        <v>126</v>
      </c>
      <c r="L620" s="94">
        <v>812</v>
      </c>
      <c r="M620" s="11">
        <f t="shared" si="47"/>
        <v>6.4444444444444446</v>
      </c>
      <c r="N620" s="2">
        <v>2.8039999999999998</v>
      </c>
      <c r="O620" s="95">
        <f t="shared" si="51"/>
        <v>126</v>
      </c>
      <c r="P620" s="66">
        <f t="shared" si="48"/>
        <v>2.9963054187192117</v>
      </c>
      <c r="Q620" s="104" t="s">
        <v>924</v>
      </c>
      <c r="R620" s="24"/>
      <c r="S620" s="2"/>
      <c r="T620" s="2"/>
      <c r="U620" s="13"/>
      <c r="V620" s="109">
        <v>0.48888888888888887</v>
      </c>
      <c r="W620" s="110">
        <v>0.625</v>
      </c>
      <c r="X620" s="115">
        <f t="shared" si="49"/>
        <v>0.13611111111111113</v>
      </c>
    </row>
    <row r="621" spans="1:24" x14ac:dyDescent="0.3">
      <c r="A621" s="63" t="s">
        <v>3906</v>
      </c>
      <c r="B621" s="94" t="s">
        <v>466</v>
      </c>
      <c r="C621" s="2" t="s">
        <v>1</v>
      </c>
      <c r="D621" s="2">
        <v>61</v>
      </c>
      <c r="E621" s="9">
        <v>21187</v>
      </c>
      <c r="F621" s="10">
        <v>43725.621516203704</v>
      </c>
      <c r="G621" s="95" t="s">
        <v>4</v>
      </c>
      <c r="H621" s="24">
        <v>2455</v>
      </c>
      <c r="I621" s="11">
        <f t="shared" si="46"/>
        <v>21.535087719298247</v>
      </c>
      <c r="J621" s="2">
        <v>5.0910000000000002</v>
      </c>
      <c r="K621" s="13">
        <v>114</v>
      </c>
      <c r="L621" s="94">
        <v>560</v>
      </c>
      <c r="M621" s="11">
        <f t="shared" si="47"/>
        <v>4.9122807017543861</v>
      </c>
      <c r="N621" s="2">
        <v>2.3370000000000002</v>
      </c>
      <c r="O621" s="95">
        <f t="shared" si="51"/>
        <v>114</v>
      </c>
      <c r="P621" s="66">
        <f t="shared" si="48"/>
        <v>4.3839285714285712</v>
      </c>
      <c r="Q621" s="104" t="s">
        <v>925</v>
      </c>
      <c r="R621" s="24"/>
      <c r="S621" s="2"/>
      <c r="T621" s="2"/>
      <c r="U621" s="13"/>
      <c r="V621" s="109">
        <v>0.49305555555555558</v>
      </c>
      <c r="W621" s="110">
        <v>0.64583333333333337</v>
      </c>
      <c r="X621" s="115">
        <f t="shared" si="49"/>
        <v>0.15277777777777779</v>
      </c>
    </row>
    <row r="622" spans="1:24" x14ac:dyDescent="0.3">
      <c r="A622" s="63" t="s">
        <v>3907</v>
      </c>
      <c r="B622" s="94" t="s">
        <v>842</v>
      </c>
      <c r="C622" s="2" t="s">
        <v>1</v>
      </c>
      <c r="D622" s="2">
        <v>58</v>
      </c>
      <c r="E622" s="9">
        <v>22355</v>
      </c>
      <c r="F622" s="10">
        <v>43725.644293981481</v>
      </c>
      <c r="G622" s="95" t="s">
        <v>4</v>
      </c>
      <c r="H622" s="24">
        <v>2352</v>
      </c>
      <c r="I622" s="11">
        <f t="shared" si="46"/>
        <v>20.452173913043477</v>
      </c>
      <c r="J622" s="2">
        <v>4.9649999999999999</v>
      </c>
      <c r="K622" s="13">
        <v>115</v>
      </c>
      <c r="L622" s="94">
        <v>434</v>
      </c>
      <c r="M622" s="11">
        <f t="shared" si="47"/>
        <v>3.7739130434782608</v>
      </c>
      <c r="N622" s="2">
        <v>2.044</v>
      </c>
      <c r="O622" s="95">
        <f t="shared" si="51"/>
        <v>115</v>
      </c>
      <c r="P622" s="66">
        <f t="shared" si="48"/>
        <v>5.419354838709677</v>
      </c>
      <c r="Q622" s="104" t="s">
        <v>924</v>
      </c>
      <c r="R622" s="24"/>
      <c r="S622" s="2"/>
      <c r="T622" s="2"/>
      <c r="U622" s="13"/>
      <c r="V622" s="109">
        <v>0.51041666666666663</v>
      </c>
      <c r="W622" s="110">
        <v>0.66666666666666663</v>
      </c>
      <c r="X622" s="115">
        <f t="shared" si="49"/>
        <v>0.15625</v>
      </c>
    </row>
    <row r="623" spans="1:24" x14ac:dyDescent="0.3">
      <c r="A623" s="63" t="s">
        <v>3908</v>
      </c>
      <c r="B623" s="94" t="s">
        <v>843</v>
      </c>
      <c r="C623" s="2" t="s">
        <v>1</v>
      </c>
      <c r="D623" s="2">
        <v>69</v>
      </c>
      <c r="E623" s="9">
        <v>18498</v>
      </c>
      <c r="F623" s="10">
        <v>43725.663078703707</v>
      </c>
      <c r="G623" s="95" t="s">
        <v>4</v>
      </c>
      <c r="H623" s="24">
        <v>3349</v>
      </c>
      <c r="I623" s="11">
        <f t="shared" si="46"/>
        <v>23.921428571428571</v>
      </c>
      <c r="J623" s="2">
        <v>4.5270000000000001</v>
      </c>
      <c r="K623" s="13">
        <v>140</v>
      </c>
      <c r="L623" s="94">
        <v>640</v>
      </c>
      <c r="M623" s="11">
        <f t="shared" si="47"/>
        <v>4.5714285714285712</v>
      </c>
      <c r="N623" s="2">
        <v>2.2320000000000002</v>
      </c>
      <c r="O623" s="95">
        <f t="shared" si="51"/>
        <v>140</v>
      </c>
      <c r="P623" s="66">
        <f t="shared" si="48"/>
        <v>5.2328125000000005</v>
      </c>
      <c r="Q623" s="104" t="s">
        <v>925</v>
      </c>
      <c r="R623" s="24"/>
      <c r="S623" s="2"/>
      <c r="T623" s="2"/>
      <c r="U623" s="13"/>
      <c r="V623" s="109">
        <v>0.51874999999999993</v>
      </c>
      <c r="W623" s="110">
        <v>0.67708333333333337</v>
      </c>
      <c r="X623" s="115">
        <f t="shared" si="49"/>
        <v>0.15833333333333344</v>
      </c>
    </row>
    <row r="624" spans="1:24" x14ac:dyDescent="0.3">
      <c r="A624" s="63" t="s">
        <v>3909</v>
      </c>
      <c r="B624" s="94" t="s">
        <v>844</v>
      </c>
      <c r="C624" s="2" t="s">
        <v>1</v>
      </c>
      <c r="D624" s="2">
        <v>60</v>
      </c>
      <c r="E624" s="9">
        <v>21599</v>
      </c>
      <c r="F624" s="10">
        <v>43725.699224537035</v>
      </c>
      <c r="G624" s="95" t="s">
        <v>4</v>
      </c>
      <c r="H624" s="24">
        <v>4281</v>
      </c>
      <c r="I624" s="11">
        <f t="shared" si="46"/>
        <v>21.405000000000001</v>
      </c>
      <c r="J624" s="2">
        <v>5.0999999999999996</v>
      </c>
      <c r="K624" s="13">
        <v>200</v>
      </c>
      <c r="L624" s="94">
        <v>790</v>
      </c>
      <c r="M624" s="11">
        <f t="shared" si="47"/>
        <v>3.95</v>
      </c>
      <c r="N624" s="2">
        <v>2.2029999999999998</v>
      </c>
      <c r="O624" s="95">
        <f t="shared" si="51"/>
        <v>200</v>
      </c>
      <c r="P624" s="66">
        <f t="shared" si="48"/>
        <v>5.4189873417721524</v>
      </c>
      <c r="Q624" s="104" t="s">
        <v>948</v>
      </c>
      <c r="R624" s="24"/>
      <c r="S624" s="2"/>
      <c r="T624" s="2"/>
      <c r="U624" s="13"/>
      <c r="V624" s="109">
        <v>0.53194444444444444</v>
      </c>
      <c r="W624" s="110">
        <v>0.70833333333333337</v>
      </c>
      <c r="X624" s="115">
        <f t="shared" si="49"/>
        <v>0.17638888888888893</v>
      </c>
    </row>
    <row r="625" spans="1:24" x14ac:dyDescent="0.3">
      <c r="A625" s="63" t="s">
        <v>3910</v>
      </c>
      <c r="B625" s="94" t="s">
        <v>845</v>
      </c>
      <c r="C625" s="2" t="s">
        <v>1</v>
      </c>
      <c r="D625" s="2">
        <v>38</v>
      </c>
      <c r="E625" s="9">
        <v>29831</v>
      </c>
      <c r="F625" s="10">
        <v>43725.699664351851</v>
      </c>
      <c r="G625" s="95" t="s">
        <v>4</v>
      </c>
      <c r="H625" s="24">
        <v>2208</v>
      </c>
      <c r="I625" s="11">
        <f t="shared" si="46"/>
        <v>14.72</v>
      </c>
      <c r="J625" s="2">
        <v>4.1310000000000002</v>
      </c>
      <c r="K625" s="13">
        <v>150</v>
      </c>
      <c r="L625" s="94">
        <v>494</v>
      </c>
      <c r="M625" s="11">
        <f t="shared" si="47"/>
        <v>3.2933333333333334</v>
      </c>
      <c r="N625" s="2">
        <v>1.778</v>
      </c>
      <c r="O625" s="95">
        <f t="shared" si="51"/>
        <v>150</v>
      </c>
      <c r="P625" s="66">
        <f t="shared" si="48"/>
        <v>4.4696356275303648</v>
      </c>
      <c r="Q625" s="104" t="s">
        <v>924</v>
      </c>
      <c r="R625" s="24"/>
      <c r="S625" s="2"/>
      <c r="T625" s="2"/>
      <c r="U625" s="13"/>
      <c r="V625" s="109">
        <v>0.53680555555555554</v>
      </c>
      <c r="W625" s="110">
        <v>0.72222222222222221</v>
      </c>
      <c r="X625" s="115">
        <f t="shared" si="49"/>
        <v>0.18541666666666667</v>
      </c>
    </row>
    <row r="626" spans="1:24" x14ac:dyDescent="0.3">
      <c r="A626" s="63" t="s">
        <v>3911</v>
      </c>
      <c r="B626" s="94" t="s">
        <v>846</v>
      </c>
      <c r="C626" s="2" t="s">
        <v>1</v>
      </c>
      <c r="D626" s="2">
        <v>46</v>
      </c>
      <c r="E626" s="9">
        <v>26789</v>
      </c>
      <c r="F626" s="10">
        <v>43726.517013888886</v>
      </c>
      <c r="G626" s="95" t="s">
        <v>4</v>
      </c>
      <c r="H626" s="24">
        <v>2921</v>
      </c>
      <c r="I626" s="11">
        <f t="shared" si="46"/>
        <v>18.030864197530864</v>
      </c>
      <c r="J626" s="2">
        <v>4.2969999999999997</v>
      </c>
      <c r="K626" s="13">
        <v>162</v>
      </c>
      <c r="L626" s="94">
        <v>961</v>
      </c>
      <c r="M626" s="11">
        <f t="shared" si="47"/>
        <v>5.9320987654320989</v>
      </c>
      <c r="N626" s="2">
        <v>2.1469999999999998</v>
      </c>
      <c r="O626" s="95">
        <f t="shared" si="51"/>
        <v>162</v>
      </c>
      <c r="P626" s="66">
        <f t="shared" si="48"/>
        <v>3.039542143600416</v>
      </c>
      <c r="Q626" s="104" t="s">
        <v>925</v>
      </c>
      <c r="R626" s="24"/>
      <c r="S626" s="2"/>
      <c r="T626" s="2"/>
      <c r="U626" s="13"/>
      <c r="V626" s="109">
        <v>0.38194444444444442</v>
      </c>
      <c r="W626" s="110">
        <v>0.52430555555555558</v>
      </c>
      <c r="X626" s="115">
        <f t="shared" si="49"/>
        <v>0.14236111111111116</v>
      </c>
    </row>
    <row r="627" spans="1:24" x14ac:dyDescent="0.3">
      <c r="A627" s="63" t="s">
        <v>3912</v>
      </c>
      <c r="B627" s="94" t="s">
        <v>847</v>
      </c>
      <c r="C627" s="2" t="s">
        <v>1</v>
      </c>
      <c r="D627" s="2">
        <v>49</v>
      </c>
      <c r="E627" s="9">
        <v>25804</v>
      </c>
      <c r="F627" s="10">
        <v>43726.522268518522</v>
      </c>
      <c r="G627" s="95" t="s">
        <v>4</v>
      </c>
      <c r="H627" s="24">
        <v>2478</v>
      </c>
      <c r="I627" s="11">
        <f t="shared" si="46"/>
        <v>19.824000000000002</v>
      </c>
      <c r="J627" s="2">
        <v>4.9089999999999998</v>
      </c>
      <c r="K627" s="13">
        <v>125</v>
      </c>
      <c r="L627" s="94">
        <v>832</v>
      </c>
      <c r="M627" s="11">
        <f t="shared" si="47"/>
        <v>6.6559999999999997</v>
      </c>
      <c r="N627" s="2">
        <v>2.1890000000000001</v>
      </c>
      <c r="O627" s="95">
        <f t="shared" si="51"/>
        <v>125</v>
      </c>
      <c r="P627" s="66">
        <f t="shared" si="48"/>
        <v>2.978365384615385</v>
      </c>
      <c r="Q627" s="104" t="s">
        <v>924</v>
      </c>
      <c r="R627" s="24"/>
      <c r="S627" s="2"/>
      <c r="T627" s="2"/>
      <c r="U627" s="13"/>
      <c r="V627" s="109">
        <v>0.40763888888888888</v>
      </c>
      <c r="W627" s="110">
        <v>0.53472222222222221</v>
      </c>
      <c r="X627" s="115">
        <f t="shared" si="49"/>
        <v>0.12708333333333333</v>
      </c>
    </row>
    <row r="628" spans="1:24" x14ac:dyDescent="0.3">
      <c r="A628" s="63" t="s">
        <v>3913</v>
      </c>
      <c r="B628" s="94" t="s">
        <v>848</v>
      </c>
      <c r="C628" s="2" t="s">
        <v>1</v>
      </c>
      <c r="D628" s="2">
        <v>33</v>
      </c>
      <c r="E628" s="9">
        <v>31616</v>
      </c>
      <c r="F628" s="10">
        <v>43726.540520833332</v>
      </c>
      <c r="G628" s="95" t="s">
        <v>4</v>
      </c>
      <c r="H628" s="24">
        <v>2685</v>
      </c>
      <c r="I628" s="11">
        <f t="shared" si="46"/>
        <v>16.574074074074073</v>
      </c>
      <c r="J628" s="2">
        <v>4.6580000000000004</v>
      </c>
      <c r="K628" s="13">
        <v>162</v>
      </c>
      <c r="L628" s="94">
        <v>1012</v>
      </c>
      <c r="M628" s="11">
        <f t="shared" si="47"/>
        <v>6.2469135802469138</v>
      </c>
      <c r="N628" s="2">
        <v>2.7050000000000001</v>
      </c>
      <c r="O628" s="95">
        <f t="shared" si="51"/>
        <v>162</v>
      </c>
      <c r="P628" s="66">
        <f t="shared" si="48"/>
        <v>2.6531620553359683</v>
      </c>
      <c r="Q628" s="104" t="s">
        <v>925</v>
      </c>
      <c r="R628" s="24"/>
      <c r="S628" s="2"/>
      <c r="T628" s="2"/>
      <c r="U628" s="13"/>
      <c r="V628" s="109">
        <v>0.40972222222222227</v>
      </c>
      <c r="W628" s="110">
        <v>0.54513888888888895</v>
      </c>
      <c r="X628" s="115">
        <f t="shared" si="49"/>
        <v>0.13541666666666669</v>
      </c>
    </row>
    <row r="629" spans="1:24" x14ac:dyDescent="0.3">
      <c r="A629" s="63" t="s">
        <v>3914</v>
      </c>
      <c r="B629" s="94" t="s">
        <v>849</v>
      </c>
      <c r="C629" s="2" t="s">
        <v>6</v>
      </c>
      <c r="D629" s="2">
        <v>70</v>
      </c>
      <c r="E629" s="9">
        <v>17946</v>
      </c>
      <c r="F629" s="10">
        <v>43726.544062499997</v>
      </c>
      <c r="G629" s="95" t="s">
        <v>4</v>
      </c>
      <c r="H629" s="24">
        <v>2555</v>
      </c>
      <c r="I629" s="11">
        <f t="shared" si="46"/>
        <v>12.904040404040405</v>
      </c>
      <c r="J629" s="2">
        <v>3.968</v>
      </c>
      <c r="K629" s="13">
        <v>198</v>
      </c>
      <c r="L629" s="94">
        <v>1089</v>
      </c>
      <c r="M629" s="11">
        <f t="shared" si="47"/>
        <v>5.5</v>
      </c>
      <c r="N629" s="2">
        <v>2.3969999999999998</v>
      </c>
      <c r="O629" s="95">
        <f t="shared" si="51"/>
        <v>198</v>
      </c>
      <c r="P629" s="66">
        <f t="shared" si="48"/>
        <v>2.3461891643709829</v>
      </c>
      <c r="Q629" s="104" t="s">
        <v>924</v>
      </c>
      <c r="R629" s="24"/>
      <c r="S629" s="2"/>
      <c r="T629" s="2"/>
      <c r="U629" s="13"/>
      <c r="V629" s="109">
        <v>0.41319444444444442</v>
      </c>
      <c r="W629" s="110">
        <v>0.56597222222222221</v>
      </c>
      <c r="X629" s="115">
        <f t="shared" si="49"/>
        <v>0.15277777777777779</v>
      </c>
    </row>
    <row r="630" spans="1:24" x14ac:dyDescent="0.3">
      <c r="A630" s="63" t="s">
        <v>3915</v>
      </c>
      <c r="B630" s="94" t="s">
        <v>850</v>
      </c>
      <c r="C630" s="2" t="s">
        <v>1</v>
      </c>
      <c r="D630" s="2">
        <v>55</v>
      </c>
      <c r="E630" s="9">
        <v>23285</v>
      </c>
      <c r="F630" s="10">
        <v>43726.564942129633</v>
      </c>
      <c r="G630" s="95" t="s">
        <v>4</v>
      </c>
      <c r="H630" s="24">
        <v>2237</v>
      </c>
      <c r="I630" s="11">
        <f t="shared" si="46"/>
        <v>24.315217391304348</v>
      </c>
      <c r="J630" s="2">
        <v>4.9749999999999996</v>
      </c>
      <c r="K630" s="13">
        <v>92</v>
      </c>
      <c r="L630" s="94">
        <v>472</v>
      </c>
      <c r="M630" s="11">
        <f t="shared" si="47"/>
        <v>5.1304347826086953</v>
      </c>
      <c r="N630" s="2">
        <v>2.4500000000000002</v>
      </c>
      <c r="O630" s="95">
        <f t="shared" si="51"/>
        <v>92</v>
      </c>
      <c r="P630" s="66">
        <f t="shared" si="48"/>
        <v>4.7394067796610173</v>
      </c>
      <c r="Q630" s="104" t="s">
        <v>925</v>
      </c>
      <c r="R630" s="24"/>
      <c r="S630" s="2"/>
      <c r="T630" s="2"/>
      <c r="U630" s="13"/>
      <c r="V630" s="109">
        <v>0.41944444444444445</v>
      </c>
      <c r="W630" s="110">
        <v>0.58333333333333337</v>
      </c>
      <c r="X630" s="115">
        <f t="shared" si="49"/>
        <v>0.16388888888888892</v>
      </c>
    </row>
    <row r="631" spans="1:24" x14ac:dyDescent="0.3">
      <c r="A631" s="63" t="s">
        <v>3916</v>
      </c>
      <c r="B631" s="94" t="s">
        <v>851</v>
      </c>
      <c r="C631" s="2" t="s">
        <v>1</v>
      </c>
      <c r="D631" s="2">
        <v>51</v>
      </c>
      <c r="E631" s="9">
        <v>24788</v>
      </c>
      <c r="F631" s="10">
        <v>43726.581597222219</v>
      </c>
      <c r="G631" s="95" t="s">
        <v>4</v>
      </c>
      <c r="H631" s="24">
        <v>1933</v>
      </c>
      <c r="I631" s="11">
        <f t="shared" si="46"/>
        <v>16.108333333333334</v>
      </c>
      <c r="J631" s="2">
        <v>3.972</v>
      </c>
      <c r="K631" s="13">
        <v>120</v>
      </c>
      <c r="L631" s="94">
        <v>718</v>
      </c>
      <c r="M631" s="11">
        <f t="shared" si="47"/>
        <v>5.9833333333333334</v>
      </c>
      <c r="N631" s="2">
        <v>2.2490000000000001</v>
      </c>
      <c r="O631" s="95">
        <f t="shared" si="51"/>
        <v>120</v>
      </c>
      <c r="P631" s="66">
        <f t="shared" si="48"/>
        <v>2.6922005571030643</v>
      </c>
      <c r="Q631" s="104" t="s">
        <v>924</v>
      </c>
      <c r="R631" s="24"/>
      <c r="S631" s="2"/>
      <c r="T631" s="2"/>
      <c r="U631" s="13"/>
      <c r="V631" s="109">
        <v>0.4381944444444445</v>
      </c>
      <c r="W631" s="110">
        <v>0.59375</v>
      </c>
      <c r="X631" s="115">
        <f t="shared" si="49"/>
        <v>0.1555555555555555</v>
      </c>
    </row>
    <row r="632" spans="1:24" x14ac:dyDescent="0.3">
      <c r="A632" s="63" t="s">
        <v>3917</v>
      </c>
      <c r="B632" s="94" t="s">
        <v>852</v>
      </c>
      <c r="C632" s="2" t="s">
        <v>1</v>
      </c>
      <c r="D632" s="2">
        <v>47</v>
      </c>
      <c r="E632" s="9">
        <v>26321</v>
      </c>
      <c r="F632" s="10">
        <v>43726.608101851853</v>
      </c>
      <c r="G632" s="95" t="s">
        <v>4</v>
      </c>
      <c r="H632" s="24">
        <v>1582</v>
      </c>
      <c r="I632" s="11">
        <f t="shared" si="46"/>
        <v>15.211538461538462</v>
      </c>
      <c r="J632" s="2">
        <v>3.9260000000000002</v>
      </c>
      <c r="K632" s="13">
        <v>104</v>
      </c>
      <c r="L632" s="94">
        <v>426</v>
      </c>
      <c r="M632" s="11">
        <f t="shared" si="47"/>
        <v>4.0961538461538458</v>
      </c>
      <c r="N632" s="2">
        <v>1.968</v>
      </c>
      <c r="O632" s="95">
        <f t="shared" si="51"/>
        <v>104</v>
      </c>
      <c r="P632" s="66">
        <f t="shared" si="48"/>
        <v>3.7136150234741789</v>
      </c>
      <c r="Q632" s="104" t="s">
        <v>912</v>
      </c>
      <c r="R632" s="24"/>
      <c r="S632" s="2"/>
      <c r="T632" s="2"/>
      <c r="U632" s="13"/>
      <c r="V632" s="109">
        <v>0.45347222222222222</v>
      </c>
      <c r="W632" s="110">
        <v>0.61805555555555558</v>
      </c>
      <c r="X632" s="115">
        <f t="shared" si="49"/>
        <v>0.16458333333333336</v>
      </c>
    </row>
    <row r="633" spans="1:24" x14ac:dyDescent="0.3">
      <c r="A633" s="63" t="s">
        <v>3918</v>
      </c>
      <c r="B633" s="94" t="s">
        <v>853</v>
      </c>
      <c r="C633" s="2" t="s">
        <v>1</v>
      </c>
      <c r="D633" s="2">
        <v>40</v>
      </c>
      <c r="E633" s="9">
        <v>28965</v>
      </c>
      <c r="F633" s="10">
        <v>43726.618888888886</v>
      </c>
      <c r="G633" s="95" t="s">
        <v>4</v>
      </c>
      <c r="H633" s="24">
        <v>2556</v>
      </c>
      <c r="I633" s="11">
        <f t="shared" si="46"/>
        <v>21.3</v>
      </c>
      <c r="J633" s="2">
        <v>4.915</v>
      </c>
      <c r="K633" s="13">
        <v>120</v>
      </c>
      <c r="L633" s="94">
        <v>654</v>
      </c>
      <c r="M633" s="11">
        <f t="shared" si="47"/>
        <v>5.45</v>
      </c>
      <c r="N633" s="2">
        <v>2.2149999999999999</v>
      </c>
      <c r="O633" s="95">
        <f t="shared" si="51"/>
        <v>120</v>
      </c>
      <c r="P633" s="66">
        <f t="shared" si="48"/>
        <v>3.9082568807339451</v>
      </c>
      <c r="Q633" s="104" t="s">
        <v>924</v>
      </c>
      <c r="R633" s="24"/>
      <c r="S633" s="2"/>
      <c r="T633" s="2"/>
      <c r="U633" s="13"/>
      <c r="V633" s="109">
        <v>0.47222222222222227</v>
      </c>
      <c r="W633" s="110">
        <v>0.62847222222222221</v>
      </c>
      <c r="X633" s="115">
        <f t="shared" si="49"/>
        <v>0.15624999999999994</v>
      </c>
    </row>
    <row r="634" spans="1:24" x14ac:dyDescent="0.3">
      <c r="A634" s="63" t="s">
        <v>3919</v>
      </c>
      <c r="B634" s="94" t="s">
        <v>854</v>
      </c>
      <c r="C634" s="2" t="s">
        <v>6</v>
      </c>
      <c r="D634" s="2">
        <v>50</v>
      </c>
      <c r="E634" s="9">
        <v>25283</v>
      </c>
      <c r="F634" s="10">
        <v>43726.634965277779</v>
      </c>
      <c r="G634" s="95" t="s">
        <v>4</v>
      </c>
      <c r="H634" s="24">
        <v>4352</v>
      </c>
      <c r="I634" s="11">
        <f t="shared" si="46"/>
        <v>23.026455026455025</v>
      </c>
      <c r="J634" s="2">
        <v>4.9969999999999999</v>
      </c>
      <c r="K634" s="13">
        <v>189</v>
      </c>
      <c r="L634" s="94">
        <v>1242</v>
      </c>
      <c r="M634" s="11">
        <f t="shared" si="47"/>
        <v>6.5714285714285712</v>
      </c>
      <c r="N634" s="2">
        <v>2.802</v>
      </c>
      <c r="O634" s="95">
        <f t="shared" si="51"/>
        <v>189</v>
      </c>
      <c r="P634" s="66">
        <f t="shared" si="48"/>
        <v>3.5040257648953301</v>
      </c>
      <c r="Q634" s="104" t="s">
        <v>924</v>
      </c>
      <c r="R634" s="24"/>
      <c r="S634" s="2"/>
      <c r="T634" s="2"/>
      <c r="U634" s="13"/>
      <c r="V634" s="109">
        <v>0.50347222222222221</v>
      </c>
      <c r="W634" s="110">
        <v>0.63888888888888895</v>
      </c>
      <c r="X634" s="115">
        <f t="shared" si="49"/>
        <v>0.13541666666666674</v>
      </c>
    </row>
    <row r="635" spans="1:24" x14ac:dyDescent="0.3">
      <c r="A635" s="63" t="s">
        <v>3920</v>
      </c>
      <c r="B635" s="94" t="s">
        <v>855</v>
      </c>
      <c r="C635" s="2" t="s">
        <v>6</v>
      </c>
      <c r="D635" s="2">
        <v>62</v>
      </c>
      <c r="E635" s="9">
        <v>20802</v>
      </c>
      <c r="F635" s="10">
        <v>43726.649363425924</v>
      </c>
      <c r="G635" s="95" t="s">
        <v>4</v>
      </c>
      <c r="H635" s="24">
        <v>2147</v>
      </c>
      <c r="I635" s="11">
        <f t="shared" si="46"/>
        <v>17.039682539682541</v>
      </c>
      <c r="J635" s="2">
        <v>4.7249999999999996</v>
      </c>
      <c r="K635" s="13">
        <v>126</v>
      </c>
      <c r="L635" s="94">
        <v>789</v>
      </c>
      <c r="M635" s="11">
        <f t="shared" si="47"/>
        <v>6.2619047619047619</v>
      </c>
      <c r="N635" s="2">
        <v>2.63</v>
      </c>
      <c r="O635" s="95">
        <f t="shared" si="51"/>
        <v>126</v>
      </c>
      <c r="P635" s="66">
        <f t="shared" si="48"/>
        <v>2.7211660329531053</v>
      </c>
      <c r="Q635" s="104" t="s">
        <v>912</v>
      </c>
      <c r="R635" s="24"/>
      <c r="S635" s="2"/>
      <c r="T635" s="2"/>
      <c r="U635" s="13"/>
      <c r="V635" s="109">
        <v>0.50208333333333333</v>
      </c>
      <c r="W635" s="110">
        <v>0.66319444444444442</v>
      </c>
      <c r="X635" s="115">
        <f t="shared" si="49"/>
        <v>0.16111111111111109</v>
      </c>
    </row>
    <row r="636" spans="1:24" x14ac:dyDescent="0.3">
      <c r="A636" s="63" t="s">
        <v>3921</v>
      </c>
      <c r="B636" s="94" t="s">
        <v>856</v>
      </c>
      <c r="C636" s="2" t="s">
        <v>6</v>
      </c>
      <c r="D636" s="2">
        <v>33</v>
      </c>
      <c r="E636" s="9">
        <v>31650</v>
      </c>
      <c r="F636" s="10">
        <v>43727.367615740739</v>
      </c>
      <c r="G636" s="95" t="s">
        <v>71</v>
      </c>
      <c r="H636" s="24">
        <v>1919</v>
      </c>
      <c r="I636" s="11">
        <f t="shared" si="46"/>
        <v>12.380645161290323</v>
      </c>
      <c r="J636" s="2">
        <v>3.7890000000000001</v>
      </c>
      <c r="K636" s="13">
        <v>155</v>
      </c>
      <c r="L636" s="94">
        <v>660</v>
      </c>
      <c r="M636" s="11">
        <f t="shared" si="47"/>
        <v>4.258064516129032</v>
      </c>
      <c r="N636" s="2">
        <v>2.0950000000000002</v>
      </c>
      <c r="O636" s="95">
        <f t="shared" si="51"/>
        <v>155</v>
      </c>
      <c r="P636" s="66">
        <f t="shared" si="48"/>
        <v>2.9075757575757577</v>
      </c>
      <c r="Q636" s="104" t="s">
        <v>924</v>
      </c>
      <c r="R636" s="24"/>
      <c r="S636" s="2"/>
      <c r="T636" s="2"/>
      <c r="U636" s="13"/>
      <c r="V636" s="109">
        <v>0.375</v>
      </c>
      <c r="W636" s="110">
        <v>0.52083333333333337</v>
      </c>
      <c r="X636" s="115">
        <f t="shared" si="49"/>
        <v>0.14583333333333337</v>
      </c>
    </row>
    <row r="637" spans="1:24" x14ac:dyDescent="0.3">
      <c r="A637" s="63" t="s">
        <v>3922</v>
      </c>
      <c r="B637" s="94" t="s">
        <v>857</v>
      </c>
      <c r="C637" s="2" t="s">
        <v>1</v>
      </c>
      <c r="D637" s="2">
        <v>47</v>
      </c>
      <c r="E637" s="9">
        <v>26354</v>
      </c>
      <c r="F637" s="10">
        <v>43727.51898148148</v>
      </c>
      <c r="G637" s="95" t="s">
        <v>4</v>
      </c>
      <c r="H637" s="24">
        <v>2538</v>
      </c>
      <c r="I637" s="11">
        <f t="shared" si="46"/>
        <v>17.26530612244898</v>
      </c>
      <c r="J637" s="2">
        <v>3.6120000000000001</v>
      </c>
      <c r="K637" s="13">
        <v>147</v>
      </c>
      <c r="L637" s="94">
        <v>1109</v>
      </c>
      <c r="M637" s="11">
        <f t="shared" si="47"/>
        <v>7.5442176870748296</v>
      </c>
      <c r="N637" s="2">
        <v>3.032</v>
      </c>
      <c r="O637" s="95">
        <f t="shared" si="51"/>
        <v>147</v>
      </c>
      <c r="P637" s="66">
        <f t="shared" si="48"/>
        <v>2.2885482416591523</v>
      </c>
      <c r="Q637" s="104" t="s">
        <v>944</v>
      </c>
      <c r="R637" s="24"/>
      <c r="S637" s="2"/>
      <c r="T637" s="2"/>
      <c r="U637" s="13"/>
      <c r="V637" s="109"/>
      <c r="W637" s="110"/>
      <c r="X637" s="115" t="str">
        <f t="shared" si="49"/>
        <v>No Data</v>
      </c>
    </row>
    <row r="638" spans="1:24" x14ac:dyDescent="0.3">
      <c r="A638" s="63" t="s">
        <v>3923</v>
      </c>
      <c r="B638" s="94" t="s">
        <v>858</v>
      </c>
      <c r="C638" s="2" t="s">
        <v>1</v>
      </c>
      <c r="D638" s="2">
        <v>46</v>
      </c>
      <c r="E638" s="9">
        <v>26707</v>
      </c>
      <c r="F638" s="10">
        <v>43727.535671296297</v>
      </c>
      <c r="G638" s="95" t="s">
        <v>4</v>
      </c>
      <c r="H638" s="24">
        <v>2887</v>
      </c>
      <c r="I638" s="11">
        <f t="shared" si="46"/>
        <v>22.912698412698411</v>
      </c>
      <c r="J638" s="2">
        <v>4.68</v>
      </c>
      <c r="K638" s="13">
        <v>126</v>
      </c>
      <c r="L638" s="94">
        <v>648</v>
      </c>
      <c r="M638" s="11">
        <f t="shared" si="47"/>
        <v>5.1428571428571432</v>
      </c>
      <c r="N638" s="2">
        <v>2.5449999999999999</v>
      </c>
      <c r="O638" s="95">
        <f t="shared" si="51"/>
        <v>126</v>
      </c>
      <c r="P638" s="66">
        <f t="shared" si="48"/>
        <v>4.4552469135802459</v>
      </c>
      <c r="Q638" s="104" t="s">
        <v>925</v>
      </c>
      <c r="R638" s="24"/>
      <c r="S638" s="2"/>
      <c r="T638" s="2"/>
      <c r="U638" s="13"/>
      <c r="V638" s="109">
        <v>0.42222222222222222</v>
      </c>
      <c r="W638" s="110">
        <v>0.55208333333333337</v>
      </c>
      <c r="X638" s="115">
        <f t="shared" si="49"/>
        <v>0.12986111111111115</v>
      </c>
    </row>
    <row r="639" spans="1:24" x14ac:dyDescent="0.3">
      <c r="A639" s="63" t="s">
        <v>3924</v>
      </c>
      <c r="B639" s="94" t="s">
        <v>519</v>
      </c>
      <c r="C639" s="2" t="s">
        <v>1</v>
      </c>
      <c r="D639" s="2">
        <v>55</v>
      </c>
      <c r="E639" s="9">
        <v>23583</v>
      </c>
      <c r="F639" s="10">
        <v>43727.549050925925</v>
      </c>
      <c r="G639" s="95" t="s">
        <v>4</v>
      </c>
      <c r="H639" s="24">
        <v>3828</v>
      </c>
      <c r="I639" s="11">
        <f t="shared" si="46"/>
        <v>25.52</v>
      </c>
      <c r="J639" s="2">
        <v>5.2140000000000004</v>
      </c>
      <c r="K639" s="13">
        <v>150</v>
      </c>
      <c r="L639" s="94">
        <v>885</v>
      </c>
      <c r="M639" s="11">
        <f t="shared" si="47"/>
        <v>5.9</v>
      </c>
      <c r="N639" s="2">
        <v>2.427</v>
      </c>
      <c r="O639" s="95">
        <f t="shared" si="51"/>
        <v>150</v>
      </c>
      <c r="P639" s="66">
        <f t="shared" si="48"/>
        <v>4.3254237288135586</v>
      </c>
      <c r="Q639" s="104" t="s">
        <v>924</v>
      </c>
      <c r="R639" s="24"/>
      <c r="S639" s="2"/>
      <c r="T639" s="2"/>
      <c r="U639" s="13"/>
      <c r="V639" s="109">
        <v>0.4375</v>
      </c>
      <c r="W639" s="110">
        <v>0.57638888888888895</v>
      </c>
      <c r="X639" s="115">
        <f t="shared" si="49"/>
        <v>0.13888888888888895</v>
      </c>
    </row>
    <row r="640" spans="1:24" x14ac:dyDescent="0.3">
      <c r="A640" s="63" t="s">
        <v>3925</v>
      </c>
      <c r="B640" s="94" t="s">
        <v>859</v>
      </c>
      <c r="C640" s="2" t="s">
        <v>1</v>
      </c>
      <c r="D640" s="2">
        <v>61</v>
      </c>
      <c r="E640" s="9">
        <v>21332</v>
      </c>
      <c r="F640" s="10">
        <v>43727.569039351853</v>
      </c>
      <c r="G640" s="95" t="s">
        <v>4</v>
      </c>
      <c r="H640" s="24">
        <v>3729</v>
      </c>
      <c r="I640" s="11">
        <f t="shared" si="46"/>
        <v>25.367346938775512</v>
      </c>
      <c r="J640" s="2">
        <v>5.944</v>
      </c>
      <c r="K640" s="13">
        <v>147</v>
      </c>
      <c r="L640" s="94">
        <v>1018</v>
      </c>
      <c r="M640" s="11">
        <f t="shared" si="47"/>
        <v>6.925170068027211</v>
      </c>
      <c r="N640" s="2">
        <v>2.6070000000000002</v>
      </c>
      <c r="O640" s="95">
        <f t="shared" si="51"/>
        <v>147</v>
      </c>
      <c r="P640" s="66">
        <f t="shared" si="48"/>
        <v>3.6630648330058939</v>
      </c>
      <c r="Q640" s="104" t="s">
        <v>912</v>
      </c>
      <c r="R640" s="24"/>
      <c r="S640" s="2"/>
      <c r="T640" s="2"/>
      <c r="U640" s="13"/>
      <c r="V640" s="109">
        <v>0.46875</v>
      </c>
      <c r="W640" s="110">
        <v>0.59722222222222221</v>
      </c>
      <c r="X640" s="115">
        <f t="shared" si="49"/>
        <v>0.12847222222222221</v>
      </c>
    </row>
    <row r="641" spans="1:24" x14ac:dyDescent="0.3">
      <c r="A641" s="63" t="s">
        <v>3926</v>
      </c>
      <c r="B641" s="94" t="s">
        <v>645</v>
      </c>
      <c r="C641" s="2" t="s">
        <v>1</v>
      </c>
      <c r="D641" s="2">
        <v>66</v>
      </c>
      <c r="E641" s="9">
        <v>19409</v>
      </c>
      <c r="F641" s="10">
        <v>43727.600613425922</v>
      </c>
      <c r="G641" s="95" t="s">
        <v>4</v>
      </c>
      <c r="H641" s="24">
        <v>4919</v>
      </c>
      <c r="I641" s="11">
        <f t="shared" si="46"/>
        <v>35.135714285714286</v>
      </c>
      <c r="J641" s="2">
        <v>6.617</v>
      </c>
      <c r="K641" s="13">
        <v>140</v>
      </c>
      <c r="L641" s="94">
        <v>729</v>
      </c>
      <c r="M641" s="11">
        <f t="shared" si="47"/>
        <v>5.2071428571428573</v>
      </c>
      <c r="N641" s="2">
        <v>2.407</v>
      </c>
      <c r="O641" s="95">
        <f t="shared" si="51"/>
        <v>140</v>
      </c>
      <c r="P641" s="66">
        <f t="shared" si="48"/>
        <v>6.747599451303155</v>
      </c>
      <c r="Q641" s="104" t="s">
        <v>924</v>
      </c>
      <c r="R641" s="24"/>
      <c r="S641" s="2"/>
      <c r="T641" s="2"/>
      <c r="U641" s="13"/>
      <c r="V641" s="109">
        <v>0.46597222222222223</v>
      </c>
      <c r="W641" s="110">
        <v>0.60763888888888895</v>
      </c>
      <c r="X641" s="115">
        <f t="shared" si="49"/>
        <v>0.14166666666666672</v>
      </c>
    </row>
    <row r="642" spans="1:24" x14ac:dyDescent="0.3">
      <c r="A642" s="63" t="s">
        <v>3927</v>
      </c>
      <c r="B642" s="94" t="s">
        <v>860</v>
      </c>
      <c r="C642" s="2" t="s">
        <v>6</v>
      </c>
      <c r="D642" s="2">
        <v>68</v>
      </c>
      <c r="E642" s="9">
        <v>18727</v>
      </c>
      <c r="F642" s="10">
        <v>43727.626631944448</v>
      </c>
      <c r="G642" s="95" t="s">
        <v>4</v>
      </c>
      <c r="H642" s="24">
        <v>2382</v>
      </c>
      <c r="I642" s="11">
        <f t="shared" si="46"/>
        <v>17.014285714285716</v>
      </c>
      <c r="J642" s="2">
        <v>4.4800000000000004</v>
      </c>
      <c r="K642" s="13">
        <v>140</v>
      </c>
      <c r="L642" s="94">
        <v>790</v>
      </c>
      <c r="M642" s="11">
        <f t="shared" si="47"/>
        <v>5.6428571428571432</v>
      </c>
      <c r="N642" s="2">
        <v>2.4169999999999998</v>
      </c>
      <c r="O642" s="95">
        <f t="shared" si="51"/>
        <v>140</v>
      </c>
      <c r="P642" s="66">
        <f t="shared" si="48"/>
        <v>3.0151898734177216</v>
      </c>
      <c r="Q642" s="104" t="s">
        <v>912</v>
      </c>
      <c r="R642" s="24"/>
      <c r="S642" s="2"/>
      <c r="T642" s="2"/>
      <c r="U642" s="13"/>
      <c r="V642" s="109">
        <v>0.48055555555555557</v>
      </c>
      <c r="W642" s="110">
        <v>0.63541666666666663</v>
      </c>
      <c r="X642" s="115">
        <f t="shared" si="49"/>
        <v>0.15486111111111106</v>
      </c>
    </row>
    <row r="643" spans="1:24" x14ac:dyDescent="0.3">
      <c r="A643" s="63" t="s">
        <v>3928</v>
      </c>
      <c r="B643" s="94" t="s">
        <v>861</v>
      </c>
      <c r="C643" s="2" t="s">
        <v>1</v>
      </c>
      <c r="D643" s="2">
        <v>46</v>
      </c>
      <c r="E643" s="9">
        <v>26579</v>
      </c>
      <c r="F643" s="10">
        <v>43727.626851851855</v>
      </c>
      <c r="G643" s="95" t="s">
        <v>4</v>
      </c>
      <c r="H643" s="24">
        <v>1678</v>
      </c>
      <c r="I643" s="11">
        <f t="shared" ref="I643:I706" si="52">H643/K643</f>
        <v>16.134615384615383</v>
      </c>
      <c r="J643" s="2">
        <v>4.1239999999999997</v>
      </c>
      <c r="K643" s="13">
        <v>104</v>
      </c>
      <c r="L643" s="94">
        <v>444</v>
      </c>
      <c r="M643" s="11">
        <f t="shared" ref="M643:M706" si="53">L643/O643</f>
        <v>4.2692307692307692</v>
      </c>
      <c r="N643" s="2">
        <v>2.1419999999999999</v>
      </c>
      <c r="O643" s="95">
        <f t="shared" si="51"/>
        <v>104</v>
      </c>
      <c r="P643" s="66">
        <f t="shared" ref="P643:P706" si="54">I643/M643</f>
        <v>3.7792792792792791</v>
      </c>
      <c r="Q643" s="104" t="s">
        <v>924</v>
      </c>
      <c r="R643" s="24"/>
      <c r="S643" s="2"/>
      <c r="T643" s="2"/>
      <c r="U643" s="13"/>
      <c r="V643" s="109">
        <v>0.50277777777777777</v>
      </c>
      <c r="W643" s="110">
        <v>0.64583333333333337</v>
      </c>
      <c r="X643" s="115">
        <f t="shared" ref="X643:X706" si="55">IF(AND(W643&lt;&gt;0,V643&lt;&gt;0),W643-V643,"No Data")</f>
        <v>0.1430555555555556</v>
      </c>
    </row>
    <row r="644" spans="1:24" x14ac:dyDescent="0.3">
      <c r="A644" s="63" t="s">
        <v>3730</v>
      </c>
      <c r="B644" s="94" t="s">
        <v>496</v>
      </c>
      <c r="C644" s="2" t="s">
        <v>6</v>
      </c>
      <c r="D644" s="2">
        <v>63</v>
      </c>
      <c r="E644" s="9">
        <v>20497</v>
      </c>
      <c r="F644" s="10">
        <v>43728.511886574073</v>
      </c>
      <c r="G644" s="95" t="s">
        <v>4</v>
      </c>
      <c r="H644" s="24">
        <v>4347</v>
      </c>
      <c r="I644" s="11">
        <f t="shared" si="52"/>
        <v>17.25</v>
      </c>
      <c r="J644" s="2">
        <v>4.2939999999999996</v>
      </c>
      <c r="K644" s="13">
        <v>252</v>
      </c>
      <c r="L644" s="94">
        <v>1653</v>
      </c>
      <c r="M644" s="11">
        <f t="shared" si="53"/>
        <v>6.5595238095238093</v>
      </c>
      <c r="N644" s="2">
        <v>2.63</v>
      </c>
      <c r="O644" s="95">
        <f t="shared" si="51"/>
        <v>252</v>
      </c>
      <c r="P644" s="66">
        <f t="shared" si="54"/>
        <v>2.6297640653357535</v>
      </c>
      <c r="Q644" s="104" t="s">
        <v>944</v>
      </c>
      <c r="R644" s="24"/>
      <c r="S644" s="2"/>
      <c r="T644" s="2"/>
      <c r="U644" s="13"/>
      <c r="V644" s="109">
        <v>0.36319444444444443</v>
      </c>
      <c r="W644" s="110">
        <v>0.52083333333333337</v>
      </c>
      <c r="X644" s="115">
        <f t="shared" si="55"/>
        <v>0.15763888888888894</v>
      </c>
    </row>
    <row r="645" spans="1:24" x14ac:dyDescent="0.3">
      <c r="A645" s="63" t="s">
        <v>3929</v>
      </c>
      <c r="B645" s="94" t="s">
        <v>862</v>
      </c>
      <c r="C645" s="2" t="s">
        <v>1</v>
      </c>
      <c r="D645" s="2">
        <v>50</v>
      </c>
      <c r="E645" s="9">
        <v>25378</v>
      </c>
      <c r="F645" s="10">
        <v>43728.526932870373</v>
      </c>
      <c r="G645" s="95" t="s">
        <v>4</v>
      </c>
      <c r="H645" s="24">
        <v>2519</v>
      </c>
      <c r="I645" s="11">
        <f t="shared" si="52"/>
        <v>14.994047619047619</v>
      </c>
      <c r="J645" s="2">
        <v>3.9249999999999998</v>
      </c>
      <c r="K645" s="13">
        <v>168</v>
      </c>
      <c r="L645" s="94">
        <v>788</v>
      </c>
      <c r="M645" s="11">
        <f t="shared" si="53"/>
        <v>4.6904761904761907</v>
      </c>
      <c r="N645" s="2">
        <v>2.2450000000000001</v>
      </c>
      <c r="O645" s="95">
        <f t="shared" si="51"/>
        <v>168</v>
      </c>
      <c r="P645" s="66">
        <f t="shared" si="54"/>
        <v>3.1967005076142128</v>
      </c>
      <c r="Q645" s="104" t="s">
        <v>925</v>
      </c>
      <c r="R645" s="24"/>
      <c r="S645" s="2"/>
      <c r="T645" s="2"/>
      <c r="U645" s="13"/>
      <c r="V645" s="109">
        <v>0.41111111111111115</v>
      </c>
      <c r="W645" s="110">
        <v>0.54166666666666663</v>
      </c>
      <c r="X645" s="115">
        <f t="shared" si="55"/>
        <v>0.13055555555555548</v>
      </c>
    </row>
    <row r="646" spans="1:24" x14ac:dyDescent="0.3">
      <c r="A646" s="63" t="s">
        <v>3930</v>
      </c>
      <c r="B646" s="94" t="s">
        <v>863</v>
      </c>
      <c r="C646" s="2" t="s">
        <v>1</v>
      </c>
      <c r="D646" s="2">
        <v>42</v>
      </c>
      <c r="E646" s="9">
        <v>28058</v>
      </c>
      <c r="F646" s="10">
        <v>43728.546944444446</v>
      </c>
      <c r="G646" s="95" t="s">
        <v>4</v>
      </c>
      <c r="H646" s="24">
        <v>1999</v>
      </c>
      <c r="I646" s="11">
        <f t="shared" si="52"/>
        <v>13.326666666666666</v>
      </c>
      <c r="J646" s="2">
        <v>3.7029999999999998</v>
      </c>
      <c r="K646" s="13">
        <v>150</v>
      </c>
      <c r="L646" s="94">
        <v>498</v>
      </c>
      <c r="M646" s="11">
        <f t="shared" si="53"/>
        <v>3.32</v>
      </c>
      <c r="N646" s="2">
        <v>1.8069999999999999</v>
      </c>
      <c r="O646" s="95">
        <f t="shared" si="51"/>
        <v>150</v>
      </c>
      <c r="P646" s="66">
        <f t="shared" si="54"/>
        <v>4.0140562248995986</v>
      </c>
      <c r="Q646" s="104" t="s">
        <v>924</v>
      </c>
      <c r="R646" s="24"/>
      <c r="S646" s="2"/>
      <c r="T646" s="2"/>
      <c r="U646" s="13"/>
      <c r="V646" s="109">
        <v>0.45069444444444445</v>
      </c>
      <c r="W646" s="110">
        <v>0.58333333333333337</v>
      </c>
      <c r="X646" s="115">
        <f t="shared" si="55"/>
        <v>0.13263888888888892</v>
      </c>
    </row>
    <row r="647" spans="1:24" x14ac:dyDescent="0.3">
      <c r="A647" s="63" t="s">
        <v>3931</v>
      </c>
      <c r="B647" s="94" t="s">
        <v>864</v>
      </c>
      <c r="C647" s="2" t="s">
        <v>1</v>
      </c>
      <c r="D647" s="2">
        <v>63</v>
      </c>
      <c r="E647" s="9">
        <v>20535</v>
      </c>
      <c r="F647" s="10">
        <v>43728.579942129632</v>
      </c>
      <c r="G647" s="95" t="s">
        <v>4</v>
      </c>
      <c r="H647" s="24">
        <v>2477</v>
      </c>
      <c r="I647" s="11">
        <f t="shared" si="52"/>
        <v>18.765151515151516</v>
      </c>
      <c r="J647" s="2">
        <v>4.891</v>
      </c>
      <c r="K647" s="13">
        <v>132</v>
      </c>
      <c r="L647" s="94">
        <v>738</v>
      </c>
      <c r="M647" s="11">
        <f t="shared" si="53"/>
        <v>5.5909090909090908</v>
      </c>
      <c r="N647" s="2">
        <v>2.5830000000000002</v>
      </c>
      <c r="O647" s="95">
        <f t="shared" si="51"/>
        <v>132</v>
      </c>
      <c r="P647" s="66">
        <f t="shared" si="54"/>
        <v>3.3563685636856371</v>
      </c>
      <c r="Q647" s="104" t="s">
        <v>912</v>
      </c>
      <c r="R647" s="24"/>
      <c r="S647" s="2"/>
      <c r="T647" s="2"/>
      <c r="U647" s="13"/>
      <c r="V647" s="109">
        <v>0.45763888888888887</v>
      </c>
      <c r="W647" s="110">
        <v>0.59375</v>
      </c>
      <c r="X647" s="115">
        <f t="shared" si="55"/>
        <v>0.13611111111111113</v>
      </c>
    </row>
    <row r="648" spans="1:24" x14ac:dyDescent="0.3">
      <c r="A648" s="63" t="s">
        <v>3932</v>
      </c>
      <c r="B648" s="94" t="s">
        <v>865</v>
      </c>
      <c r="C648" s="2" t="s">
        <v>1</v>
      </c>
      <c r="D648" s="2">
        <v>40</v>
      </c>
      <c r="E648" s="9">
        <v>29094</v>
      </c>
      <c r="F648" s="10">
        <v>43728.591770833336</v>
      </c>
      <c r="G648" s="95" t="s">
        <v>4</v>
      </c>
      <c r="H648" s="24">
        <v>2593</v>
      </c>
      <c r="I648" s="11">
        <f t="shared" si="52"/>
        <v>17.882758620689657</v>
      </c>
      <c r="J648" s="2">
        <v>3.8650000000000002</v>
      </c>
      <c r="K648" s="13">
        <v>145</v>
      </c>
      <c r="L648" s="94">
        <v>510</v>
      </c>
      <c r="M648" s="11">
        <f t="shared" si="53"/>
        <v>3.5172413793103448</v>
      </c>
      <c r="N648" s="2">
        <v>1.9219999999999999</v>
      </c>
      <c r="O648" s="95">
        <f t="shared" si="51"/>
        <v>145</v>
      </c>
      <c r="P648" s="66">
        <f t="shared" si="54"/>
        <v>5.0843137254901967</v>
      </c>
      <c r="Q648" s="104" t="s">
        <v>912</v>
      </c>
      <c r="R648" s="24"/>
      <c r="S648" s="2"/>
      <c r="T648" s="2"/>
      <c r="U648" s="13"/>
      <c r="V648" s="109">
        <v>0.47222222222222227</v>
      </c>
      <c r="W648" s="110">
        <v>0.60416666666666663</v>
      </c>
      <c r="X648" s="115">
        <f t="shared" si="55"/>
        <v>0.13194444444444436</v>
      </c>
    </row>
    <row r="649" spans="1:24" x14ac:dyDescent="0.3">
      <c r="A649" s="63" t="s">
        <v>3933</v>
      </c>
      <c r="B649" s="94" t="s">
        <v>370</v>
      </c>
      <c r="C649" s="2" t="s">
        <v>1</v>
      </c>
      <c r="D649" s="2">
        <v>53</v>
      </c>
      <c r="E649" s="9">
        <v>24348</v>
      </c>
      <c r="F649" s="10">
        <v>43728.603344907409</v>
      </c>
      <c r="G649" s="95" t="s">
        <v>4</v>
      </c>
      <c r="H649" s="24">
        <v>3055</v>
      </c>
      <c r="I649" s="11">
        <f t="shared" si="52"/>
        <v>19.09375</v>
      </c>
      <c r="J649" s="2">
        <v>4.7569999999999997</v>
      </c>
      <c r="K649" s="13">
        <v>160</v>
      </c>
      <c r="L649" s="94">
        <v>736</v>
      </c>
      <c r="M649" s="11">
        <f t="shared" si="53"/>
        <v>4.5999999999999996</v>
      </c>
      <c r="N649" s="2">
        <v>2.0379999999999998</v>
      </c>
      <c r="O649" s="95">
        <f t="shared" si="51"/>
        <v>160</v>
      </c>
      <c r="P649" s="66">
        <f t="shared" si="54"/>
        <v>4.1508152173913047</v>
      </c>
      <c r="Q649" s="104" t="s">
        <v>924</v>
      </c>
      <c r="R649" s="24"/>
      <c r="S649" s="2"/>
      <c r="T649" s="2"/>
      <c r="U649" s="13"/>
      <c r="V649" s="109">
        <v>0.48333333333333334</v>
      </c>
      <c r="W649" s="110">
        <v>0.61458333333333337</v>
      </c>
      <c r="X649" s="115">
        <f t="shared" si="55"/>
        <v>0.13125000000000003</v>
      </c>
    </row>
    <row r="650" spans="1:24" x14ac:dyDescent="0.3">
      <c r="A650" s="63" t="s">
        <v>3934</v>
      </c>
      <c r="B650" s="94" t="s">
        <v>866</v>
      </c>
      <c r="C650" s="2" t="s">
        <v>6</v>
      </c>
      <c r="D650" s="2">
        <v>58</v>
      </c>
      <c r="E650" s="9">
        <v>22210</v>
      </c>
      <c r="F650" s="10">
        <v>43728.623831018522</v>
      </c>
      <c r="G650" s="95" t="s">
        <v>4</v>
      </c>
      <c r="H650" s="24">
        <v>2147</v>
      </c>
      <c r="I650" s="11">
        <f t="shared" si="52"/>
        <v>17.31451612903226</v>
      </c>
      <c r="J650" s="2">
        <v>4.306</v>
      </c>
      <c r="K650" s="13">
        <v>124</v>
      </c>
      <c r="L650" s="94">
        <v>541</v>
      </c>
      <c r="M650" s="11">
        <f t="shared" si="53"/>
        <v>4.362903225806452</v>
      </c>
      <c r="N650" s="2">
        <v>2.214</v>
      </c>
      <c r="O650" s="95">
        <f t="shared" si="51"/>
        <v>124</v>
      </c>
      <c r="P650" s="66">
        <f t="shared" si="54"/>
        <v>3.9685767097966731</v>
      </c>
      <c r="Q650" s="104" t="s">
        <v>946</v>
      </c>
      <c r="R650" s="24"/>
      <c r="S650" s="2"/>
      <c r="T650" s="2"/>
      <c r="U650" s="13"/>
      <c r="V650" s="109">
        <v>0.4993055555555555</v>
      </c>
      <c r="W650" s="110">
        <v>0.63888888888888895</v>
      </c>
      <c r="X650" s="115">
        <f t="shared" si="55"/>
        <v>0.13958333333333345</v>
      </c>
    </row>
    <row r="651" spans="1:24" x14ac:dyDescent="0.3">
      <c r="A651" s="63" t="s">
        <v>3935</v>
      </c>
      <c r="B651" s="94" t="s">
        <v>867</v>
      </c>
      <c r="C651" s="2" t="s">
        <v>6</v>
      </c>
      <c r="D651" s="2">
        <v>55</v>
      </c>
      <c r="E651" s="9">
        <v>23291</v>
      </c>
      <c r="F651" s="10">
        <v>43728.635150462964</v>
      </c>
      <c r="G651" s="95" t="s">
        <v>4</v>
      </c>
      <c r="H651" s="24">
        <v>1911</v>
      </c>
      <c r="I651" s="11">
        <f t="shared" si="52"/>
        <v>11.796296296296296</v>
      </c>
      <c r="J651" s="2">
        <v>3.34</v>
      </c>
      <c r="K651" s="13">
        <v>162</v>
      </c>
      <c r="L651" s="94">
        <v>615</v>
      </c>
      <c r="M651" s="11">
        <f t="shared" si="53"/>
        <v>3.7962962962962963</v>
      </c>
      <c r="N651" s="2">
        <v>2.0369999999999999</v>
      </c>
      <c r="O651" s="95">
        <f t="shared" si="51"/>
        <v>162</v>
      </c>
      <c r="P651" s="66">
        <f t="shared" si="54"/>
        <v>3.1073170731707318</v>
      </c>
      <c r="Q651" s="104" t="s">
        <v>924</v>
      </c>
      <c r="R651" s="24"/>
      <c r="S651" s="2"/>
      <c r="T651" s="2"/>
      <c r="U651" s="13"/>
      <c r="V651" s="109">
        <v>0.50208333333333333</v>
      </c>
      <c r="W651" s="110">
        <v>0.65972222222222221</v>
      </c>
      <c r="X651" s="115">
        <f t="shared" si="55"/>
        <v>0.15763888888888888</v>
      </c>
    </row>
    <row r="652" spans="1:24" x14ac:dyDescent="0.3">
      <c r="A652" s="63" t="s">
        <v>3936</v>
      </c>
      <c r="B652" s="94" t="s">
        <v>868</v>
      </c>
      <c r="C652" s="2" t="s">
        <v>6</v>
      </c>
      <c r="D652" s="2">
        <v>23</v>
      </c>
      <c r="E652" s="9">
        <v>35212</v>
      </c>
      <c r="F652" s="10">
        <v>43731.517557870371</v>
      </c>
      <c r="G652" s="95" t="s">
        <v>4</v>
      </c>
      <c r="H652" s="24">
        <v>1961</v>
      </c>
      <c r="I652" s="11">
        <f t="shared" si="52"/>
        <v>11.270114942528735</v>
      </c>
      <c r="J652" s="2">
        <v>3.6480000000000001</v>
      </c>
      <c r="K652" s="13">
        <v>174</v>
      </c>
      <c r="L652" s="94">
        <v>603</v>
      </c>
      <c r="M652" s="11">
        <f t="shared" si="53"/>
        <v>3.4655172413793105</v>
      </c>
      <c r="N652" s="2">
        <v>1.8520000000000001</v>
      </c>
      <c r="O652" s="95">
        <f t="shared" si="51"/>
        <v>174</v>
      </c>
      <c r="P652" s="66">
        <f t="shared" si="54"/>
        <v>3.2520729684908787</v>
      </c>
      <c r="Q652" s="104" t="s">
        <v>944</v>
      </c>
      <c r="R652" s="24"/>
      <c r="S652" s="2"/>
      <c r="T652" s="2"/>
      <c r="U652" s="13"/>
      <c r="V652" s="109">
        <v>0.36874999999999997</v>
      </c>
      <c r="W652" s="110">
        <v>0.52430555555555558</v>
      </c>
      <c r="X652" s="115">
        <f t="shared" si="55"/>
        <v>0.15555555555555561</v>
      </c>
    </row>
    <row r="653" spans="1:24" x14ac:dyDescent="0.3">
      <c r="A653" s="63" t="s">
        <v>3937</v>
      </c>
      <c r="B653" s="94" t="s">
        <v>869</v>
      </c>
      <c r="C653" s="2" t="s">
        <v>1</v>
      </c>
      <c r="D653" s="2">
        <v>49</v>
      </c>
      <c r="E653" s="9">
        <v>25751</v>
      </c>
      <c r="F653" s="10">
        <v>43731.528668981482</v>
      </c>
      <c r="G653" s="95" t="s">
        <v>4</v>
      </c>
      <c r="H653" s="24">
        <v>2158</v>
      </c>
      <c r="I653" s="11">
        <f t="shared" si="52"/>
        <v>17.983333333333334</v>
      </c>
      <c r="J653" s="2">
        <v>4.3040000000000003</v>
      </c>
      <c r="K653" s="13">
        <v>120</v>
      </c>
      <c r="L653" s="94">
        <v>513</v>
      </c>
      <c r="M653" s="11">
        <f t="shared" si="53"/>
        <v>4.2750000000000004</v>
      </c>
      <c r="N653" s="2">
        <v>2.1019999999999999</v>
      </c>
      <c r="O653" s="95">
        <f t="shared" si="51"/>
        <v>120</v>
      </c>
      <c r="P653" s="66">
        <f t="shared" si="54"/>
        <v>4.2066276803118905</v>
      </c>
      <c r="Q653" s="104" t="s">
        <v>944</v>
      </c>
      <c r="R653" s="24"/>
      <c r="S653" s="2"/>
      <c r="T653" s="2"/>
      <c r="U653" s="13"/>
      <c r="V653" s="109">
        <v>0.3743055555555555</v>
      </c>
      <c r="W653" s="110">
        <v>0.53472222222222221</v>
      </c>
      <c r="X653" s="115">
        <f t="shared" si="55"/>
        <v>0.16041666666666671</v>
      </c>
    </row>
    <row r="654" spans="1:24" x14ac:dyDescent="0.3">
      <c r="A654" s="63" t="s">
        <v>3938</v>
      </c>
      <c r="B654" s="94" t="s">
        <v>870</v>
      </c>
      <c r="C654" s="2" t="s">
        <v>6</v>
      </c>
      <c r="D654" s="2">
        <v>62</v>
      </c>
      <c r="E654" s="9">
        <v>20733</v>
      </c>
      <c r="F654" s="10">
        <v>43731.534641203703</v>
      </c>
      <c r="G654" s="95" t="s">
        <v>4</v>
      </c>
      <c r="H654" s="24">
        <v>2392</v>
      </c>
      <c r="I654" s="11">
        <f t="shared" si="52"/>
        <v>17.718518518518518</v>
      </c>
      <c r="J654" s="2">
        <v>4.5199999999999996</v>
      </c>
      <c r="K654" s="13">
        <v>135</v>
      </c>
      <c r="L654" s="94">
        <v>751</v>
      </c>
      <c r="M654" s="11">
        <f t="shared" si="53"/>
        <v>5.5629629629629633</v>
      </c>
      <c r="N654" s="2">
        <v>2.5499999999999998</v>
      </c>
      <c r="O654" s="95">
        <f t="shared" si="51"/>
        <v>135</v>
      </c>
      <c r="P654" s="66">
        <f t="shared" si="54"/>
        <v>3.18508655126498</v>
      </c>
      <c r="Q654" s="104" t="s">
        <v>946</v>
      </c>
      <c r="R654" s="24"/>
      <c r="S654" s="2"/>
      <c r="T654" s="2"/>
      <c r="U654" s="13"/>
      <c r="V654" s="109">
        <v>0.38680555555555557</v>
      </c>
      <c r="W654" s="110">
        <v>0.54513888888888895</v>
      </c>
      <c r="X654" s="115">
        <f t="shared" si="55"/>
        <v>0.15833333333333338</v>
      </c>
    </row>
    <row r="655" spans="1:24" x14ac:dyDescent="0.3">
      <c r="A655" s="63" t="s">
        <v>3939</v>
      </c>
      <c r="B655" s="94" t="s">
        <v>871</v>
      </c>
      <c r="C655" s="2" t="s">
        <v>1</v>
      </c>
      <c r="D655" s="2">
        <v>49</v>
      </c>
      <c r="E655" s="9">
        <v>25658</v>
      </c>
      <c r="F655" s="10">
        <v>43731.543171296296</v>
      </c>
      <c r="G655" s="95" t="s">
        <v>4</v>
      </c>
      <c r="H655" s="24">
        <v>1660</v>
      </c>
      <c r="I655" s="11">
        <f t="shared" si="52"/>
        <v>16.767676767676768</v>
      </c>
      <c r="J655" s="2">
        <v>4.5869999999999997</v>
      </c>
      <c r="K655" s="13">
        <v>99</v>
      </c>
      <c r="L655" s="94">
        <v>462</v>
      </c>
      <c r="M655" s="11">
        <f t="shared" si="53"/>
        <v>4.666666666666667</v>
      </c>
      <c r="N655" s="2">
        <v>2.1669999999999998</v>
      </c>
      <c r="O655" s="95">
        <f t="shared" si="51"/>
        <v>99</v>
      </c>
      <c r="P655" s="66">
        <f t="shared" si="54"/>
        <v>3.5930735930735929</v>
      </c>
      <c r="Q655" s="104" t="s">
        <v>924</v>
      </c>
      <c r="R655" s="24"/>
      <c r="S655" s="2"/>
      <c r="T655" s="2"/>
      <c r="U655" s="13"/>
      <c r="V655" s="109">
        <v>0.40763888888888888</v>
      </c>
      <c r="W655" s="110">
        <v>0.56944444444444442</v>
      </c>
      <c r="X655" s="115">
        <f t="shared" si="55"/>
        <v>0.16180555555555554</v>
      </c>
    </row>
    <row r="656" spans="1:24" x14ac:dyDescent="0.3">
      <c r="A656" s="63" t="s">
        <v>3940</v>
      </c>
      <c r="B656" s="94" t="s">
        <v>872</v>
      </c>
      <c r="C656" s="2" t="s">
        <v>1</v>
      </c>
      <c r="D656" s="2">
        <v>43</v>
      </c>
      <c r="E656" s="9">
        <v>27815</v>
      </c>
      <c r="F656" s="10">
        <v>43731.56726851852</v>
      </c>
      <c r="G656" s="95" t="s">
        <v>4</v>
      </c>
      <c r="H656" s="24">
        <v>2466</v>
      </c>
      <c r="I656" s="11">
        <f t="shared" si="52"/>
        <v>24.176470588235293</v>
      </c>
      <c r="J656" s="2">
        <v>5.0449999999999999</v>
      </c>
      <c r="K656" s="13">
        <v>102</v>
      </c>
      <c r="L656" s="94">
        <v>483</v>
      </c>
      <c r="M656" s="11">
        <f t="shared" si="53"/>
        <v>4.7352941176470589</v>
      </c>
      <c r="N656" s="2">
        <v>2.2250000000000001</v>
      </c>
      <c r="O656" s="95">
        <f t="shared" si="51"/>
        <v>102</v>
      </c>
      <c r="P656" s="66">
        <f t="shared" si="54"/>
        <v>5.1055900621118013</v>
      </c>
      <c r="Q656" s="104" t="s">
        <v>925</v>
      </c>
      <c r="R656" s="24"/>
      <c r="S656" s="2"/>
      <c r="T656" s="2"/>
      <c r="U656" s="13"/>
      <c r="V656" s="109">
        <v>0.4236111111111111</v>
      </c>
      <c r="W656" s="110">
        <v>0.58333333333333337</v>
      </c>
      <c r="X656" s="115">
        <f t="shared" si="55"/>
        <v>0.15972222222222227</v>
      </c>
    </row>
    <row r="657" spans="1:24" x14ac:dyDescent="0.3">
      <c r="A657" s="63" t="s">
        <v>3941</v>
      </c>
      <c r="B657" s="94" t="s">
        <v>611</v>
      </c>
      <c r="C657" s="2" t="s">
        <v>1</v>
      </c>
      <c r="D657" s="2">
        <v>66</v>
      </c>
      <c r="E657" s="9">
        <v>19423</v>
      </c>
      <c r="F657" s="10">
        <v>43731.597083333334</v>
      </c>
      <c r="G657" s="95" t="s">
        <v>4</v>
      </c>
      <c r="H657" s="24">
        <v>2618</v>
      </c>
      <c r="I657" s="11">
        <f t="shared" si="52"/>
        <v>15.583333333333334</v>
      </c>
      <c r="J657" s="2">
        <v>3.6429999999999998</v>
      </c>
      <c r="K657" s="13">
        <v>168</v>
      </c>
      <c r="L657" s="94">
        <v>555</v>
      </c>
      <c r="M657" s="11">
        <f t="shared" si="53"/>
        <v>3.3035714285714284</v>
      </c>
      <c r="N657" s="2">
        <v>1.8169999999999999</v>
      </c>
      <c r="O657" s="95">
        <f t="shared" si="51"/>
        <v>168</v>
      </c>
      <c r="P657" s="66">
        <f t="shared" si="54"/>
        <v>4.7171171171171178</v>
      </c>
      <c r="Q657" s="104" t="s">
        <v>924</v>
      </c>
      <c r="R657" s="24"/>
      <c r="S657" s="2"/>
      <c r="T657" s="2"/>
      <c r="U657" s="13"/>
      <c r="V657" s="109">
        <v>0.41597222222222219</v>
      </c>
      <c r="W657" s="110">
        <v>0.57638888888888895</v>
      </c>
      <c r="X657" s="115">
        <f t="shared" si="55"/>
        <v>0.16041666666666676</v>
      </c>
    </row>
    <row r="658" spans="1:24" x14ac:dyDescent="0.3">
      <c r="A658" s="63" t="s">
        <v>3942</v>
      </c>
      <c r="B658" s="94" t="s">
        <v>873</v>
      </c>
      <c r="C658" s="2" t="s">
        <v>6</v>
      </c>
      <c r="D658" s="2">
        <v>70</v>
      </c>
      <c r="E658" s="9">
        <v>17977</v>
      </c>
      <c r="F658" s="10">
        <v>43731.6091087963</v>
      </c>
      <c r="G658" s="95" t="s">
        <v>4</v>
      </c>
      <c r="H658" s="24">
        <v>2206</v>
      </c>
      <c r="I658" s="11">
        <f t="shared" si="52"/>
        <v>11.86021505376344</v>
      </c>
      <c r="J658" s="2">
        <v>3.3919999999999999</v>
      </c>
      <c r="K658" s="13">
        <v>186</v>
      </c>
      <c r="L658" s="94">
        <v>830</v>
      </c>
      <c r="M658" s="11">
        <f t="shared" si="53"/>
        <v>4.4623655913978491</v>
      </c>
      <c r="N658" s="2">
        <v>1.954</v>
      </c>
      <c r="O658" s="95">
        <f t="shared" si="51"/>
        <v>186</v>
      </c>
      <c r="P658" s="66">
        <f t="shared" si="54"/>
        <v>2.6578313253012049</v>
      </c>
      <c r="Q658" s="104" t="s">
        <v>925</v>
      </c>
      <c r="R658" s="24"/>
      <c r="S658" s="2"/>
      <c r="T658" s="2"/>
      <c r="U658" s="13"/>
      <c r="V658" s="109">
        <v>0.41666666666666669</v>
      </c>
      <c r="W658" s="110">
        <v>0.61458333333333337</v>
      </c>
      <c r="X658" s="115">
        <f t="shared" si="55"/>
        <v>0.19791666666666669</v>
      </c>
    </row>
    <row r="659" spans="1:24" x14ac:dyDescent="0.3">
      <c r="A659" s="63" t="s">
        <v>3943</v>
      </c>
      <c r="B659" s="94" t="s">
        <v>38</v>
      </c>
      <c r="C659" s="2" t="s">
        <v>1</v>
      </c>
      <c r="D659" s="2">
        <v>57</v>
      </c>
      <c r="E659" s="9">
        <v>22890</v>
      </c>
      <c r="F659" s="10">
        <v>43731.623680555553</v>
      </c>
      <c r="G659" s="95" t="s">
        <v>4</v>
      </c>
      <c r="H659" s="24">
        <v>2597</v>
      </c>
      <c r="I659" s="11">
        <f t="shared" si="52"/>
        <v>20.776</v>
      </c>
      <c r="J659" s="2">
        <v>4.7919999999999998</v>
      </c>
      <c r="K659" s="13">
        <v>125</v>
      </c>
      <c r="L659" s="94">
        <v>793</v>
      </c>
      <c r="M659" s="11">
        <f t="shared" si="53"/>
        <v>6.3440000000000003</v>
      </c>
      <c r="N659" s="2">
        <v>2.8140000000000001</v>
      </c>
      <c r="O659" s="95">
        <f t="shared" si="51"/>
        <v>125</v>
      </c>
      <c r="P659" s="66">
        <f t="shared" si="54"/>
        <v>3.2749054224464058</v>
      </c>
      <c r="Q659" s="104" t="s">
        <v>924</v>
      </c>
      <c r="R659" s="24"/>
      <c r="S659" s="2"/>
      <c r="T659" s="2"/>
      <c r="U659" s="13"/>
      <c r="V659" s="109">
        <v>0.45347222222222222</v>
      </c>
      <c r="W659" s="110">
        <v>0.62847222222222221</v>
      </c>
      <c r="X659" s="115">
        <f t="shared" si="55"/>
        <v>0.17499999999999999</v>
      </c>
    </row>
    <row r="660" spans="1:24" x14ac:dyDescent="0.3">
      <c r="A660" s="63" t="s">
        <v>3944</v>
      </c>
      <c r="B660" s="94" t="s">
        <v>874</v>
      </c>
      <c r="C660" s="2" t="s">
        <v>6</v>
      </c>
      <c r="D660" s="2">
        <v>36</v>
      </c>
      <c r="E660" s="9">
        <v>30333</v>
      </c>
      <c r="F660" s="10">
        <v>43731.63008101852</v>
      </c>
      <c r="G660" s="95" t="s">
        <v>4</v>
      </c>
      <c r="H660" s="24">
        <v>813</v>
      </c>
      <c r="I660" s="11">
        <f t="shared" si="52"/>
        <v>7.3909090909090907</v>
      </c>
      <c r="J660" s="2">
        <v>2.7629999999999999</v>
      </c>
      <c r="K660" s="13">
        <v>110</v>
      </c>
      <c r="L660" s="94">
        <v>299</v>
      </c>
      <c r="M660" s="11">
        <f t="shared" si="53"/>
        <v>2.7181818181818183</v>
      </c>
      <c r="N660" s="2">
        <v>1.575</v>
      </c>
      <c r="O660" s="95">
        <f t="shared" si="51"/>
        <v>110</v>
      </c>
      <c r="P660" s="66">
        <f t="shared" si="54"/>
        <v>2.7190635451505014</v>
      </c>
      <c r="Q660" s="104" t="s">
        <v>925</v>
      </c>
      <c r="R660" s="24"/>
      <c r="S660" s="2"/>
      <c r="T660" s="2"/>
      <c r="U660" s="13"/>
      <c r="V660" s="109">
        <v>0.4513888888888889</v>
      </c>
      <c r="W660" s="110">
        <v>0.64236111111111105</v>
      </c>
      <c r="X660" s="115">
        <f t="shared" si="55"/>
        <v>0.19097222222222215</v>
      </c>
    </row>
    <row r="661" spans="1:24" x14ac:dyDescent="0.3">
      <c r="A661" s="63" t="s">
        <v>3945</v>
      </c>
      <c r="B661" s="94" t="s">
        <v>875</v>
      </c>
      <c r="C661" s="2" t="s">
        <v>6</v>
      </c>
      <c r="D661" s="2">
        <v>67</v>
      </c>
      <c r="E661" s="9">
        <v>18982</v>
      </c>
      <c r="F661" s="10">
        <v>43731.639594907407</v>
      </c>
      <c r="G661" s="95" t="s">
        <v>4</v>
      </c>
      <c r="H661" s="24">
        <v>2096</v>
      </c>
      <c r="I661" s="11">
        <f t="shared" si="52"/>
        <v>19.054545454545455</v>
      </c>
      <c r="J661" s="2">
        <v>4.88</v>
      </c>
      <c r="K661" s="13">
        <v>110</v>
      </c>
      <c r="L661" s="94">
        <v>632</v>
      </c>
      <c r="M661" s="11">
        <f t="shared" si="53"/>
        <v>5.7454545454545451</v>
      </c>
      <c r="N661" s="2">
        <v>2.589</v>
      </c>
      <c r="O661" s="95">
        <f t="shared" si="51"/>
        <v>110</v>
      </c>
      <c r="P661" s="66">
        <f t="shared" si="54"/>
        <v>3.316455696202532</v>
      </c>
      <c r="Q661" s="104" t="s">
        <v>944</v>
      </c>
      <c r="R661" s="24"/>
      <c r="S661" s="2"/>
      <c r="T661" s="2"/>
      <c r="U661" s="13"/>
      <c r="V661" s="109">
        <v>0.49513888888888885</v>
      </c>
      <c r="W661" s="110">
        <v>0.66666666666666663</v>
      </c>
      <c r="X661" s="115">
        <f t="shared" si="55"/>
        <v>0.17152777777777778</v>
      </c>
    </row>
    <row r="662" spans="1:24" x14ac:dyDescent="0.3">
      <c r="A662" s="63" t="s">
        <v>3946</v>
      </c>
      <c r="B662" s="94" t="s">
        <v>876</v>
      </c>
      <c r="C662" s="2" t="s">
        <v>6</v>
      </c>
      <c r="D662" s="2">
        <v>76</v>
      </c>
      <c r="E662" s="9">
        <v>15661</v>
      </c>
      <c r="F662" s="10">
        <v>43731.671261574076</v>
      </c>
      <c r="G662" s="95" t="s">
        <v>4</v>
      </c>
      <c r="H662" s="24">
        <v>2538</v>
      </c>
      <c r="I662" s="11">
        <f t="shared" si="52"/>
        <v>15.763975155279503</v>
      </c>
      <c r="J662" s="2">
        <v>3.7120000000000002</v>
      </c>
      <c r="K662" s="13">
        <v>161</v>
      </c>
      <c r="L662" s="94">
        <v>1181</v>
      </c>
      <c r="M662" s="11">
        <f t="shared" si="53"/>
        <v>7.3354037267080745</v>
      </c>
      <c r="N662" s="2">
        <v>2.7290000000000001</v>
      </c>
      <c r="O662" s="95">
        <f t="shared" si="51"/>
        <v>161</v>
      </c>
      <c r="P662" s="66">
        <f t="shared" si="54"/>
        <v>2.149026248941575</v>
      </c>
      <c r="Q662" s="104" t="s">
        <v>737</v>
      </c>
      <c r="R662" s="24"/>
      <c r="S662" s="2"/>
      <c r="T662" s="2"/>
      <c r="U662" s="13"/>
      <c r="V662" s="109">
        <v>0.52500000000000002</v>
      </c>
      <c r="W662" s="110">
        <v>0.68055555555555547</v>
      </c>
      <c r="X662" s="115">
        <f t="shared" si="55"/>
        <v>0.15555555555555545</v>
      </c>
    </row>
    <row r="663" spans="1:24" x14ac:dyDescent="0.3">
      <c r="A663" s="63" t="s">
        <v>3947</v>
      </c>
      <c r="B663" s="94" t="s">
        <v>877</v>
      </c>
      <c r="C663" s="2" t="s">
        <v>1</v>
      </c>
      <c r="D663" s="2">
        <v>58</v>
      </c>
      <c r="E663" s="9">
        <v>22200</v>
      </c>
      <c r="F663" s="10">
        <v>43732.512766203705</v>
      </c>
      <c r="G663" s="95" t="s">
        <v>4</v>
      </c>
      <c r="H663" s="24">
        <v>2476</v>
      </c>
      <c r="I663" s="11">
        <f t="shared" si="52"/>
        <v>23.807692307692307</v>
      </c>
      <c r="J663" s="2">
        <v>4.8949999999999996</v>
      </c>
      <c r="K663" s="13">
        <v>104</v>
      </c>
      <c r="L663" s="94">
        <v>791</v>
      </c>
      <c r="M663" s="11">
        <f t="shared" si="53"/>
        <v>7.6057692307692308</v>
      </c>
      <c r="N663" s="2">
        <v>2.62</v>
      </c>
      <c r="O663" s="95">
        <f t="shared" si="51"/>
        <v>104</v>
      </c>
      <c r="P663" s="66">
        <f t="shared" si="54"/>
        <v>3.130214917825537</v>
      </c>
      <c r="Q663" s="104" t="s">
        <v>912</v>
      </c>
      <c r="R663" s="24"/>
      <c r="S663" s="2"/>
      <c r="T663" s="2"/>
      <c r="U663" s="13"/>
      <c r="V663" s="109">
        <v>0.38194444444444442</v>
      </c>
      <c r="W663" s="110">
        <v>0.51736111111111105</v>
      </c>
      <c r="X663" s="115">
        <f t="shared" si="55"/>
        <v>0.13541666666666663</v>
      </c>
    </row>
    <row r="664" spans="1:24" x14ac:dyDescent="0.3">
      <c r="A664" s="63" t="s">
        <v>3948</v>
      </c>
      <c r="B664" s="94" t="s">
        <v>878</v>
      </c>
      <c r="C664" s="2" t="s">
        <v>6</v>
      </c>
      <c r="D664" s="2">
        <v>41</v>
      </c>
      <c r="E664" s="9">
        <v>28493</v>
      </c>
      <c r="F664" s="10">
        <v>43732.523425925923</v>
      </c>
      <c r="G664" s="95" t="s">
        <v>4</v>
      </c>
      <c r="H664" s="24">
        <v>1115</v>
      </c>
      <c r="I664" s="11">
        <f t="shared" si="52"/>
        <v>8.92</v>
      </c>
      <c r="J664" s="2">
        <v>2.8809999999999998</v>
      </c>
      <c r="K664" s="13">
        <v>125</v>
      </c>
      <c r="L664" s="94">
        <v>604</v>
      </c>
      <c r="M664" s="11">
        <f t="shared" si="53"/>
        <v>4.8319999999999999</v>
      </c>
      <c r="N664" s="2">
        <v>2.2210000000000001</v>
      </c>
      <c r="O664" s="95">
        <f t="shared" si="51"/>
        <v>125</v>
      </c>
      <c r="P664" s="66">
        <f t="shared" si="54"/>
        <v>1.8460264900662251</v>
      </c>
      <c r="Q664" s="104" t="s">
        <v>944</v>
      </c>
      <c r="R664" s="24"/>
      <c r="S664" s="2"/>
      <c r="T664" s="2"/>
      <c r="U664" s="13"/>
      <c r="V664" s="109">
        <v>0.38194444444444442</v>
      </c>
      <c r="W664" s="110">
        <v>0.54166666666666663</v>
      </c>
      <c r="X664" s="115">
        <f t="shared" si="55"/>
        <v>0.15972222222222221</v>
      </c>
    </row>
    <row r="665" spans="1:24" x14ac:dyDescent="0.3">
      <c r="A665" s="63" t="s">
        <v>3949</v>
      </c>
      <c r="B665" s="94" t="s">
        <v>879</v>
      </c>
      <c r="C665" s="2" t="s">
        <v>1</v>
      </c>
      <c r="D665" s="2">
        <v>51</v>
      </c>
      <c r="E665" s="9">
        <v>24897</v>
      </c>
      <c r="F665" s="10">
        <v>43732.526307870372</v>
      </c>
      <c r="G665" s="95" t="s">
        <v>4</v>
      </c>
      <c r="H665" s="24">
        <v>2585</v>
      </c>
      <c r="I665" s="11">
        <f t="shared" si="52"/>
        <v>22.478260869565219</v>
      </c>
      <c r="J665" s="2">
        <v>5.1970000000000001</v>
      </c>
      <c r="K665" s="13">
        <v>115</v>
      </c>
      <c r="L665" s="94">
        <v>819</v>
      </c>
      <c r="M665" s="11">
        <f t="shared" si="53"/>
        <v>7.1217391304347828</v>
      </c>
      <c r="N665" s="2">
        <v>2.7050000000000001</v>
      </c>
      <c r="O665" s="95">
        <f t="shared" si="51"/>
        <v>115</v>
      </c>
      <c r="P665" s="66">
        <f t="shared" si="54"/>
        <v>3.1562881562881562</v>
      </c>
      <c r="Q665" s="104" t="s">
        <v>737</v>
      </c>
      <c r="R665" s="24"/>
      <c r="S665" s="2"/>
      <c r="T665" s="2"/>
      <c r="U665" s="13"/>
      <c r="V665" s="109">
        <v>0.39027777777777778</v>
      </c>
      <c r="W665" s="110">
        <v>0.53125</v>
      </c>
      <c r="X665" s="115">
        <f t="shared" si="55"/>
        <v>0.14097222222222222</v>
      </c>
    </row>
    <row r="666" spans="1:24" x14ac:dyDescent="0.3">
      <c r="A666" s="63" t="s">
        <v>3950</v>
      </c>
      <c r="B666" s="94" t="s">
        <v>880</v>
      </c>
      <c r="C666" s="2" t="s">
        <v>1</v>
      </c>
      <c r="D666" s="2">
        <v>47</v>
      </c>
      <c r="E666" s="9">
        <v>26349</v>
      </c>
      <c r="F666" s="10">
        <v>43732.551018518519</v>
      </c>
      <c r="G666" s="95" t="s">
        <v>4</v>
      </c>
      <c r="H666" s="24">
        <v>3012</v>
      </c>
      <c r="I666" s="11">
        <f t="shared" si="52"/>
        <v>23.169230769230769</v>
      </c>
      <c r="J666" s="2">
        <v>4.9569999999999999</v>
      </c>
      <c r="K666" s="13">
        <v>130</v>
      </c>
      <c r="L666" s="94">
        <v>863</v>
      </c>
      <c r="M666" s="11">
        <f t="shared" si="53"/>
        <v>6.6384615384615389</v>
      </c>
      <c r="N666" s="2">
        <v>2.3980000000000001</v>
      </c>
      <c r="O666" s="95">
        <f t="shared" si="51"/>
        <v>130</v>
      </c>
      <c r="P666" s="66">
        <f t="shared" si="54"/>
        <v>3.4901506373117033</v>
      </c>
      <c r="Q666" s="104" t="s">
        <v>925</v>
      </c>
      <c r="R666" s="24"/>
      <c r="S666" s="2"/>
      <c r="T666" s="2"/>
      <c r="U666" s="13"/>
      <c r="V666" s="109">
        <v>0.4145833333333333</v>
      </c>
      <c r="W666" s="110">
        <v>0.55555555555555558</v>
      </c>
      <c r="X666" s="115">
        <f t="shared" si="55"/>
        <v>0.14097222222222228</v>
      </c>
    </row>
    <row r="667" spans="1:24" x14ac:dyDescent="0.3">
      <c r="A667" s="63" t="s">
        <v>3951</v>
      </c>
      <c r="B667" s="94" t="s">
        <v>217</v>
      </c>
      <c r="C667" s="2" t="s">
        <v>1</v>
      </c>
      <c r="D667" s="2">
        <v>46</v>
      </c>
      <c r="E667" s="9">
        <v>26675</v>
      </c>
      <c r="F667" s="10">
        <v>43732.570960648147</v>
      </c>
      <c r="G667" s="95" t="s">
        <v>4</v>
      </c>
      <c r="H667" s="24">
        <v>2353</v>
      </c>
      <c r="I667" s="11">
        <f t="shared" si="52"/>
        <v>18.824000000000002</v>
      </c>
      <c r="J667" s="2">
        <v>4.5910000000000002</v>
      </c>
      <c r="K667" s="13">
        <v>125</v>
      </c>
      <c r="L667" s="94">
        <v>854</v>
      </c>
      <c r="M667" s="11">
        <f t="shared" si="53"/>
        <v>6.8319999999999999</v>
      </c>
      <c r="N667" s="2">
        <v>2.5710000000000002</v>
      </c>
      <c r="O667" s="95">
        <f t="shared" si="51"/>
        <v>125</v>
      </c>
      <c r="P667" s="66">
        <f t="shared" si="54"/>
        <v>2.7552693208430918</v>
      </c>
      <c r="Q667" s="104" t="s">
        <v>925</v>
      </c>
      <c r="R667" s="24"/>
      <c r="S667" s="2"/>
      <c r="T667" s="2"/>
      <c r="U667" s="13"/>
      <c r="V667" s="109">
        <v>0.44930555555555557</v>
      </c>
      <c r="W667" s="110">
        <v>0.57291666666666663</v>
      </c>
      <c r="X667" s="115">
        <f t="shared" si="55"/>
        <v>0.12361111111111106</v>
      </c>
    </row>
    <row r="668" spans="1:24" x14ac:dyDescent="0.3">
      <c r="A668" s="63" t="s">
        <v>3952</v>
      </c>
      <c r="B668" s="94" t="s">
        <v>881</v>
      </c>
      <c r="C668" s="2" t="s">
        <v>1</v>
      </c>
      <c r="D668" s="2">
        <v>72</v>
      </c>
      <c r="E668" s="9">
        <v>17161</v>
      </c>
      <c r="F668" s="10">
        <v>43732.582754629628</v>
      </c>
      <c r="G668" s="95" t="s">
        <v>4</v>
      </c>
      <c r="H668" s="24">
        <v>5017</v>
      </c>
      <c r="I668" s="11">
        <f t="shared" si="52"/>
        <v>29.863095238095237</v>
      </c>
      <c r="J668" s="2">
        <v>5.85</v>
      </c>
      <c r="K668" s="13">
        <v>168</v>
      </c>
      <c r="L668" s="94">
        <v>1206</v>
      </c>
      <c r="M668" s="11">
        <f t="shared" si="53"/>
        <v>7.1785714285714288</v>
      </c>
      <c r="N668" s="2">
        <v>2.6859999999999999</v>
      </c>
      <c r="O668" s="95">
        <f t="shared" si="51"/>
        <v>168</v>
      </c>
      <c r="P668" s="66">
        <f t="shared" si="54"/>
        <v>4.1600331674958539</v>
      </c>
      <c r="Q668" s="104" t="s">
        <v>925</v>
      </c>
      <c r="R668" s="24"/>
      <c r="S668" s="2"/>
      <c r="T668" s="2"/>
      <c r="U668" s="13"/>
      <c r="V668" s="109">
        <v>0.42638888888888887</v>
      </c>
      <c r="W668" s="110">
        <v>0.58333333333333337</v>
      </c>
      <c r="X668" s="115">
        <f t="shared" si="55"/>
        <v>0.1569444444444445</v>
      </c>
    </row>
    <row r="669" spans="1:24" x14ac:dyDescent="0.3">
      <c r="A669" s="63" t="s">
        <v>3953</v>
      </c>
      <c r="B669" s="94" t="s">
        <v>882</v>
      </c>
      <c r="C669" s="2" t="s">
        <v>1</v>
      </c>
      <c r="D669" s="2">
        <v>50</v>
      </c>
      <c r="E669" s="9">
        <v>25172</v>
      </c>
      <c r="F669" s="10">
        <v>43732.596643518518</v>
      </c>
      <c r="G669" s="95" t="s">
        <v>4</v>
      </c>
      <c r="H669" s="24">
        <v>3033</v>
      </c>
      <c r="I669" s="11">
        <f t="shared" si="52"/>
        <v>32.967391304347828</v>
      </c>
      <c r="J669" s="2">
        <v>5.1680000000000001</v>
      </c>
      <c r="K669" s="13">
        <v>92</v>
      </c>
      <c r="L669" s="94">
        <v>611</v>
      </c>
      <c r="M669" s="11">
        <f t="shared" si="53"/>
        <v>6.6413043478260869</v>
      </c>
      <c r="N669" s="2">
        <v>2.3650000000000002</v>
      </c>
      <c r="O669" s="95">
        <f t="shared" si="51"/>
        <v>92</v>
      </c>
      <c r="P669" s="66">
        <f t="shared" si="54"/>
        <v>4.9639934533551555</v>
      </c>
      <c r="Q669" s="105" t="s">
        <v>925</v>
      </c>
      <c r="R669" s="24"/>
      <c r="S669" s="2"/>
      <c r="T669" s="2"/>
      <c r="U669" s="13"/>
      <c r="V669" s="109">
        <v>0.45833333333333331</v>
      </c>
      <c r="W669" s="110">
        <v>0.60416666666666663</v>
      </c>
      <c r="X669" s="115">
        <f t="shared" si="55"/>
        <v>0.14583333333333331</v>
      </c>
    </row>
    <row r="670" spans="1:24" x14ac:dyDescent="0.3">
      <c r="A670" s="63" t="s">
        <v>3954</v>
      </c>
      <c r="B670" s="94" t="s">
        <v>883</v>
      </c>
      <c r="C670" s="2" t="s">
        <v>6</v>
      </c>
      <c r="D670" s="2">
        <v>55</v>
      </c>
      <c r="E670" s="9">
        <v>23280</v>
      </c>
      <c r="F670" s="10">
        <v>43732.612754629627</v>
      </c>
      <c r="G670" s="95" t="s">
        <v>4</v>
      </c>
      <c r="H670" s="24">
        <v>1332</v>
      </c>
      <c r="I670" s="11">
        <f t="shared" si="52"/>
        <v>7.9285714285714288</v>
      </c>
      <c r="J670" s="2">
        <v>2.8719999999999999</v>
      </c>
      <c r="K670" s="13">
        <v>168</v>
      </c>
      <c r="L670" s="94">
        <v>551</v>
      </c>
      <c r="M670" s="11">
        <f t="shared" si="53"/>
        <v>3.2797619047619047</v>
      </c>
      <c r="N670" s="2">
        <v>1.778</v>
      </c>
      <c r="O670" s="95">
        <f t="shared" si="51"/>
        <v>168</v>
      </c>
      <c r="P670" s="66">
        <f t="shared" si="54"/>
        <v>2.4174228675136118</v>
      </c>
      <c r="Q670" s="104" t="s">
        <v>944</v>
      </c>
      <c r="R670" s="24"/>
      <c r="S670" s="2"/>
      <c r="T670" s="2"/>
      <c r="U670" s="13"/>
      <c r="V670" s="109">
        <v>0.45763888888888887</v>
      </c>
      <c r="W670" s="110">
        <v>0.63194444444444442</v>
      </c>
      <c r="X670" s="115">
        <f t="shared" si="55"/>
        <v>0.17430555555555555</v>
      </c>
    </row>
    <row r="671" spans="1:24" x14ac:dyDescent="0.3">
      <c r="A671" s="63" t="s">
        <v>3955</v>
      </c>
      <c r="B671" s="94" t="s">
        <v>884</v>
      </c>
      <c r="C671" s="2" t="s">
        <v>1</v>
      </c>
      <c r="D671" s="2">
        <v>83</v>
      </c>
      <c r="E671" s="9">
        <v>13316</v>
      </c>
      <c r="F671" s="10">
        <v>43732.662754629629</v>
      </c>
      <c r="G671" s="95" t="s">
        <v>4</v>
      </c>
      <c r="H671" s="24">
        <v>3217</v>
      </c>
      <c r="I671" s="11">
        <f t="shared" si="52"/>
        <v>20.88961038961039</v>
      </c>
      <c r="J671" s="2">
        <v>4.6459999999999999</v>
      </c>
      <c r="K671" s="13">
        <v>154</v>
      </c>
      <c r="L671" s="94">
        <v>1494</v>
      </c>
      <c r="M671" s="11">
        <f t="shared" si="53"/>
        <v>9.7012987012987004</v>
      </c>
      <c r="N671" s="2">
        <v>2.9569999999999999</v>
      </c>
      <c r="O671" s="95">
        <f t="shared" si="51"/>
        <v>154</v>
      </c>
      <c r="P671" s="66">
        <f t="shared" si="54"/>
        <v>2.1532797858099064</v>
      </c>
      <c r="Q671" s="104" t="s">
        <v>737</v>
      </c>
      <c r="R671" s="24"/>
      <c r="S671" s="2"/>
      <c r="T671" s="2"/>
      <c r="U671" s="13"/>
      <c r="V671" s="109">
        <v>0.49583333333333335</v>
      </c>
      <c r="W671" s="110">
        <v>0.66666666666666663</v>
      </c>
      <c r="X671" s="115">
        <f t="shared" si="55"/>
        <v>0.17083333333333328</v>
      </c>
    </row>
    <row r="672" spans="1:24" x14ac:dyDescent="0.3">
      <c r="A672" s="63" t="s">
        <v>3956</v>
      </c>
      <c r="B672" s="94" t="s">
        <v>885</v>
      </c>
      <c r="C672" s="2" t="s">
        <v>6</v>
      </c>
      <c r="D672" s="2">
        <v>63</v>
      </c>
      <c r="E672" s="9">
        <v>20424</v>
      </c>
      <c r="F672" s="10">
        <v>43732.675185185188</v>
      </c>
      <c r="G672" s="95" t="s">
        <v>4</v>
      </c>
      <c r="H672" s="24">
        <v>3071</v>
      </c>
      <c r="I672" s="11">
        <f t="shared" si="52"/>
        <v>24.568000000000001</v>
      </c>
      <c r="J672" s="2">
        <v>5.1449999999999996</v>
      </c>
      <c r="K672" s="13">
        <v>125</v>
      </c>
      <c r="L672" s="94">
        <v>1054</v>
      </c>
      <c r="M672" s="11">
        <f t="shared" si="53"/>
        <v>8.4320000000000004</v>
      </c>
      <c r="N672" s="2">
        <v>3.0939999999999999</v>
      </c>
      <c r="O672" s="95">
        <f t="shared" si="51"/>
        <v>125</v>
      </c>
      <c r="P672" s="66">
        <f t="shared" si="54"/>
        <v>2.913662239089184</v>
      </c>
      <c r="Q672" s="104" t="s">
        <v>912</v>
      </c>
      <c r="R672" s="24"/>
      <c r="S672" s="2"/>
      <c r="T672" s="2"/>
      <c r="U672" s="13"/>
      <c r="V672" s="109">
        <v>0.5083333333333333</v>
      </c>
      <c r="W672" s="110">
        <v>0.68055555555555547</v>
      </c>
      <c r="X672" s="115">
        <f t="shared" si="55"/>
        <v>0.17222222222222217</v>
      </c>
    </row>
    <row r="673" spans="1:24" x14ac:dyDescent="0.3">
      <c r="A673" s="63" t="s">
        <v>3957</v>
      </c>
      <c r="B673" s="94" t="s">
        <v>886</v>
      </c>
      <c r="C673" s="2" t="s">
        <v>1</v>
      </c>
      <c r="D673" s="2">
        <v>59</v>
      </c>
      <c r="E673" s="9">
        <v>21919</v>
      </c>
      <c r="F673" s="10">
        <v>43733.518310185187</v>
      </c>
      <c r="G673" s="95" t="s">
        <v>4</v>
      </c>
      <c r="H673" s="24">
        <v>2579</v>
      </c>
      <c r="I673" s="11">
        <f t="shared" si="52"/>
        <v>20.798387096774192</v>
      </c>
      <c r="J673" s="2">
        <v>4.5529999999999999</v>
      </c>
      <c r="K673" s="13">
        <v>124</v>
      </c>
      <c r="L673" s="94">
        <v>567</v>
      </c>
      <c r="M673" s="11">
        <f t="shared" si="53"/>
        <v>4.57258064516129</v>
      </c>
      <c r="N673" s="2">
        <v>2.0569999999999999</v>
      </c>
      <c r="O673" s="95">
        <f t="shared" si="51"/>
        <v>124</v>
      </c>
      <c r="P673" s="66">
        <f t="shared" si="54"/>
        <v>4.5485008818342152</v>
      </c>
      <c r="Q673" s="104" t="s">
        <v>944</v>
      </c>
      <c r="R673" s="24"/>
      <c r="S673" s="2"/>
      <c r="T673" s="2"/>
      <c r="U673" s="13"/>
      <c r="V673" s="109">
        <v>0.375</v>
      </c>
      <c r="W673" s="110">
        <v>0.52083333333333337</v>
      </c>
      <c r="X673" s="115">
        <f t="shared" si="55"/>
        <v>0.14583333333333337</v>
      </c>
    </row>
    <row r="674" spans="1:24" x14ac:dyDescent="0.3">
      <c r="A674" s="63" t="s">
        <v>3958</v>
      </c>
      <c r="B674" s="94" t="s">
        <v>887</v>
      </c>
      <c r="C674" s="2" t="s">
        <v>1</v>
      </c>
      <c r="D674" s="2">
        <v>46</v>
      </c>
      <c r="E674" s="9">
        <v>26588</v>
      </c>
      <c r="F674" s="10">
        <v>43733.519016203703</v>
      </c>
      <c r="G674" s="95" t="s">
        <v>4</v>
      </c>
      <c r="H674" s="24">
        <v>1096</v>
      </c>
      <c r="I674" s="11">
        <f t="shared" si="52"/>
        <v>9.6140350877192979</v>
      </c>
      <c r="J674" s="2">
        <v>2.9039999999999999</v>
      </c>
      <c r="K674" s="13">
        <v>114</v>
      </c>
      <c r="L674" s="94">
        <v>556</v>
      </c>
      <c r="M674" s="11">
        <f t="shared" si="53"/>
        <v>4.8771929824561404</v>
      </c>
      <c r="N674" s="2">
        <v>1.901</v>
      </c>
      <c r="O674" s="95">
        <f t="shared" si="51"/>
        <v>114</v>
      </c>
      <c r="P674" s="66">
        <f t="shared" si="54"/>
        <v>1.9712230215827338</v>
      </c>
      <c r="Q674" s="104" t="s">
        <v>737</v>
      </c>
      <c r="R674" s="24"/>
      <c r="S674" s="2"/>
      <c r="T674" s="2"/>
      <c r="U674" s="13"/>
      <c r="V674" s="109">
        <v>0.38680555555555557</v>
      </c>
      <c r="W674" s="110">
        <v>0.53819444444444442</v>
      </c>
      <c r="X674" s="115">
        <f t="shared" si="55"/>
        <v>0.15138888888888885</v>
      </c>
    </row>
    <row r="675" spans="1:24" x14ac:dyDescent="0.3">
      <c r="A675" s="63" t="s">
        <v>2040</v>
      </c>
      <c r="B675" s="94" t="s">
        <v>888</v>
      </c>
      <c r="C675" s="2" t="s">
        <v>1</v>
      </c>
      <c r="D675" s="2">
        <v>51</v>
      </c>
      <c r="E675" s="9">
        <v>24761</v>
      </c>
      <c r="F675" s="10">
        <v>43733.543935185182</v>
      </c>
      <c r="G675" s="95" t="s">
        <v>4</v>
      </c>
      <c r="H675" s="24">
        <v>2873</v>
      </c>
      <c r="I675" s="11">
        <f t="shared" si="52"/>
        <v>19.813793103448276</v>
      </c>
      <c r="J675" s="2">
        <v>5.4290000000000003</v>
      </c>
      <c r="K675" s="13">
        <v>145</v>
      </c>
      <c r="L675" s="94">
        <v>596</v>
      </c>
      <c r="M675" s="11">
        <f t="shared" si="53"/>
        <v>4.1103448275862071</v>
      </c>
      <c r="N675" s="2">
        <v>2.331</v>
      </c>
      <c r="O675" s="95">
        <f t="shared" si="51"/>
        <v>145</v>
      </c>
      <c r="P675" s="66">
        <f t="shared" si="54"/>
        <v>4.8204697986577179</v>
      </c>
      <c r="Q675" s="104" t="s">
        <v>925</v>
      </c>
      <c r="R675" s="24"/>
      <c r="S675" s="2"/>
      <c r="T675" s="2"/>
      <c r="U675" s="13"/>
      <c r="V675" s="109">
        <v>0.39583333333333331</v>
      </c>
      <c r="W675" s="110">
        <v>0.55208333333333337</v>
      </c>
      <c r="X675" s="115">
        <f t="shared" si="55"/>
        <v>0.15625000000000006</v>
      </c>
    </row>
    <row r="676" spans="1:24" x14ac:dyDescent="0.3">
      <c r="A676" s="63" t="s">
        <v>3959</v>
      </c>
      <c r="B676" s="94" t="s">
        <v>889</v>
      </c>
      <c r="C676" s="2" t="s">
        <v>6</v>
      </c>
      <c r="D676" s="2">
        <v>84</v>
      </c>
      <c r="E676" s="9">
        <v>13016</v>
      </c>
      <c r="F676" s="10">
        <v>43733.557951388888</v>
      </c>
      <c r="G676" s="95" t="s">
        <v>4</v>
      </c>
      <c r="H676" s="24">
        <v>5394</v>
      </c>
      <c r="I676" s="11">
        <f t="shared" si="52"/>
        <v>36.693877551020407</v>
      </c>
      <c r="J676" s="2">
        <v>6.2149999999999999</v>
      </c>
      <c r="K676" s="13">
        <v>147</v>
      </c>
      <c r="L676" s="94">
        <v>1100</v>
      </c>
      <c r="M676" s="11">
        <f t="shared" si="53"/>
        <v>7.4829931972789119</v>
      </c>
      <c r="N676" s="2">
        <v>2.9550000000000001</v>
      </c>
      <c r="O676" s="95">
        <f t="shared" si="51"/>
        <v>147</v>
      </c>
      <c r="P676" s="66">
        <f t="shared" si="54"/>
        <v>4.9036363636363633</v>
      </c>
      <c r="Q676" s="104" t="s">
        <v>944</v>
      </c>
      <c r="R676" s="24"/>
      <c r="S676" s="2"/>
      <c r="T676" s="2"/>
      <c r="U676" s="13"/>
      <c r="V676" s="109">
        <v>0.3888888888888889</v>
      </c>
      <c r="W676" s="110">
        <v>0.5625</v>
      </c>
      <c r="X676" s="115">
        <f t="shared" si="55"/>
        <v>0.1736111111111111</v>
      </c>
    </row>
    <row r="677" spans="1:24" x14ac:dyDescent="0.3">
      <c r="A677" s="63" t="s">
        <v>3960</v>
      </c>
      <c r="B677" s="94" t="s">
        <v>890</v>
      </c>
      <c r="C677" s="2" t="s">
        <v>1</v>
      </c>
      <c r="D677" s="2">
        <v>56</v>
      </c>
      <c r="E677" s="9">
        <v>23015</v>
      </c>
      <c r="F677" s="10">
        <v>43733.561759259261</v>
      </c>
      <c r="G677" s="95" t="s">
        <v>4</v>
      </c>
      <c r="H677" s="24">
        <v>2921</v>
      </c>
      <c r="I677" s="11">
        <f t="shared" si="52"/>
        <v>20.284722222222221</v>
      </c>
      <c r="J677" s="2">
        <v>5.0170000000000003</v>
      </c>
      <c r="K677" s="13">
        <v>144</v>
      </c>
      <c r="L677" s="94">
        <v>639</v>
      </c>
      <c r="M677" s="11">
        <f t="shared" si="53"/>
        <v>4.4375</v>
      </c>
      <c r="N677" s="2">
        <v>2.202</v>
      </c>
      <c r="O677" s="95">
        <f t="shared" ref="O677:O740" si="56">K677</f>
        <v>144</v>
      </c>
      <c r="P677" s="66">
        <f t="shared" si="54"/>
        <v>4.5712050078247257</v>
      </c>
      <c r="Q677" s="104" t="s">
        <v>946</v>
      </c>
      <c r="R677" s="24"/>
      <c r="S677" s="2"/>
      <c r="T677" s="2"/>
      <c r="U677" s="13"/>
      <c r="V677" s="109">
        <v>0.4055555555555555</v>
      </c>
      <c r="W677" s="110">
        <v>0.57638888888888895</v>
      </c>
      <c r="X677" s="115">
        <f t="shared" si="55"/>
        <v>0.17083333333333345</v>
      </c>
    </row>
    <row r="678" spans="1:24" x14ac:dyDescent="0.3">
      <c r="A678" s="63" t="s">
        <v>3961</v>
      </c>
      <c r="B678" s="94" t="s">
        <v>891</v>
      </c>
      <c r="C678" s="2" t="s">
        <v>1</v>
      </c>
      <c r="D678" s="2">
        <v>72</v>
      </c>
      <c r="E678" s="9">
        <v>17320</v>
      </c>
      <c r="F678" s="10">
        <v>43733.57953703704</v>
      </c>
      <c r="G678" s="95" t="s">
        <v>4</v>
      </c>
      <c r="H678" s="24">
        <v>2930</v>
      </c>
      <c r="I678" s="11">
        <f t="shared" si="52"/>
        <v>22.53846153846154</v>
      </c>
      <c r="J678" s="2">
        <v>4.5789999999999997</v>
      </c>
      <c r="K678" s="13">
        <v>130</v>
      </c>
      <c r="L678" s="94">
        <v>650</v>
      </c>
      <c r="M678" s="11">
        <f t="shared" si="53"/>
        <v>5</v>
      </c>
      <c r="N678" s="2">
        <v>2.2719999999999998</v>
      </c>
      <c r="O678" s="95">
        <f t="shared" si="56"/>
        <v>130</v>
      </c>
      <c r="P678" s="66">
        <f t="shared" si="54"/>
        <v>4.5076923076923077</v>
      </c>
      <c r="Q678" s="104" t="s">
        <v>925</v>
      </c>
      <c r="R678" s="24"/>
      <c r="S678" s="2"/>
      <c r="T678" s="2"/>
      <c r="U678" s="13"/>
      <c r="V678" s="109">
        <v>0.41666666666666669</v>
      </c>
      <c r="W678" s="110">
        <v>0.59722222222222221</v>
      </c>
      <c r="X678" s="115">
        <f t="shared" si="55"/>
        <v>0.18055555555555552</v>
      </c>
    </row>
    <row r="679" spans="1:24" x14ac:dyDescent="0.3">
      <c r="A679" s="63" t="s">
        <v>3962</v>
      </c>
      <c r="B679" s="94" t="s">
        <v>892</v>
      </c>
      <c r="C679" s="2" t="s">
        <v>1</v>
      </c>
      <c r="D679" s="2">
        <v>54</v>
      </c>
      <c r="E679" s="9">
        <v>23985</v>
      </c>
      <c r="F679" s="10">
        <v>43733.60428240741</v>
      </c>
      <c r="G679" s="95" t="s">
        <v>4</v>
      </c>
      <c r="H679" s="24">
        <v>3507</v>
      </c>
      <c r="I679" s="11">
        <f t="shared" si="52"/>
        <v>22.625806451612902</v>
      </c>
      <c r="J679" s="2">
        <v>4.6360000000000001</v>
      </c>
      <c r="K679" s="13">
        <v>155</v>
      </c>
      <c r="L679" s="94">
        <v>649</v>
      </c>
      <c r="M679" s="11">
        <f t="shared" si="53"/>
        <v>4.1870967741935488</v>
      </c>
      <c r="N679" s="2">
        <v>1.93</v>
      </c>
      <c r="O679" s="95">
        <f t="shared" si="56"/>
        <v>155</v>
      </c>
      <c r="P679" s="66">
        <f t="shared" si="54"/>
        <v>5.4036979969183356</v>
      </c>
      <c r="Q679" s="104" t="s">
        <v>944</v>
      </c>
      <c r="R679" s="24"/>
      <c r="S679" s="2"/>
      <c r="T679" s="2"/>
      <c r="U679" s="13"/>
      <c r="V679" s="109">
        <v>0.4375</v>
      </c>
      <c r="W679" s="110">
        <v>0.61111111111111105</v>
      </c>
      <c r="X679" s="115">
        <f t="shared" si="55"/>
        <v>0.17361111111111105</v>
      </c>
    </row>
    <row r="680" spans="1:24" x14ac:dyDescent="0.3">
      <c r="A680" s="63" t="s">
        <v>3963</v>
      </c>
      <c r="B680" s="94" t="s">
        <v>893</v>
      </c>
      <c r="C680" s="2" t="s">
        <v>1</v>
      </c>
      <c r="D680" s="2">
        <v>57</v>
      </c>
      <c r="E680" s="9">
        <v>22863</v>
      </c>
      <c r="F680" s="10">
        <v>43733.61037037037</v>
      </c>
      <c r="G680" s="95" t="s">
        <v>4</v>
      </c>
      <c r="H680" s="24">
        <v>3016</v>
      </c>
      <c r="I680" s="11">
        <f t="shared" si="52"/>
        <v>22.676691729323309</v>
      </c>
      <c r="J680" s="2">
        <v>4.2240000000000002</v>
      </c>
      <c r="K680" s="13">
        <v>133</v>
      </c>
      <c r="L680" s="94">
        <v>622</v>
      </c>
      <c r="M680" s="11">
        <f t="shared" si="53"/>
        <v>4.6766917293233083</v>
      </c>
      <c r="N680" s="2">
        <v>2.3079999999999998</v>
      </c>
      <c r="O680" s="95">
        <f t="shared" si="56"/>
        <v>133</v>
      </c>
      <c r="P680" s="66">
        <f t="shared" si="54"/>
        <v>4.8488745980707399</v>
      </c>
      <c r="Q680" s="104" t="s">
        <v>946</v>
      </c>
      <c r="R680" s="24" t="s">
        <v>949</v>
      </c>
      <c r="S680" s="2"/>
      <c r="T680" s="2"/>
      <c r="U680" s="13"/>
      <c r="V680" s="109">
        <v>0.46249999999999997</v>
      </c>
      <c r="W680" s="110">
        <v>0.625</v>
      </c>
      <c r="X680" s="115">
        <f t="shared" si="55"/>
        <v>0.16250000000000003</v>
      </c>
    </row>
    <row r="681" spans="1:24" x14ac:dyDescent="0.3">
      <c r="A681" s="63" t="s">
        <v>3964</v>
      </c>
      <c r="B681" s="94" t="s">
        <v>894</v>
      </c>
      <c r="C681" s="2" t="s">
        <v>1</v>
      </c>
      <c r="D681" s="2">
        <v>44</v>
      </c>
      <c r="E681" s="9">
        <v>27377</v>
      </c>
      <c r="F681" s="10">
        <v>43733.620868055557</v>
      </c>
      <c r="G681" s="95" t="s">
        <v>4</v>
      </c>
      <c r="H681" s="24">
        <v>2345</v>
      </c>
      <c r="I681" s="11">
        <f t="shared" si="52"/>
        <v>20.391304347826086</v>
      </c>
      <c r="J681" s="2">
        <v>4.5279999999999996</v>
      </c>
      <c r="K681" s="13">
        <v>115</v>
      </c>
      <c r="L681" s="94">
        <v>688</v>
      </c>
      <c r="M681" s="11">
        <f t="shared" si="53"/>
        <v>5.982608695652174</v>
      </c>
      <c r="N681" s="2">
        <v>2.4209999999999998</v>
      </c>
      <c r="O681" s="95">
        <f t="shared" si="56"/>
        <v>115</v>
      </c>
      <c r="P681" s="66">
        <f t="shared" si="54"/>
        <v>3.4084302325581395</v>
      </c>
      <c r="Q681" s="104" t="s">
        <v>944</v>
      </c>
      <c r="R681" s="24"/>
      <c r="S681" s="2"/>
      <c r="T681" s="2"/>
      <c r="U681" s="13"/>
      <c r="V681" s="109">
        <v>0.48055555555555557</v>
      </c>
      <c r="W681" s="110">
        <v>0.63541666666666663</v>
      </c>
      <c r="X681" s="115">
        <f t="shared" si="55"/>
        <v>0.15486111111111106</v>
      </c>
    </row>
    <row r="682" spans="1:24" x14ac:dyDescent="0.3">
      <c r="A682" s="63" t="s">
        <v>3965</v>
      </c>
      <c r="B682" s="94" t="s">
        <v>895</v>
      </c>
      <c r="C682" s="2" t="s">
        <v>6</v>
      </c>
      <c r="D682" s="2">
        <v>46</v>
      </c>
      <c r="E682" s="9">
        <v>26605</v>
      </c>
      <c r="F682" s="10">
        <v>43733.632407407407</v>
      </c>
      <c r="G682" s="95" t="s">
        <v>4</v>
      </c>
      <c r="H682" s="24">
        <v>2201</v>
      </c>
      <c r="I682" s="11">
        <f t="shared" si="52"/>
        <v>22.01</v>
      </c>
      <c r="J682" s="2">
        <v>4.5519999999999996</v>
      </c>
      <c r="K682" s="13">
        <v>100</v>
      </c>
      <c r="L682" s="94">
        <v>952</v>
      </c>
      <c r="M682" s="11">
        <f t="shared" si="53"/>
        <v>9.52</v>
      </c>
      <c r="N682" s="2">
        <v>3</v>
      </c>
      <c r="O682" s="95">
        <f t="shared" si="56"/>
        <v>100</v>
      </c>
      <c r="P682" s="66">
        <f t="shared" si="54"/>
        <v>2.3119747899159666</v>
      </c>
      <c r="Q682" s="104" t="s">
        <v>737</v>
      </c>
      <c r="R682" s="24"/>
      <c r="S682" s="2"/>
      <c r="T682" s="2"/>
      <c r="U682" s="13"/>
      <c r="V682" s="109">
        <v>0.47222222222222227</v>
      </c>
      <c r="W682" s="110">
        <v>0.65972222222222221</v>
      </c>
      <c r="X682" s="115">
        <f t="shared" si="55"/>
        <v>0.18749999999999994</v>
      </c>
    </row>
    <row r="683" spans="1:24" x14ac:dyDescent="0.3">
      <c r="A683" s="63" t="s">
        <v>3966</v>
      </c>
      <c r="B683" s="94" t="s">
        <v>896</v>
      </c>
      <c r="C683" s="2" t="s">
        <v>1</v>
      </c>
      <c r="D683" s="2">
        <v>88</v>
      </c>
      <c r="E683" s="9">
        <v>11510</v>
      </c>
      <c r="F683" s="10">
        <v>43733.665405092594</v>
      </c>
      <c r="G683" s="95" t="s">
        <v>4</v>
      </c>
      <c r="H683" s="24">
        <v>2348</v>
      </c>
      <c r="I683" s="11">
        <f t="shared" si="52"/>
        <v>20.417391304347827</v>
      </c>
      <c r="J683" s="2">
        <v>4.6130000000000004</v>
      </c>
      <c r="K683" s="13">
        <v>115</v>
      </c>
      <c r="L683" s="94">
        <v>657</v>
      </c>
      <c r="M683" s="11">
        <f t="shared" si="53"/>
        <v>5.7130434782608699</v>
      </c>
      <c r="N683" s="2">
        <v>2.1669999999999998</v>
      </c>
      <c r="O683" s="95">
        <f t="shared" si="56"/>
        <v>115</v>
      </c>
      <c r="P683" s="66">
        <f t="shared" si="54"/>
        <v>3.573820395738204</v>
      </c>
      <c r="Q683" s="104" t="s">
        <v>912</v>
      </c>
      <c r="R683" s="24"/>
      <c r="S683" s="2"/>
      <c r="T683" s="2"/>
      <c r="U683" s="13"/>
      <c r="V683" s="109">
        <v>0.50555555555555554</v>
      </c>
      <c r="W683" s="110">
        <v>0.67361111111111116</v>
      </c>
      <c r="X683" s="115">
        <f t="shared" si="55"/>
        <v>0.16805555555555562</v>
      </c>
    </row>
    <row r="684" spans="1:24" x14ac:dyDescent="0.3">
      <c r="A684" s="63" t="s">
        <v>3967</v>
      </c>
      <c r="B684" s="94" t="s">
        <v>897</v>
      </c>
      <c r="C684" s="2" t="s">
        <v>6</v>
      </c>
      <c r="D684" s="2">
        <v>76</v>
      </c>
      <c r="E684" s="9">
        <v>15926</v>
      </c>
      <c r="F684" s="10">
        <v>43733.702233796299</v>
      </c>
      <c r="G684" s="95" t="s">
        <v>4</v>
      </c>
      <c r="H684" s="24">
        <v>2993</v>
      </c>
      <c r="I684" s="11">
        <f t="shared" si="52"/>
        <v>15.835978835978835</v>
      </c>
      <c r="J684" s="2">
        <v>3.9870000000000001</v>
      </c>
      <c r="K684" s="13">
        <v>189</v>
      </c>
      <c r="L684" s="94">
        <v>853</v>
      </c>
      <c r="M684" s="11">
        <f t="shared" si="53"/>
        <v>4.5132275132275135</v>
      </c>
      <c r="N684" s="2">
        <v>2.0070000000000001</v>
      </c>
      <c r="O684" s="95">
        <f t="shared" si="56"/>
        <v>189</v>
      </c>
      <c r="P684" s="66">
        <f t="shared" si="54"/>
        <v>3.5087924970691673</v>
      </c>
      <c r="Q684" s="104" t="s">
        <v>925</v>
      </c>
      <c r="R684" s="24"/>
      <c r="S684" s="2"/>
      <c r="T684" s="2"/>
      <c r="U684" s="13"/>
      <c r="V684" s="109">
        <v>0.52986111111111112</v>
      </c>
      <c r="W684" s="110">
        <v>0.70833333333333337</v>
      </c>
      <c r="X684" s="115">
        <f t="shared" si="55"/>
        <v>0.17847222222222225</v>
      </c>
    </row>
    <row r="685" spans="1:24" x14ac:dyDescent="0.3">
      <c r="A685" s="63" t="s">
        <v>3968</v>
      </c>
      <c r="B685" s="94" t="s">
        <v>394</v>
      </c>
      <c r="C685" s="2" t="s">
        <v>6</v>
      </c>
      <c r="D685" s="2">
        <v>75</v>
      </c>
      <c r="E685" s="9">
        <v>16247</v>
      </c>
      <c r="F685" s="10">
        <v>43733.705972222226</v>
      </c>
      <c r="G685" s="95" t="s">
        <v>4</v>
      </c>
      <c r="H685" s="24">
        <v>3297</v>
      </c>
      <c r="I685" s="11">
        <f t="shared" si="52"/>
        <v>22.895833333333332</v>
      </c>
      <c r="J685" s="2">
        <v>4.9000000000000004</v>
      </c>
      <c r="K685" s="13">
        <v>144</v>
      </c>
      <c r="L685" s="94">
        <v>1780</v>
      </c>
      <c r="M685" s="11">
        <f t="shared" si="53"/>
        <v>12.361111111111111</v>
      </c>
      <c r="N685" s="2">
        <v>4.3479999999999999</v>
      </c>
      <c r="O685" s="95">
        <f t="shared" si="56"/>
        <v>144</v>
      </c>
      <c r="P685" s="66">
        <f t="shared" si="54"/>
        <v>1.8522471910112359</v>
      </c>
      <c r="Q685" s="104" t="s">
        <v>944</v>
      </c>
      <c r="R685" s="24"/>
      <c r="S685" s="2"/>
      <c r="T685" s="2"/>
      <c r="U685" s="13"/>
      <c r="V685" s="109">
        <v>0.53541666666666665</v>
      </c>
      <c r="W685" s="110">
        <v>0.72569444444444453</v>
      </c>
      <c r="X685" s="115">
        <f t="shared" si="55"/>
        <v>0.19027777777777788</v>
      </c>
    </row>
    <row r="686" spans="1:24" x14ac:dyDescent="0.3">
      <c r="A686" s="63" t="s">
        <v>3969</v>
      </c>
      <c r="B686" s="94" t="s">
        <v>898</v>
      </c>
      <c r="C686" s="2" t="s">
        <v>6</v>
      </c>
      <c r="D686" s="2">
        <v>78</v>
      </c>
      <c r="E686" s="9">
        <v>15121</v>
      </c>
      <c r="F686" s="10">
        <v>43734.513194444444</v>
      </c>
      <c r="G686" s="95" t="s">
        <v>4</v>
      </c>
      <c r="H686" s="24">
        <v>1761</v>
      </c>
      <c r="I686" s="11">
        <f t="shared" si="52"/>
        <v>12.229166666666666</v>
      </c>
      <c r="J686" s="2">
        <v>3.262</v>
      </c>
      <c r="K686" s="13">
        <v>144</v>
      </c>
      <c r="L686" s="94">
        <v>1089</v>
      </c>
      <c r="M686" s="11">
        <f t="shared" si="53"/>
        <v>7.5625</v>
      </c>
      <c r="N686" s="2">
        <v>2.82</v>
      </c>
      <c r="O686" s="95">
        <f t="shared" si="56"/>
        <v>144</v>
      </c>
      <c r="P686" s="66">
        <f t="shared" si="54"/>
        <v>1.6170798898071626</v>
      </c>
      <c r="Q686" s="104" t="s">
        <v>737</v>
      </c>
      <c r="R686" s="24" t="s">
        <v>899</v>
      </c>
      <c r="S686" s="2"/>
      <c r="T686" s="2"/>
      <c r="U686" s="13"/>
      <c r="V686" s="109">
        <v>0.37152777777777773</v>
      </c>
      <c r="W686" s="110">
        <v>0.52083333333333337</v>
      </c>
      <c r="X686" s="115">
        <f t="shared" si="55"/>
        <v>0.14930555555555564</v>
      </c>
    </row>
    <row r="687" spans="1:24" x14ac:dyDescent="0.3">
      <c r="A687" s="63" t="s">
        <v>3970</v>
      </c>
      <c r="B687" s="94" t="s">
        <v>120</v>
      </c>
      <c r="C687" s="2" t="s">
        <v>1</v>
      </c>
      <c r="D687" s="2">
        <v>44</v>
      </c>
      <c r="E687" s="9">
        <v>27565</v>
      </c>
      <c r="F687" s="10">
        <v>43734.582951388889</v>
      </c>
      <c r="G687" s="95" t="s">
        <v>4</v>
      </c>
      <c r="H687" s="24">
        <v>2166</v>
      </c>
      <c r="I687" s="11">
        <f t="shared" si="52"/>
        <v>16.40909090909091</v>
      </c>
      <c r="J687" s="2">
        <v>4.548</v>
      </c>
      <c r="K687" s="13">
        <v>132</v>
      </c>
      <c r="L687" s="94">
        <v>631</v>
      </c>
      <c r="M687" s="11">
        <f t="shared" si="53"/>
        <v>4.7803030303030303</v>
      </c>
      <c r="N687" s="2">
        <v>2.2629999999999999</v>
      </c>
      <c r="O687" s="95">
        <f t="shared" si="56"/>
        <v>132</v>
      </c>
      <c r="P687" s="66">
        <f t="shared" si="54"/>
        <v>3.4326465927099843</v>
      </c>
      <c r="Q687" s="104" t="s">
        <v>912</v>
      </c>
      <c r="R687" s="24"/>
      <c r="S687" s="2"/>
      <c r="T687" s="2"/>
      <c r="U687" s="13"/>
      <c r="V687" s="109">
        <v>0.41666666666666669</v>
      </c>
      <c r="W687" s="110">
        <v>0.58611111111111114</v>
      </c>
      <c r="X687" s="115">
        <f t="shared" si="55"/>
        <v>0.16944444444444445</v>
      </c>
    </row>
    <row r="688" spans="1:24" x14ac:dyDescent="0.3">
      <c r="A688" s="63" t="s">
        <v>3971</v>
      </c>
      <c r="B688" s="94" t="s">
        <v>900</v>
      </c>
      <c r="C688" s="2" t="s">
        <v>1</v>
      </c>
      <c r="D688" s="2">
        <v>62</v>
      </c>
      <c r="E688" s="9">
        <v>21014</v>
      </c>
      <c r="F688" s="10">
        <v>43734.585775462961</v>
      </c>
      <c r="G688" s="95" t="s">
        <v>4</v>
      </c>
      <c r="H688" s="24">
        <v>2102</v>
      </c>
      <c r="I688" s="11">
        <f t="shared" si="52"/>
        <v>19.109090909090909</v>
      </c>
      <c r="J688" s="2">
        <v>4.7149999999999999</v>
      </c>
      <c r="K688" s="13">
        <v>110</v>
      </c>
      <c r="L688" s="94">
        <v>575</v>
      </c>
      <c r="M688" s="11">
        <f t="shared" si="53"/>
        <v>5.2272727272727275</v>
      </c>
      <c r="N688" s="2">
        <v>2.3759999999999999</v>
      </c>
      <c r="O688" s="95">
        <f t="shared" si="56"/>
        <v>110</v>
      </c>
      <c r="P688" s="66">
        <f t="shared" si="54"/>
        <v>3.6556521739130434</v>
      </c>
      <c r="Q688" s="104" t="s">
        <v>943</v>
      </c>
      <c r="R688" s="24"/>
      <c r="S688" s="2"/>
      <c r="T688" s="2"/>
      <c r="U688" s="13"/>
      <c r="V688" s="109">
        <v>0.44513888888888892</v>
      </c>
      <c r="W688" s="110">
        <v>0.59722222222222221</v>
      </c>
      <c r="X688" s="115">
        <f t="shared" si="55"/>
        <v>0.15208333333333329</v>
      </c>
    </row>
    <row r="689" spans="1:24" x14ac:dyDescent="0.3">
      <c r="A689" s="63" t="s">
        <v>3972</v>
      </c>
      <c r="B689" s="94" t="s">
        <v>901</v>
      </c>
      <c r="C689" s="2" t="s">
        <v>1</v>
      </c>
      <c r="D689" s="2">
        <v>68</v>
      </c>
      <c r="E689" s="9">
        <v>18637</v>
      </c>
      <c r="F689" s="10">
        <v>43734.59715277778</v>
      </c>
      <c r="G689" s="95" t="s">
        <v>4</v>
      </c>
      <c r="H689" s="24">
        <v>3218</v>
      </c>
      <c r="I689" s="11">
        <f t="shared" si="52"/>
        <v>26.816666666666666</v>
      </c>
      <c r="J689" s="2">
        <v>5.3449999999999998</v>
      </c>
      <c r="K689" s="13">
        <v>120</v>
      </c>
      <c r="L689" s="94">
        <v>952</v>
      </c>
      <c r="M689" s="11">
        <f t="shared" si="53"/>
        <v>7.9333333333333336</v>
      </c>
      <c r="N689" s="2">
        <v>2.8809999999999998</v>
      </c>
      <c r="O689" s="95">
        <f t="shared" si="56"/>
        <v>120</v>
      </c>
      <c r="P689" s="66">
        <f t="shared" si="54"/>
        <v>3.3802521008403361</v>
      </c>
      <c r="Q689" s="104" t="s">
        <v>924</v>
      </c>
      <c r="R689" s="24"/>
      <c r="S689" s="2"/>
      <c r="T689" s="2"/>
      <c r="U689" s="13"/>
      <c r="V689" s="109">
        <v>0.45624999999999999</v>
      </c>
      <c r="W689" s="110">
        <v>0.61111111111111105</v>
      </c>
      <c r="X689" s="115">
        <f t="shared" si="55"/>
        <v>0.15486111111111106</v>
      </c>
    </row>
    <row r="690" spans="1:24" x14ac:dyDescent="0.3">
      <c r="A690" s="63" t="s">
        <v>3973</v>
      </c>
      <c r="B690" s="94" t="s">
        <v>902</v>
      </c>
      <c r="C690" s="2" t="s">
        <v>1</v>
      </c>
      <c r="D690" s="2">
        <v>56</v>
      </c>
      <c r="E690" s="9">
        <v>22969</v>
      </c>
      <c r="F690" s="10">
        <v>43734.607986111114</v>
      </c>
      <c r="G690" s="95" t="s">
        <v>4</v>
      </c>
      <c r="H690" s="24">
        <v>2385</v>
      </c>
      <c r="I690" s="11">
        <f t="shared" si="52"/>
        <v>27.102272727272727</v>
      </c>
      <c r="J690" s="2">
        <v>5.4420000000000002</v>
      </c>
      <c r="K690" s="13">
        <v>88</v>
      </c>
      <c r="L690" s="94">
        <v>389</v>
      </c>
      <c r="M690" s="11">
        <f t="shared" si="53"/>
        <v>4.4204545454545459</v>
      </c>
      <c r="N690" s="2">
        <v>2.206</v>
      </c>
      <c r="O690" s="95">
        <f t="shared" si="56"/>
        <v>88</v>
      </c>
      <c r="P690" s="66">
        <f t="shared" si="54"/>
        <v>6.1311053984575832</v>
      </c>
      <c r="Q690" s="104" t="s">
        <v>944</v>
      </c>
      <c r="R690" s="24"/>
      <c r="S690" s="2"/>
      <c r="T690" s="2"/>
      <c r="U690" s="13"/>
      <c r="V690" s="109">
        <v>0.46180555555555558</v>
      </c>
      <c r="W690" s="110">
        <v>0.62847222222222221</v>
      </c>
      <c r="X690" s="115">
        <f t="shared" si="55"/>
        <v>0.16666666666666663</v>
      </c>
    </row>
    <row r="691" spans="1:24" x14ac:dyDescent="0.3">
      <c r="A691" s="63" t="s">
        <v>3974</v>
      </c>
      <c r="B691" s="94" t="s">
        <v>392</v>
      </c>
      <c r="C691" s="2" t="s">
        <v>1</v>
      </c>
      <c r="D691" s="2">
        <v>51</v>
      </c>
      <c r="E691" s="9">
        <v>24909</v>
      </c>
      <c r="F691" s="10">
        <v>43734.625902777778</v>
      </c>
      <c r="G691" s="95" t="s">
        <v>4</v>
      </c>
      <c r="H691" s="24">
        <v>2561</v>
      </c>
      <c r="I691" s="11">
        <f t="shared" si="52"/>
        <v>18.292857142857144</v>
      </c>
      <c r="J691" s="2">
        <v>4.3609999999999998</v>
      </c>
      <c r="K691" s="13">
        <v>140</v>
      </c>
      <c r="L691" s="94">
        <v>596</v>
      </c>
      <c r="M691" s="11">
        <f t="shared" si="53"/>
        <v>4.2571428571428571</v>
      </c>
      <c r="N691" s="2">
        <v>2.0819999999999999</v>
      </c>
      <c r="O691" s="95">
        <f t="shared" si="56"/>
        <v>140</v>
      </c>
      <c r="P691" s="66">
        <f t="shared" si="54"/>
        <v>4.2969798657718128</v>
      </c>
      <c r="Q691" s="104" t="s">
        <v>946</v>
      </c>
      <c r="R691" s="24"/>
      <c r="S691" s="2"/>
      <c r="T691" s="2"/>
      <c r="U691" s="13"/>
      <c r="V691" s="109">
        <v>0.48055555555555557</v>
      </c>
      <c r="W691" s="110">
        <v>0.63888888888888895</v>
      </c>
      <c r="X691" s="115">
        <f t="shared" si="55"/>
        <v>0.15833333333333338</v>
      </c>
    </row>
    <row r="692" spans="1:24" x14ac:dyDescent="0.3">
      <c r="A692" s="63" t="s">
        <v>3975</v>
      </c>
      <c r="B692" s="94" t="s">
        <v>903</v>
      </c>
      <c r="C692" s="2" t="s">
        <v>1</v>
      </c>
      <c r="D692" s="2">
        <v>52</v>
      </c>
      <c r="E692" s="9">
        <v>24396</v>
      </c>
      <c r="F692" s="10">
        <v>43734.657939814817</v>
      </c>
      <c r="G692" s="95" t="s">
        <v>4</v>
      </c>
      <c r="H692" s="24">
        <v>1847</v>
      </c>
      <c r="I692" s="11">
        <f t="shared" si="52"/>
        <v>15.922413793103448</v>
      </c>
      <c r="J692" s="2">
        <v>4.3739999999999997</v>
      </c>
      <c r="K692" s="13">
        <v>116</v>
      </c>
      <c r="L692" s="94">
        <v>442</v>
      </c>
      <c r="M692" s="11">
        <f t="shared" si="53"/>
        <v>3.8103448275862069</v>
      </c>
      <c r="N692" s="2">
        <v>2.1219999999999999</v>
      </c>
      <c r="O692" s="95">
        <f t="shared" si="56"/>
        <v>116</v>
      </c>
      <c r="P692" s="66">
        <f t="shared" si="54"/>
        <v>4.1787330316742084</v>
      </c>
      <c r="Q692" s="104" t="s">
        <v>737</v>
      </c>
      <c r="R692" s="24"/>
      <c r="S692" s="2"/>
      <c r="T692" s="2"/>
      <c r="U692" s="13"/>
      <c r="V692" s="109">
        <v>0.49583333333333335</v>
      </c>
      <c r="W692" s="110">
        <v>0.66319444444444442</v>
      </c>
      <c r="X692" s="115">
        <f t="shared" si="55"/>
        <v>0.16736111111111107</v>
      </c>
    </row>
    <row r="693" spans="1:24" x14ac:dyDescent="0.3">
      <c r="A693" s="63" t="s">
        <v>3976</v>
      </c>
      <c r="B693" s="94" t="s">
        <v>904</v>
      </c>
      <c r="C693" s="2" t="s">
        <v>1</v>
      </c>
      <c r="D693" s="2">
        <v>79</v>
      </c>
      <c r="E693" s="9">
        <v>14564</v>
      </c>
      <c r="F693" s="10">
        <v>43734.658136574071</v>
      </c>
      <c r="G693" s="95" t="s">
        <v>4</v>
      </c>
      <c r="H693" s="24">
        <v>2905</v>
      </c>
      <c r="I693" s="11">
        <f t="shared" si="52"/>
        <v>25.9375</v>
      </c>
      <c r="J693" s="2">
        <v>5.6269999999999998</v>
      </c>
      <c r="K693" s="13">
        <v>112</v>
      </c>
      <c r="L693" s="94">
        <v>934</v>
      </c>
      <c r="M693" s="11">
        <f t="shared" si="53"/>
        <v>8.3392857142857135</v>
      </c>
      <c r="N693" s="2">
        <v>3.0030000000000001</v>
      </c>
      <c r="O693" s="95">
        <f t="shared" si="56"/>
        <v>112</v>
      </c>
      <c r="P693" s="66">
        <f t="shared" si="54"/>
        <v>3.1102783725910066</v>
      </c>
      <c r="Q693" s="104" t="s">
        <v>737</v>
      </c>
      <c r="R693" s="24"/>
      <c r="S693" s="2"/>
      <c r="T693" s="2"/>
      <c r="U693" s="13"/>
      <c r="V693" s="109">
        <v>0.49305555555555558</v>
      </c>
      <c r="W693" s="110">
        <v>0.67361111111111116</v>
      </c>
      <c r="X693" s="115">
        <f t="shared" si="55"/>
        <v>0.18055555555555558</v>
      </c>
    </row>
    <row r="694" spans="1:24" x14ac:dyDescent="0.3">
      <c r="A694" s="64" t="s">
        <v>3977</v>
      </c>
      <c r="B694" s="94" t="s">
        <v>1007</v>
      </c>
      <c r="C694" s="2" t="s">
        <v>1</v>
      </c>
      <c r="D694" s="2">
        <v>56</v>
      </c>
      <c r="E694" s="9">
        <v>23233</v>
      </c>
      <c r="F694" s="10">
        <v>43735.520833333336</v>
      </c>
      <c r="G694" s="95" t="s">
        <v>4</v>
      </c>
      <c r="H694" s="24">
        <v>2889</v>
      </c>
      <c r="I694" s="11">
        <f t="shared" si="52"/>
        <v>21.4</v>
      </c>
      <c r="J694" s="2">
        <v>4.7679999999999998</v>
      </c>
      <c r="K694" s="13">
        <v>135</v>
      </c>
      <c r="L694" s="94">
        <v>694</v>
      </c>
      <c r="M694" s="11">
        <f t="shared" si="53"/>
        <v>5.1407407407407408</v>
      </c>
      <c r="N694" s="2">
        <v>2.2570000000000001</v>
      </c>
      <c r="O694" s="95">
        <f t="shared" si="56"/>
        <v>135</v>
      </c>
      <c r="P694" s="66">
        <f t="shared" si="54"/>
        <v>4.162824207492795</v>
      </c>
      <c r="Q694" s="104" t="s">
        <v>728</v>
      </c>
      <c r="R694" s="24"/>
      <c r="S694" s="2"/>
      <c r="T694" s="2"/>
      <c r="U694" s="13"/>
      <c r="V694" s="109">
        <v>0.37986111111111115</v>
      </c>
      <c r="W694" s="110">
        <v>0.52083333333333337</v>
      </c>
      <c r="X694" s="115">
        <f t="shared" si="55"/>
        <v>0.14097222222222222</v>
      </c>
    </row>
    <row r="695" spans="1:24" x14ac:dyDescent="0.3">
      <c r="A695" s="64" t="s">
        <v>3978</v>
      </c>
      <c r="B695" s="94" t="s">
        <v>1322</v>
      </c>
      <c r="C695" s="2" t="s">
        <v>1</v>
      </c>
      <c r="D695" s="2">
        <v>60</v>
      </c>
      <c r="E695" s="9">
        <v>21782</v>
      </c>
      <c r="F695" s="10">
        <v>43735.527581018519</v>
      </c>
      <c r="G695" s="95" t="s">
        <v>4</v>
      </c>
      <c r="H695" s="24">
        <v>1467</v>
      </c>
      <c r="I695" s="11">
        <f t="shared" si="52"/>
        <v>13.336363636363636</v>
      </c>
      <c r="J695" s="2">
        <v>3.6859999999999999</v>
      </c>
      <c r="K695" s="13">
        <v>110</v>
      </c>
      <c r="L695" s="94">
        <v>446</v>
      </c>
      <c r="M695" s="11">
        <f t="shared" si="53"/>
        <v>4.0545454545454547</v>
      </c>
      <c r="N695" s="2">
        <v>2.137</v>
      </c>
      <c r="O695" s="95">
        <f t="shared" si="56"/>
        <v>110</v>
      </c>
      <c r="P695" s="66">
        <f t="shared" si="54"/>
        <v>3.2892376681614346</v>
      </c>
      <c r="Q695" s="104" t="s">
        <v>728</v>
      </c>
      <c r="R695" s="24"/>
      <c r="S695" s="2"/>
      <c r="T695" s="2"/>
      <c r="U695" s="13"/>
      <c r="V695" s="109">
        <v>0.40208333333333335</v>
      </c>
      <c r="W695" s="110">
        <v>0.53472222222222221</v>
      </c>
      <c r="X695" s="115">
        <f t="shared" si="55"/>
        <v>0.13263888888888886</v>
      </c>
    </row>
    <row r="696" spans="1:24" x14ac:dyDescent="0.3">
      <c r="A696" s="64" t="s">
        <v>3979</v>
      </c>
      <c r="B696" s="94" t="s">
        <v>45</v>
      </c>
      <c r="C696" s="2" t="s">
        <v>1</v>
      </c>
      <c r="D696" s="2">
        <v>66</v>
      </c>
      <c r="E696" s="9">
        <v>19437</v>
      </c>
      <c r="F696" s="10">
        <v>43735.551400462966</v>
      </c>
      <c r="G696" s="95" t="s">
        <v>4</v>
      </c>
      <c r="H696" s="24">
        <v>3329</v>
      </c>
      <c r="I696" s="11">
        <f t="shared" si="52"/>
        <v>19.58235294117647</v>
      </c>
      <c r="J696" s="2">
        <v>4.1779999999999999</v>
      </c>
      <c r="K696" s="13">
        <v>170</v>
      </c>
      <c r="L696" s="94">
        <v>604</v>
      </c>
      <c r="M696" s="11">
        <f t="shared" si="53"/>
        <v>3.552941176470588</v>
      </c>
      <c r="N696" s="2">
        <v>1.9910000000000001</v>
      </c>
      <c r="O696" s="95">
        <f t="shared" si="56"/>
        <v>170</v>
      </c>
      <c r="P696" s="66">
        <f t="shared" si="54"/>
        <v>5.5115894039735105</v>
      </c>
      <c r="Q696" s="104" t="s">
        <v>728</v>
      </c>
      <c r="R696" s="24"/>
      <c r="S696" s="2"/>
      <c r="T696" s="2"/>
      <c r="U696" s="13"/>
      <c r="V696" s="109">
        <v>0.4152777777777778</v>
      </c>
      <c r="W696" s="110">
        <v>0.56944444444444442</v>
      </c>
      <c r="X696" s="115">
        <f t="shared" si="55"/>
        <v>0.15416666666666662</v>
      </c>
    </row>
    <row r="697" spans="1:24" x14ac:dyDescent="0.3">
      <c r="A697" s="64" t="s">
        <v>3980</v>
      </c>
      <c r="B697" s="94" t="s">
        <v>1325</v>
      </c>
      <c r="C697" s="2" t="s">
        <v>1</v>
      </c>
      <c r="D697" s="2">
        <v>59</v>
      </c>
      <c r="E697" s="9">
        <v>22089</v>
      </c>
      <c r="F697" s="10">
        <v>43735.562361111108</v>
      </c>
      <c r="G697" s="95" t="s">
        <v>4</v>
      </c>
      <c r="H697" s="24">
        <v>2286</v>
      </c>
      <c r="I697" s="11">
        <f t="shared" si="52"/>
        <v>17.318181818181817</v>
      </c>
      <c r="J697" s="2">
        <v>4.3289999999999997</v>
      </c>
      <c r="K697" s="13">
        <v>132</v>
      </c>
      <c r="L697" s="94">
        <v>492</v>
      </c>
      <c r="M697" s="11">
        <f t="shared" si="53"/>
        <v>3.7272727272727271</v>
      </c>
      <c r="N697" s="2">
        <v>1.8660000000000001</v>
      </c>
      <c r="O697" s="95">
        <f t="shared" si="56"/>
        <v>132</v>
      </c>
      <c r="P697" s="66">
        <f t="shared" si="54"/>
        <v>4.6463414634146343</v>
      </c>
      <c r="Q697" s="104" t="s">
        <v>728</v>
      </c>
      <c r="R697" s="24"/>
      <c r="S697" s="2"/>
      <c r="T697" s="2"/>
      <c r="U697" s="13"/>
      <c r="V697" s="109"/>
      <c r="W697" s="110"/>
      <c r="X697" s="115" t="str">
        <f t="shared" si="55"/>
        <v>No Data</v>
      </c>
    </row>
    <row r="698" spans="1:24" x14ac:dyDescent="0.3">
      <c r="A698" s="64" t="s">
        <v>3981</v>
      </c>
      <c r="B698" s="94" t="s">
        <v>1327</v>
      </c>
      <c r="C698" s="2" t="s">
        <v>1</v>
      </c>
      <c r="D698" s="2">
        <v>42</v>
      </c>
      <c r="E698" s="9">
        <v>28172</v>
      </c>
      <c r="F698" s="10">
        <v>43735.586562500001</v>
      </c>
      <c r="G698" s="95" t="s">
        <v>4</v>
      </c>
      <c r="H698" s="24">
        <v>2246</v>
      </c>
      <c r="I698" s="11">
        <f t="shared" si="52"/>
        <v>20.796296296296298</v>
      </c>
      <c r="J698" s="2">
        <v>4.9269999999999996</v>
      </c>
      <c r="K698" s="13">
        <v>108</v>
      </c>
      <c r="L698" s="94">
        <v>453</v>
      </c>
      <c r="M698" s="11">
        <f t="shared" si="53"/>
        <v>4.1944444444444446</v>
      </c>
      <c r="N698" s="2">
        <v>1.9830000000000001</v>
      </c>
      <c r="O698" s="95">
        <f t="shared" si="56"/>
        <v>108</v>
      </c>
      <c r="P698" s="66">
        <f t="shared" si="54"/>
        <v>4.9580573951434879</v>
      </c>
      <c r="Q698" s="104" t="s">
        <v>728</v>
      </c>
      <c r="R698" s="24"/>
      <c r="S698" s="2"/>
      <c r="T698" s="2"/>
      <c r="U698" s="13"/>
      <c r="V698" s="109">
        <v>0.45069444444444445</v>
      </c>
      <c r="W698" s="110">
        <v>0.59375</v>
      </c>
      <c r="X698" s="115">
        <f t="shared" si="55"/>
        <v>0.14305555555555555</v>
      </c>
    </row>
    <row r="699" spans="1:24" x14ac:dyDescent="0.3">
      <c r="A699" s="64" t="s">
        <v>3982</v>
      </c>
      <c r="B699" s="94" t="s">
        <v>1328</v>
      </c>
      <c r="C699" s="2" t="s">
        <v>1</v>
      </c>
      <c r="D699" s="2">
        <v>51</v>
      </c>
      <c r="E699" s="9">
        <v>24999</v>
      </c>
      <c r="F699" s="10">
        <v>43735.589409722219</v>
      </c>
      <c r="G699" s="95" t="s">
        <v>4</v>
      </c>
      <c r="H699" s="24">
        <v>2025</v>
      </c>
      <c r="I699" s="11">
        <f t="shared" si="52"/>
        <v>24.107142857142858</v>
      </c>
      <c r="J699" s="2">
        <v>4.7489999999999997</v>
      </c>
      <c r="K699" s="13">
        <v>84</v>
      </c>
      <c r="L699" s="94">
        <v>527</v>
      </c>
      <c r="M699" s="11">
        <f t="shared" si="53"/>
        <v>6.2738095238095237</v>
      </c>
      <c r="N699" s="2">
        <v>2.1859999999999999</v>
      </c>
      <c r="O699" s="95">
        <f t="shared" si="56"/>
        <v>84</v>
      </c>
      <c r="P699" s="66">
        <f t="shared" si="54"/>
        <v>3.8425047438330173</v>
      </c>
      <c r="Q699" s="104" t="s">
        <v>728</v>
      </c>
      <c r="R699" s="24"/>
      <c r="S699" s="2"/>
      <c r="T699" s="2"/>
      <c r="U699" s="13"/>
      <c r="V699" s="109">
        <v>0.4597222222222222</v>
      </c>
      <c r="W699" s="110">
        <v>0.60416666666666663</v>
      </c>
      <c r="X699" s="115">
        <f t="shared" si="55"/>
        <v>0.14444444444444443</v>
      </c>
    </row>
    <row r="700" spans="1:24" x14ac:dyDescent="0.3">
      <c r="A700" s="64" t="s">
        <v>3983</v>
      </c>
      <c r="B700" s="94" t="s">
        <v>1333</v>
      </c>
      <c r="C700" s="2" t="s">
        <v>1</v>
      </c>
      <c r="D700" s="2">
        <v>46</v>
      </c>
      <c r="E700" s="9">
        <v>26818</v>
      </c>
      <c r="F700" s="10">
        <v>43735.620555555557</v>
      </c>
      <c r="G700" s="95" t="s">
        <v>4</v>
      </c>
      <c r="H700" s="24">
        <v>2083</v>
      </c>
      <c r="I700" s="11">
        <f t="shared" si="52"/>
        <v>25.716049382716051</v>
      </c>
      <c r="J700" s="2">
        <v>5.66</v>
      </c>
      <c r="K700" s="13">
        <v>81</v>
      </c>
      <c r="L700" s="94">
        <v>392</v>
      </c>
      <c r="M700" s="11">
        <f t="shared" si="53"/>
        <v>4.8395061728395063</v>
      </c>
      <c r="N700" s="2">
        <v>2.0150000000000001</v>
      </c>
      <c r="O700" s="95">
        <f t="shared" si="56"/>
        <v>81</v>
      </c>
      <c r="P700" s="66">
        <f t="shared" si="54"/>
        <v>5.3137755102040813</v>
      </c>
      <c r="Q700" s="104" t="s">
        <v>728</v>
      </c>
      <c r="R700" s="24"/>
      <c r="S700" s="2"/>
      <c r="T700" s="2"/>
      <c r="U700" s="13"/>
      <c r="V700" s="109">
        <v>0.46319444444444446</v>
      </c>
      <c r="W700" s="110">
        <v>0.625</v>
      </c>
      <c r="X700" s="115">
        <f t="shared" si="55"/>
        <v>0.16180555555555554</v>
      </c>
    </row>
    <row r="701" spans="1:24" x14ac:dyDescent="0.3">
      <c r="A701" s="64" t="s">
        <v>3984</v>
      </c>
      <c r="B701" s="94" t="s">
        <v>1335</v>
      </c>
      <c r="C701" s="2" t="s">
        <v>1</v>
      </c>
      <c r="D701" s="2">
        <v>43</v>
      </c>
      <c r="E701" s="9">
        <v>27888</v>
      </c>
      <c r="F701" s="10">
        <v>43735.631435185183</v>
      </c>
      <c r="G701" s="95" t="s">
        <v>4</v>
      </c>
      <c r="H701" s="24">
        <v>1895</v>
      </c>
      <c r="I701" s="11">
        <f t="shared" si="52"/>
        <v>13.535714285714286</v>
      </c>
      <c r="J701" s="2">
        <v>3.7080000000000002</v>
      </c>
      <c r="K701" s="13">
        <v>140</v>
      </c>
      <c r="L701" s="94">
        <v>545</v>
      </c>
      <c r="M701" s="11">
        <f t="shared" si="53"/>
        <v>3.8928571428571428</v>
      </c>
      <c r="N701" s="2">
        <v>1.762</v>
      </c>
      <c r="O701" s="95">
        <f t="shared" si="56"/>
        <v>140</v>
      </c>
      <c r="P701" s="66">
        <f t="shared" si="54"/>
        <v>3.4770642201834865</v>
      </c>
      <c r="Q701" s="104" t="s">
        <v>728</v>
      </c>
      <c r="R701" s="24"/>
      <c r="S701" s="2"/>
      <c r="T701" s="2"/>
      <c r="U701" s="13"/>
      <c r="V701" s="109">
        <v>0.4770833333333333</v>
      </c>
      <c r="W701" s="110">
        <v>0.64583333333333337</v>
      </c>
      <c r="X701" s="115">
        <f t="shared" si="55"/>
        <v>0.16875000000000007</v>
      </c>
    </row>
    <row r="702" spans="1:24" x14ac:dyDescent="0.3">
      <c r="A702" s="64" t="s">
        <v>3985</v>
      </c>
      <c r="B702" s="94" t="s">
        <v>1339</v>
      </c>
      <c r="C702" s="2" t="s">
        <v>1</v>
      </c>
      <c r="D702" s="2">
        <v>35</v>
      </c>
      <c r="E702" s="9">
        <v>30592</v>
      </c>
      <c r="F702" s="10">
        <v>43735.654224537036</v>
      </c>
      <c r="G702" s="95" t="s">
        <v>4</v>
      </c>
      <c r="H702" s="24">
        <v>1371</v>
      </c>
      <c r="I702" s="11">
        <f t="shared" si="52"/>
        <v>11.056451612903226</v>
      </c>
      <c r="J702" s="2">
        <v>3.74</v>
      </c>
      <c r="K702" s="13">
        <v>124</v>
      </c>
      <c r="L702" s="94">
        <v>390</v>
      </c>
      <c r="M702" s="11">
        <f t="shared" si="53"/>
        <v>3.1451612903225805</v>
      </c>
      <c r="N702" s="2">
        <v>1.8240000000000001</v>
      </c>
      <c r="O702" s="95">
        <f t="shared" si="56"/>
        <v>124</v>
      </c>
      <c r="P702" s="66">
        <f t="shared" si="54"/>
        <v>3.5153846153846158</v>
      </c>
      <c r="Q702" s="104" t="s">
        <v>728</v>
      </c>
      <c r="R702" s="24"/>
      <c r="S702" s="2"/>
      <c r="T702" s="2"/>
      <c r="U702" s="13"/>
      <c r="V702" s="109">
        <v>0.49652777777777773</v>
      </c>
      <c r="W702" s="110">
        <v>0.66319444444444442</v>
      </c>
      <c r="X702" s="115">
        <f t="shared" si="55"/>
        <v>0.16666666666666669</v>
      </c>
    </row>
    <row r="703" spans="1:24" x14ac:dyDescent="0.3">
      <c r="A703" s="64" t="s">
        <v>3986</v>
      </c>
      <c r="B703" s="94" t="s">
        <v>1340</v>
      </c>
      <c r="C703" s="2" t="s">
        <v>6</v>
      </c>
      <c r="D703" s="2">
        <v>57</v>
      </c>
      <c r="E703" s="9">
        <v>22604</v>
      </c>
      <c r="F703" s="10">
        <v>43735.654710648145</v>
      </c>
      <c r="G703" s="95" t="s">
        <v>4</v>
      </c>
      <c r="H703" s="24">
        <v>1206</v>
      </c>
      <c r="I703" s="11">
        <f t="shared" si="52"/>
        <v>9.6479999999999997</v>
      </c>
      <c r="J703" s="2">
        <v>2.9</v>
      </c>
      <c r="K703" s="13">
        <v>125</v>
      </c>
      <c r="L703" s="94">
        <v>510</v>
      </c>
      <c r="M703" s="11">
        <f t="shared" si="53"/>
        <v>4.08</v>
      </c>
      <c r="N703" s="2">
        <v>2.1389999999999998</v>
      </c>
      <c r="O703" s="95">
        <f t="shared" si="56"/>
        <v>125</v>
      </c>
      <c r="P703" s="66">
        <f t="shared" si="54"/>
        <v>2.3647058823529412</v>
      </c>
      <c r="Q703" s="104" t="s">
        <v>728</v>
      </c>
      <c r="R703" s="24"/>
      <c r="S703" s="2"/>
      <c r="T703" s="2"/>
      <c r="U703" s="13"/>
      <c r="V703" s="109">
        <v>0.5</v>
      </c>
      <c r="W703" s="110">
        <v>0.67708333333333337</v>
      </c>
      <c r="X703" s="115">
        <f t="shared" si="55"/>
        <v>0.17708333333333337</v>
      </c>
    </row>
    <row r="704" spans="1:24" x14ac:dyDescent="0.3">
      <c r="A704" s="64" t="s">
        <v>3987</v>
      </c>
      <c r="B704" s="94" t="s">
        <v>1345</v>
      </c>
      <c r="C704" s="2" t="s">
        <v>1</v>
      </c>
      <c r="D704" s="2">
        <v>53</v>
      </c>
      <c r="E704" s="9">
        <v>24298</v>
      </c>
      <c r="F704" s="10">
        <v>43735.698495370372</v>
      </c>
      <c r="G704" s="95" t="s">
        <v>4</v>
      </c>
      <c r="H704" s="24">
        <v>1948</v>
      </c>
      <c r="I704" s="11">
        <f t="shared" si="52"/>
        <v>16.233333333333334</v>
      </c>
      <c r="J704" s="2">
        <v>3.7719999999999998</v>
      </c>
      <c r="K704" s="13">
        <v>120</v>
      </c>
      <c r="L704" s="94">
        <v>414</v>
      </c>
      <c r="M704" s="11">
        <f t="shared" si="53"/>
        <v>3.45</v>
      </c>
      <c r="N704" s="2">
        <v>1.68</v>
      </c>
      <c r="O704" s="95">
        <f t="shared" si="56"/>
        <v>120</v>
      </c>
      <c r="P704" s="66">
        <f t="shared" si="54"/>
        <v>4.7053140096618362</v>
      </c>
      <c r="Q704" s="104" t="s">
        <v>728</v>
      </c>
      <c r="R704" s="24"/>
      <c r="S704" s="2"/>
      <c r="T704" s="2"/>
      <c r="U704" s="13"/>
      <c r="V704" s="109">
        <v>0.53402777777777777</v>
      </c>
      <c r="W704" s="110">
        <v>0.70833333333333337</v>
      </c>
      <c r="X704" s="115">
        <f t="shared" si="55"/>
        <v>0.1743055555555556</v>
      </c>
    </row>
    <row r="705" spans="1:24" x14ac:dyDescent="0.3">
      <c r="A705" s="64" t="s">
        <v>3988</v>
      </c>
      <c r="B705" s="94" t="s">
        <v>1346</v>
      </c>
      <c r="C705" s="2" t="s">
        <v>1</v>
      </c>
      <c r="D705" s="2">
        <v>59</v>
      </c>
      <c r="E705" s="9">
        <v>21932</v>
      </c>
      <c r="F705" s="10">
        <v>43735.7033912037</v>
      </c>
      <c r="G705" s="95" t="s">
        <v>4</v>
      </c>
      <c r="H705" s="24">
        <v>2270</v>
      </c>
      <c r="I705" s="11">
        <f t="shared" si="52"/>
        <v>24.673913043478262</v>
      </c>
      <c r="J705" s="2">
        <v>5.3079999999999998</v>
      </c>
      <c r="K705" s="13">
        <v>92</v>
      </c>
      <c r="L705" s="94">
        <v>459</v>
      </c>
      <c r="M705" s="11">
        <f t="shared" si="53"/>
        <v>4.9891304347826084</v>
      </c>
      <c r="N705" s="2">
        <v>2.1960000000000002</v>
      </c>
      <c r="O705" s="95">
        <f t="shared" si="56"/>
        <v>92</v>
      </c>
      <c r="P705" s="66">
        <f t="shared" si="54"/>
        <v>4.9455337690631813</v>
      </c>
      <c r="Q705" s="104" t="s">
        <v>728</v>
      </c>
      <c r="R705" s="24"/>
      <c r="S705" s="2"/>
      <c r="T705" s="2"/>
      <c r="U705" s="13"/>
      <c r="V705" s="109">
        <v>0.53680555555555554</v>
      </c>
      <c r="W705" s="110">
        <v>0.71527777777777779</v>
      </c>
      <c r="X705" s="115">
        <f t="shared" si="55"/>
        <v>0.17847222222222225</v>
      </c>
    </row>
    <row r="706" spans="1:24" x14ac:dyDescent="0.3">
      <c r="A706" s="64" t="s">
        <v>3989</v>
      </c>
      <c r="B706" s="94" t="s">
        <v>1351</v>
      </c>
      <c r="C706" s="2" t="s">
        <v>6</v>
      </c>
      <c r="D706" s="2">
        <v>49</v>
      </c>
      <c r="E706" s="9">
        <v>25812</v>
      </c>
      <c r="F706" s="10">
        <v>43738.515775462962</v>
      </c>
      <c r="G706" s="95" t="s">
        <v>4</v>
      </c>
      <c r="H706" s="24">
        <v>2774</v>
      </c>
      <c r="I706" s="11">
        <f t="shared" si="52"/>
        <v>16.317647058823528</v>
      </c>
      <c r="J706" s="2">
        <v>3.859</v>
      </c>
      <c r="K706" s="13">
        <v>170</v>
      </c>
      <c r="L706" s="94">
        <v>827</v>
      </c>
      <c r="M706" s="11">
        <f t="shared" si="53"/>
        <v>4.8647058823529408</v>
      </c>
      <c r="N706" s="2">
        <v>2.1429999999999998</v>
      </c>
      <c r="O706" s="95">
        <f t="shared" si="56"/>
        <v>170</v>
      </c>
      <c r="P706" s="66">
        <f t="shared" si="54"/>
        <v>3.354292623941959</v>
      </c>
      <c r="Q706" s="104" t="s">
        <v>728</v>
      </c>
      <c r="R706" s="24"/>
      <c r="S706" s="2"/>
      <c r="T706" s="2"/>
      <c r="U706" s="13"/>
      <c r="V706" s="109">
        <v>0.36805555555555558</v>
      </c>
      <c r="W706" s="110">
        <v>0.52083333333333337</v>
      </c>
      <c r="X706" s="115">
        <f t="shared" si="55"/>
        <v>0.15277777777777779</v>
      </c>
    </row>
    <row r="707" spans="1:24" x14ac:dyDescent="0.3">
      <c r="A707" s="64" t="s">
        <v>3990</v>
      </c>
      <c r="B707" s="94" t="s">
        <v>1352</v>
      </c>
      <c r="C707" s="2" t="s">
        <v>6</v>
      </c>
      <c r="D707" s="2">
        <v>83</v>
      </c>
      <c r="E707" s="9">
        <v>13065</v>
      </c>
      <c r="F707" s="10">
        <v>43738.516030092593</v>
      </c>
      <c r="G707" s="95" t="s">
        <v>4</v>
      </c>
      <c r="H707" s="24">
        <v>4444</v>
      </c>
      <c r="I707" s="11">
        <f t="shared" ref="I707:I770" si="57">H707/K707</f>
        <v>29.626666666666665</v>
      </c>
      <c r="J707" s="2">
        <v>5.55</v>
      </c>
      <c r="K707" s="13">
        <v>150</v>
      </c>
      <c r="L707" s="94">
        <v>1110</v>
      </c>
      <c r="M707" s="11">
        <f t="shared" ref="M707:M770" si="58">L707/O707</f>
        <v>7.4</v>
      </c>
      <c r="N707" s="2">
        <v>3.0059999999999998</v>
      </c>
      <c r="O707" s="95">
        <f t="shared" si="56"/>
        <v>150</v>
      </c>
      <c r="P707" s="66">
        <f t="shared" ref="P707:P770" si="59">I707/M707</f>
        <v>4.0036036036036036</v>
      </c>
      <c r="Q707" s="104" t="s">
        <v>728</v>
      </c>
      <c r="R707" s="24" t="s">
        <v>1353</v>
      </c>
      <c r="S707" s="2"/>
      <c r="T707" s="2"/>
      <c r="U707" s="13"/>
      <c r="V707" s="109">
        <v>0.38263888888888892</v>
      </c>
      <c r="W707" s="110">
        <v>0.53125</v>
      </c>
      <c r="X707" s="115">
        <f t="shared" ref="X707:X770" si="60">IF(AND(W707&lt;&gt;0,V707&lt;&gt;0),W707-V707,"No Data")</f>
        <v>0.14861111111111108</v>
      </c>
    </row>
    <row r="708" spans="1:24" x14ac:dyDescent="0.3">
      <c r="A708" s="64" t="s">
        <v>3991</v>
      </c>
      <c r="B708" s="94" t="s">
        <v>1355</v>
      </c>
      <c r="C708" s="2" t="s">
        <v>1</v>
      </c>
      <c r="D708" s="2">
        <v>67</v>
      </c>
      <c r="E708" s="9">
        <v>19173</v>
      </c>
      <c r="F708" s="10">
        <v>43738.53665509259</v>
      </c>
      <c r="G708" s="95" t="s">
        <v>4</v>
      </c>
      <c r="H708" s="24">
        <v>3020</v>
      </c>
      <c r="I708" s="11">
        <f t="shared" si="57"/>
        <v>17.976190476190474</v>
      </c>
      <c r="J708" s="2">
        <v>4.2380000000000004</v>
      </c>
      <c r="K708" s="13">
        <v>168</v>
      </c>
      <c r="L708" s="94">
        <v>1045</v>
      </c>
      <c r="M708" s="11">
        <f t="shared" si="58"/>
        <v>6.2202380952380949</v>
      </c>
      <c r="N708" s="2">
        <v>2.5649999999999999</v>
      </c>
      <c r="O708" s="95">
        <f t="shared" si="56"/>
        <v>168</v>
      </c>
      <c r="P708" s="66">
        <f t="shared" si="59"/>
        <v>2.8899521531100478</v>
      </c>
      <c r="Q708" s="104" t="s">
        <v>728</v>
      </c>
      <c r="R708" s="24"/>
      <c r="S708" s="2"/>
      <c r="T708" s="2"/>
      <c r="U708" s="13"/>
      <c r="V708" s="109">
        <v>0.41944444444444445</v>
      </c>
      <c r="W708" s="110">
        <v>0.54513888888888895</v>
      </c>
      <c r="X708" s="115">
        <f t="shared" si="60"/>
        <v>0.1256944444444445</v>
      </c>
    </row>
    <row r="709" spans="1:24" x14ac:dyDescent="0.3">
      <c r="A709" s="64" t="s">
        <v>3992</v>
      </c>
      <c r="B709" s="94" t="s">
        <v>1356</v>
      </c>
      <c r="C709" s="2" t="s">
        <v>1</v>
      </c>
      <c r="D709" s="2">
        <v>51</v>
      </c>
      <c r="E709" s="9">
        <v>24858</v>
      </c>
      <c r="F709" s="10">
        <v>43738.53974537037</v>
      </c>
      <c r="G709" s="95" t="s">
        <v>4</v>
      </c>
      <c r="H709" s="24">
        <v>2686</v>
      </c>
      <c r="I709" s="11">
        <f t="shared" si="57"/>
        <v>17.906666666666666</v>
      </c>
      <c r="J709" s="2">
        <v>4.5060000000000002</v>
      </c>
      <c r="K709" s="13">
        <v>150</v>
      </c>
      <c r="L709" s="94">
        <v>570</v>
      </c>
      <c r="M709" s="11">
        <f t="shared" si="58"/>
        <v>3.8</v>
      </c>
      <c r="N709" s="2">
        <v>2.0270000000000001</v>
      </c>
      <c r="O709" s="95">
        <f t="shared" si="56"/>
        <v>150</v>
      </c>
      <c r="P709" s="66">
        <f t="shared" si="59"/>
        <v>4.712280701754386</v>
      </c>
      <c r="Q709" s="104" t="s">
        <v>728</v>
      </c>
      <c r="R709" s="24"/>
      <c r="S709" s="2"/>
      <c r="T709" s="2"/>
      <c r="U709" s="13"/>
      <c r="V709" s="109">
        <v>0.41388888888888892</v>
      </c>
      <c r="W709" s="110">
        <v>0.56944444444444442</v>
      </c>
      <c r="X709" s="115">
        <f t="shared" si="60"/>
        <v>0.1555555555555555</v>
      </c>
    </row>
    <row r="710" spans="1:24" x14ac:dyDescent="0.3">
      <c r="A710" s="64" t="s">
        <v>3993</v>
      </c>
      <c r="B710" s="94" t="s">
        <v>1361</v>
      </c>
      <c r="C710" s="2" t="s">
        <v>1</v>
      </c>
      <c r="D710" s="2">
        <v>69</v>
      </c>
      <c r="E710" s="9">
        <v>18316</v>
      </c>
      <c r="F710" s="10">
        <v>43738.566770833335</v>
      </c>
      <c r="G710" s="95" t="s">
        <v>4</v>
      </c>
      <c r="H710" s="24">
        <v>3270</v>
      </c>
      <c r="I710" s="11">
        <f t="shared" si="57"/>
        <v>22.708333333333332</v>
      </c>
      <c r="J710" s="2">
        <v>4.4530000000000003</v>
      </c>
      <c r="K710" s="13">
        <v>144</v>
      </c>
      <c r="L710" s="94">
        <v>692</v>
      </c>
      <c r="M710" s="11">
        <f t="shared" si="58"/>
        <v>4.8055555555555554</v>
      </c>
      <c r="N710" s="2">
        <v>2.2229999999999999</v>
      </c>
      <c r="O710" s="95">
        <f t="shared" si="56"/>
        <v>144</v>
      </c>
      <c r="P710" s="66">
        <f t="shared" si="59"/>
        <v>4.7254335260115603</v>
      </c>
      <c r="Q710" s="104" t="s">
        <v>728</v>
      </c>
      <c r="R710" s="24"/>
      <c r="S710" s="2"/>
      <c r="T710" s="2"/>
      <c r="U710" s="13"/>
      <c r="V710" s="109">
        <v>0.42083333333333334</v>
      </c>
      <c r="W710" s="110">
        <v>0.58333333333333337</v>
      </c>
      <c r="X710" s="115">
        <f t="shared" si="60"/>
        <v>0.16250000000000003</v>
      </c>
    </row>
    <row r="711" spans="1:24" x14ac:dyDescent="0.3">
      <c r="A711" s="64" t="s">
        <v>3994</v>
      </c>
      <c r="B711" s="94" t="s">
        <v>1365</v>
      </c>
      <c r="C711" s="2" t="s">
        <v>1</v>
      </c>
      <c r="D711" s="2">
        <v>55</v>
      </c>
      <c r="E711" s="9">
        <v>23493</v>
      </c>
      <c r="F711" s="10">
        <v>43738.588958333334</v>
      </c>
      <c r="G711" s="95" t="s">
        <v>4</v>
      </c>
      <c r="H711" s="24">
        <v>3099</v>
      </c>
      <c r="I711" s="11">
        <f t="shared" si="57"/>
        <v>23.477272727272727</v>
      </c>
      <c r="J711" s="2">
        <v>5.1459999999999999</v>
      </c>
      <c r="K711" s="13">
        <v>132</v>
      </c>
      <c r="L711" s="94">
        <v>804</v>
      </c>
      <c r="M711" s="11">
        <f t="shared" si="58"/>
        <v>6.0909090909090908</v>
      </c>
      <c r="N711" s="2">
        <v>2.3719999999999999</v>
      </c>
      <c r="O711" s="95">
        <f t="shared" si="56"/>
        <v>132</v>
      </c>
      <c r="P711" s="66">
        <f t="shared" si="59"/>
        <v>3.8544776119402986</v>
      </c>
      <c r="Q711" s="104" t="s">
        <v>728</v>
      </c>
      <c r="R711" s="24"/>
      <c r="S711" s="2"/>
      <c r="T711" s="2"/>
      <c r="U711" s="13"/>
      <c r="V711" s="109">
        <v>0.4458333333333333</v>
      </c>
      <c r="W711" s="110">
        <v>0.59375</v>
      </c>
      <c r="X711" s="115">
        <f t="shared" si="60"/>
        <v>0.1479166666666667</v>
      </c>
    </row>
    <row r="712" spans="1:24" x14ac:dyDescent="0.3">
      <c r="A712" s="64" t="s">
        <v>3995</v>
      </c>
      <c r="B712" s="94" t="s">
        <v>1367</v>
      </c>
      <c r="C712" s="2" t="s">
        <v>1</v>
      </c>
      <c r="D712" s="2">
        <v>66</v>
      </c>
      <c r="E712" s="9">
        <v>19503</v>
      </c>
      <c r="F712" s="10">
        <v>43738.596562500003</v>
      </c>
      <c r="G712" s="95" t="s">
        <v>4</v>
      </c>
      <c r="H712" s="24">
        <v>2274</v>
      </c>
      <c r="I712" s="11">
        <f t="shared" si="57"/>
        <v>23.6875</v>
      </c>
      <c r="J712" s="2">
        <v>5.6740000000000004</v>
      </c>
      <c r="K712" s="13">
        <v>96</v>
      </c>
      <c r="L712" s="94">
        <v>640</v>
      </c>
      <c r="M712" s="11">
        <f t="shared" si="58"/>
        <v>6.666666666666667</v>
      </c>
      <c r="N712" s="2">
        <v>2.7559999999999998</v>
      </c>
      <c r="O712" s="95">
        <f t="shared" si="56"/>
        <v>96</v>
      </c>
      <c r="P712" s="66">
        <f t="shared" si="59"/>
        <v>3.5531249999999996</v>
      </c>
      <c r="Q712" s="104" t="s">
        <v>728</v>
      </c>
      <c r="R712" s="24"/>
      <c r="S712" s="2"/>
      <c r="T712" s="2"/>
      <c r="U712" s="13"/>
      <c r="V712" s="109">
        <v>0.45208333333333334</v>
      </c>
      <c r="W712" s="110">
        <v>0.60416666666666663</v>
      </c>
      <c r="X712" s="115">
        <f t="shared" si="60"/>
        <v>0.15208333333333329</v>
      </c>
    </row>
    <row r="713" spans="1:24" x14ac:dyDescent="0.3">
      <c r="A713" s="64" t="s">
        <v>3996</v>
      </c>
      <c r="B713" s="94" t="s">
        <v>1369</v>
      </c>
      <c r="C713" s="2" t="s">
        <v>1</v>
      </c>
      <c r="D713" s="2">
        <v>50</v>
      </c>
      <c r="E713" s="9">
        <v>25148</v>
      </c>
      <c r="F713" s="10">
        <v>43738.61959490741</v>
      </c>
      <c r="G713" s="95" t="s">
        <v>4</v>
      </c>
      <c r="H713" s="24">
        <v>2475</v>
      </c>
      <c r="I713" s="11">
        <f t="shared" si="57"/>
        <v>13.095238095238095</v>
      </c>
      <c r="J713" s="2">
        <v>3.581</v>
      </c>
      <c r="K713" s="13">
        <v>189</v>
      </c>
      <c r="L713" s="94">
        <v>690</v>
      </c>
      <c r="M713" s="11">
        <f t="shared" si="58"/>
        <v>3.6507936507936507</v>
      </c>
      <c r="N713" s="2">
        <v>2.2080000000000002</v>
      </c>
      <c r="O713" s="95">
        <f t="shared" si="56"/>
        <v>189</v>
      </c>
      <c r="P713" s="66">
        <f t="shared" si="59"/>
        <v>3.5869565217391304</v>
      </c>
      <c r="Q713" s="104" t="s">
        <v>728</v>
      </c>
      <c r="R713" s="24"/>
      <c r="S713" s="2"/>
      <c r="T713" s="2"/>
      <c r="U713" s="13"/>
      <c r="V713" s="109">
        <v>0.46666666666666662</v>
      </c>
      <c r="W713" s="110">
        <v>0.62847222222222221</v>
      </c>
      <c r="X713" s="115">
        <f t="shared" si="60"/>
        <v>0.16180555555555559</v>
      </c>
    </row>
    <row r="714" spans="1:24" x14ac:dyDescent="0.3">
      <c r="A714" s="64" t="s">
        <v>3997</v>
      </c>
      <c r="B714" s="94" t="s">
        <v>1370</v>
      </c>
      <c r="C714" s="2" t="s">
        <v>6</v>
      </c>
      <c r="D714" s="2">
        <v>18</v>
      </c>
      <c r="E714" s="9">
        <v>36894</v>
      </c>
      <c r="F714" s="10">
        <v>43738.619849537034</v>
      </c>
      <c r="G714" s="95" t="s">
        <v>4</v>
      </c>
      <c r="H714" s="24">
        <v>1262</v>
      </c>
      <c r="I714" s="11">
        <f t="shared" si="57"/>
        <v>9.3481481481481481</v>
      </c>
      <c r="J714" s="2">
        <v>3.0990000000000002</v>
      </c>
      <c r="K714" s="13">
        <v>135</v>
      </c>
      <c r="L714" s="94">
        <v>382</v>
      </c>
      <c r="M714" s="11">
        <f t="shared" si="58"/>
        <v>2.8296296296296295</v>
      </c>
      <c r="N714" s="2">
        <v>1.794</v>
      </c>
      <c r="O714" s="95">
        <f t="shared" si="56"/>
        <v>135</v>
      </c>
      <c r="P714" s="66">
        <f t="shared" si="59"/>
        <v>3.3036649214659688</v>
      </c>
      <c r="Q714" s="104" t="s">
        <v>728</v>
      </c>
      <c r="R714" s="24"/>
      <c r="S714" s="2"/>
      <c r="T714" s="2"/>
      <c r="U714" s="13"/>
      <c r="V714" s="109">
        <v>0.46249999999999997</v>
      </c>
      <c r="W714" s="110">
        <v>0.64583333333333337</v>
      </c>
      <c r="X714" s="115">
        <f t="shared" si="60"/>
        <v>0.1833333333333334</v>
      </c>
    </row>
    <row r="715" spans="1:24" x14ac:dyDescent="0.3">
      <c r="A715" s="64" t="s">
        <v>3998</v>
      </c>
      <c r="B715" s="94" t="s">
        <v>1375</v>
      </c>
      <c r="C715" s="2" t="s">
        <v>1</v>
      </c>
      <c r="D715" s="2">
        <v>51</v>
      </c>
      <c r="E715" s="9">
        <v>24852</v>
      </c>
      <c r="F715" s="10">
        <v>43738.655069444445</v>
      </c>
      <c r="G715" s="95" t="s">
        <v>4</v>
      </c>
      <c r="H715" s="24">
        <v>1780</v>
      </c>
      <c r="I715" s="11">
        <f t="shared" si="57"/>
        <v>12.714285714285714</v>
      </c>
      <c r="J715" s="2">
        <v>3.456</v>
      </c>
      <c r="K715" s="13">
        <v>140</v>
      </c>
      <c r="L715" s="94">
        <v>406</v>
      </c>
      <c r="M715" s="11">
        <f t="shared" si="58"/>
        <v>2.9</v>
      </c>
      <c r="N715" s="2">
        <v>1.706</v>
      </c>
      <c r="O715" s="95">
        <f t="shared" si="56"/>
        <v>140</v>
      </c>
      <c r="P715" s="66">
        <f t="shared" si="59"/>
        <v>4.3842364532019706</v>
      </c>
      <c r="Q715" s="104" t="s">
        <v>728</v>
      </c>
      <c r="R715" s="24"/>
      <c r="S715" s="2"/>
      <c r="T715" s="2"/>
      <c r="U715" s="13"/>
      <c r="V715" s="109">
        <v>0.49861111111111112</v>
      </c>
      <c r="W715" s="110">
        <v>0.66319444444444442</v>
      </c>
      <c r="X715" s="115">
        <f t="shared" si="60"/>
        <v>0.1645833333333333</v>
      </c>
    </row>
    <row r="716" spans="1:24" x14ac:dyDescent="0.3">
      <c r="A716" s="63" t="s">
        <v>3999</v>
      </c>
      <c r="B716" s="94" t="s">
        <v>1377</v>
      </c>
      <c r="C716" s="2" t="s">
        <v>6</v>
      </c>
      <c r="D716" s="2">
        <v>79</v>
      </c>
      <c r="E716" s="9">
        <v>14551</v>
      </c>
      <c r="F716" s="10">
        <v>43738.669259259259</v>
      </c>
      <c r="G716" s="95" t="s">
        <v>4</v>
      </c>
      <c r="H716" s="24">
        <v>2404</v>
      </c>
      <c r="I716" s="11">
        <f t="shared" si="57"/>
        <v>17.807407407407407</v>
      </c>
      <c r="J716" s="2">
        <v>4.6340000000000003</v>
      </c>
      <c r="K716" s="13">
        <v>135</v>
      </c>
      <c r="L716" s="94">
        <v>1535</v>
      </c>
      <c r="M716" s="11">
        <f t="shared" si="58"/>
        <v>11.37037037037037</v>
      </c>
      <c r="N716" s="2">
        <v>3.2389999999999999</v>
      </c>
      <c r="O716" s="95">
        <f t="shared" si="56"/>
        <v>135</v>
      </c>
      <c r="P716" s="66">
        <f t="shared" si="59"/>
        <v>1.5661237785016286</v>
      </c>
      <c r="Q716" s="104" t="s">
        <v>728</v>
      </c>
      <c r="R716" s="24" t="s">
        <v>1378</v>
      </c>
      <c r="S716" s="2"/>
      <c r="T716" s="2"/>
      <c r="U716" s="13"/>
      <c r="V716" s="109">
        <v>0.52916666666666667</v>
      </c>
      <c r="W716" s="110">
        <v>0.68055555555555547</v>
      </c>
      <c r="X716" s="115">
        <f t="shared" si="60"/>
        <v>0.1513888888888888</v>
      </c>
    </row>
    <row r="717" spans="1:24" x14ac:dyDescent="0.3">
      <c r="A717" s="64" t="s">
        <v>4889</v>
      </c>
      <c r="B717" s="94" t="s">
        <v>4890</v>
      </c>
      <c r="C717" s="2" t="s">
        <v>6</v>
      </c>
      <c r="D717" s="2">
        <v>53</v>
      </c>
      <c r="E717" s="9">
        <v>24268</v>
      </c>
      <c r="F717" s="10">
        <v>43739.517210648148</v>
      </c>
      <c r="G717" s="95" t="s">
        <v>4</v>
      </c>
      <c r="H717" s="24">
        <v>2243</v>
      </c>
      <c r="I717" s="11">
        <f t="shared" si="57"/>
        <v>14.953333333333333</v>
      </c>
      <c r="J717" s="2">
        <v>4.069</v>
      </c>
      <c r="K717" s="13">
        <v>150</v>
      </c>
      <c r="L717" s="94">
        <v>650</v>
      </c>
      <c r="M717" s="11">
        <f t="shared" si="58"/>
        <v>4.333333333333333</v>
      </c>
      <c r="N717" s="2">
        <v>2.11</v>
      </c>
      <c r="O717" s="95">
        <f t="shared" si="56"/>
        <v>150</v>
      </c>
      <c r="P717" s="66">
        <f t="shared" si="59"/>
        <v>3.450769230769231</v>
      </c>
      <c r="Q717" s="104" t="s">
        <v>4891</v>
      </c>
      <c r="R717" s="24"/>
      <c r="S717" s="2"/>
      <c r="T717" s="2"/>
      <c r="U717" s="13"/>
      <c r="V717" s="111">
        <v>0.37638888888888888</v>
      </c>
      <c r="W717" s="112">
        <v>0.52430555555555558</v>
      </c>
      <c r="X717" s="115">
        <f t="shared" si="60"/>
        <v>0.1479166666666667</v>
      </c>
    </row>
    <row r="718" spans="1:24" x14ac:dyDescent="0.3">
      <c r="A718" s="64" t="s">
        <v>4895</v>
      </c>
      <c r="B718" s="94" t="s">
        <v>4896</v>
      </c>
      <c r="C718" s="2" t="s">
        <v>1</v>
      </c>
      <c r="D718" s="2">
        <v>61</v>
      </c>
      <c r="E718" s="9">
        <v>21373</v>
      </c>
      <c r="F718" s="10">
        <v>43739.537916666668</v>
      </c>
      <c r="G718" s="95" t="s">
        <v>4</v>
      </c>
      <c r="H718" s="24">
        <v>2094</v>
      </c>
      <c r="I718" s="11">
        <f t="shared" si="57"/>
        <v>18.696428571428573</v>
      </c>
      <c r="J718" s="2">
        <v>4.4029999999999996</v>
      </c>
      <c r="K718" s="13">
        <v>112</v>
      </c>
      <c r="L718" s="94">
        <v>545</v>
      </c>
      <c r="M718" s="11">
        <f t="shared" si="58"/>
        <v>4.8660714285714288</v>
      </c>
      <c r="N718" s="2">
        <v>2.2120000000000002</v>
      </c>
      <c r="O718" s="95">
        <f t="shared" si="56"/>
        <v>112</v>
      </c>
      <c r="P718" s="66">
        <f t="shared" si="59"/>
        <v>3.8422018348623856</v>
      </c>
      <c r="Q718" s="104" t="s">
        <v>4891</v>
      </c>
      <c r="R718" s="24"/>
      <c r="S718" s="2"/>
      <c r="T718" s="2"/>
      <c r="U718" s="13"/>
      <c r="V718" s="111">
        <v>0.40347222222222223</v>
      </c>
      <c r="W718" s="112">
        <v>0.54513888888888895</v>
      </c>
      <c r="X718" s="115">
        <f t="shared" si="60"/>
        <v>0.14166666666666672</v>
      </c>
    </row>
    <row r="719" spans="1:24" x14ac:dyDescent="0.3">
      <c r="A719" s="64" t="s">
        <v>4897</v>
      </c>
      <c r="B719" s="94" t="s">
        <v>4898</v>
      </c>
      <c r="C719" s="2" t="s">
        <v>1</v>
      </c>
      <c r="D719" s="2">
        <v>79</v>
      </c>
      <c r="E719" s="9">
        <v>14615</v>
      </c>
      <c r="F719" s="10">
        <v>43739.549733796295</v>
      </c>
      <c r="G719" s="95" t="s">
        <v>4</v>
      </c>
      <c r="H719" s="24">
        <v>4559</v>
      </c>
      <c r="I719" s="11">
        <f t="shared" si="57"/>
        <v>42.607476635514018</v>
      </c>
      <c r="J719" s="2">
        <v>6.4480000000000004</v>
      </c>
      <c r="K719" s="13">
        <v>107</v>
      </c>
      <c r="L719" s="94">
        <v>2281</v>
      </c>
      <c r="M719" s="11">
        <f t="shared" si="58"/>
        <v>21.317757009345794</v>
      </c>
      <c r="N719" s="2">
        <v>6.02</v>
      </c>
      <c r="O719" s="95">
        <f t="shared" si="56"/>
        <v>107</v>
      </c>
      <c r="P719" s="66">
        <f t="shared" si="59"/>
        <v>1.9986847873739588</v>
      </c>
      <c r="Q719" s="104" t="s">
        <v>4891</v>
      </c>
      <c r="R719" s="24"/>
      <c r="S719" s="2"/>
      <c r="T719" s="2"/>
      <c r="U719" s="13"/>
      <c r="V719" s="111">
        <v>0.41250000000000003</v>
      </c>
      <c r="W719" s="112">
        <v>0.57638888888888895</v>
      </c>
      <c r="X719" s="115">
        <f t="shared" si="60"/>
        <v>0.16388888888888892</v>
      </c>
    </row>
    <row r="720" spans="1:24" x14ac:dyDescent="0.3">
      <c r="A720" s="64" t="s">
        <v>4899</v>
      </c>
      <c r="B720" s="94" t="s">
        <v>4900</v>
      </c>
      <c r="C720" s="2" t="s">
        <v>1</v>
      </c>
      <c r="D720" s="2">
        <v>49</v>
      </c>
      <c r="E720" s="9">
        <v>25628</v>
      </c>
      <c r="F720" s="10">
        <v>43739.573217592595</v>
      </c>
      <c r="G720" s="95" t="s">
        <v>4</v>
      </c>
      <c r="H720" s="24">
        <v>3294</v>
      </c>
      <c r="I720" s="11">
        <f t="shared" si="57"/>
        <v>24.954545454545453</v>
      </c>
      <c r="J720" s="2">
        <v>5.3220000000000001</v>
      </c>
      <c r="K720" s="13">
        <v>132</v>
      </c>
      <c r="L720" s="94">
        <v>505</v>
      </c>
      <c r="M720" s="11">
        <f t="shared" si="58"/>
        <v>3.8257575757575757</v>
      </c>
      <c r="N720" s="2">
        <v>1.851</v>
      </c>
      <c r="O720" s="95">
        <f t="shared" si="56"/>
        <v>132</v>
      </c>
      <c r="P720" s="66">
        <f t="shared" si="59"/>
        <v>6.5227722772277223</v>
      </c>
      <c r="Q720" s="104" t="s">
        <v>4891</v>
      </c>
      <c r="R720" s="24"/>
      <c r="S720" s="2"/>
      <c r="T720" s="2"/>
      <c r="U720" s="13"/>
      <c r="V720" s="111">
        <v>0.41666666666666669</v>
      </c>
      <c r="W720" s="112">
        <v>0.59027777777777779</v>
      </c>
      <c r="X720" s="115">
        <f t="shared" si="60"/>
        <v>0.1736111111111111</v>
      </c>
    </row>
    <row r="721" spans="1:24" x14ac:dyDescent="0.3">
      <c r="A721" s="64" t="s">
        <v>4901</v>
      </c>
      <c r="B721" s="94" t="s">
        <v>1550</v>
      </c>
      <c r="C721" s="2" t="s">
        <v>1</v>
      </c>
      <c r="D721" s="2">
        <v>53</v>
      </c>
      <c r="E721" s="9">
        <v>24043</v>
      </c>
      <c r="F721" s="10">
        <v>43739.592199074075</v>
      </c>
      <c r="G721" s="95" t="s">
        <v>4</v>
      </c>
      <c r="H721" s="24">
        <v>2364</v>
      </c>
      <c r="I721" s="11">
        <f t="shared" si="57"/>
        <v>30.307692307692307</v>
      </c>
      <c r="J721" s="2">
        <v>6.8609999999999998</v>
      </c>
      <c r="K721" s="13">
        <v>78</v>
      </c>
      <c r="L721" s="94">
        <v>398</v>
      </c>
      <c r="M721" s="11">
        <f t="shared" si="58"/>
        <v>5.1025641025641022</v>
      </c>
      <c r="N721" s="2">
        <v>2.2189999999999999</v>
      </c>
      <c r="O721" s="95">
        <f t="shared" si="56"/>
        <v>78</v>
      </c>
      <c r="P721" s="66">
        <f t="shared" si="59"/>
        <v>5.9396984924623117</v>
      </c>
      <c r="Q721" s="104" t="s">
        <v>728</v>
      </c>
      <c r="R721" s="24"/>
      <c r="S721" s="2"/>
      <c r="T721" s="2"/>
      <c r="U721" s="13"/>
      <c r="V721" s="111">
        <v>0.43263888888888885</v>
      </c>
      <c r="W721" s="112">
        <v>0.60069444444444442</v>
      </c>
      <c r="X721" s="115">
        <f t="shared" si="60"/>
        <v>0.16805555555555557</v>
      </c>
    </row>
    <row r="722" spans="1:24" x14ac:dyDescent="0.3">
      <c r="A722" s="64" t="s">
        <v>4902</v>
      </c>
      <c r="B722" s="94" t="s">
        <v>4903</v>
      </c>
      <c r="C722" s="2" t="s">
        <v>1</v>
      </c>
      <c r="D722" s="2">
        <v>51</v>
      </c>
      <c r="E722" s="9">
        <v>25044</v>
      </c>
      <c r="F722" s="10">
        <v>43739.604467592595</v>
      </c>
      <c r="G722" s="95" t="s">
        <v>4</v>
      </c>
      <c r="H722" s="24">
        <v>2077</v>
      </c>
      <c r="I722" s="11">
        <f t="shared" si="57"/>
        <v>18.881818181818183</v>
      </c>
      <c r="J722" s="2">
        <v>4.22</v>
      </c>
      <c r="K722" s="13">
        <v>110</v>
      </c>
      <c r="L722" s="94">
        <v>589</v>
      </c>
      <c r="M722" s="11">
        <f t="shared" si="58"/>
        <v>5.3545454545454545</v>
      </c>
      <c r="N722" s="2">
        <v>2.601</v>
      </c>
      <c r="O722" s="95">
        <f t="shared" si="56"/>
        <v>110</v>
      </c>
      <c r="P722" s="66">
        <f t="shared" si="59"/>
        <v>3.5263157894736845</v>
      </c>
      <c r="Q722" s="104" t="s">
        <v>4904</v>
      </c>
      <c r="R722" s="24"/>
      <c r="S722" s="2"/>
      <c r="T722" s="2"/>
      <c r="U722" s="13"/>
      <c r="V722" s="111">
        <v>0.45624999999999999</v>
      </c>
      <c r="W722" s="112">
        <v>0.61805555555555558</v>
      </c>
      <c r="X722" s="115">
        <f t="shared" si="60"/>
        <v>0.16180555555555559</v>
      </c>
    </row>
    <row r="723" spans="1:24" x14ac:dyDescent="0.3">
      <c r="A723" s="64" t="s">
        <v>4905</v>
      </c>
      <c r="B723" s="94" t="s">
        <v>4906</v>
      </c>
      <c r="C723" s="2" t="s">
        <v>1</v>
      </c>
      <c r="D723" s="2">
        <v>51</v>
      </c>
      <c r="E723" s="9">
        <v>25026</v>
      </c>
      <c r="F723" s="10">
        <v>43739.618668981479</v>
      </c>
      <c r="G723" s="95" t="s">
        <v>4</v>
      </c>
      <c r="H723" s="24">
        <v>3828</v>
      </c>
      <c r="I723" s="11">
        <f t="shared" si="57"/>
        <v>23.77639751552795</v>
      </c>
      <c r="J723" s="2">
        <v>4.976</v>
      </c>
      <c r="K723" s="13">
        <v>161</v>
      </c>
      <c r="L723" s="94">
        <v>870</v>
      </c>
      <c r="M723" s="11">
        <f t="shared" si="58"/>
        <v>5.4037267080745339</v>
      </c>
      <c r="N723" s="2">
        <v>2.3879999999999999</v>
      </c>
      <c r="O723" s="95">
        <f t="shared" si="56"/>
        <v>161</v>
      </c>
      <c r="P723" s="66">
        <f t="shared" si="59"/>
        <v>4.4000000000000004</v>
      </c>
      <c r="Q723" s="104" t="s">
        <v>4907</v>
      </c>
      <c r="R723" s="24"/>
      <c r="S723" s="2"/>
      <c r="T723" s="2"/>
      <c r="U723" s="13"/>
      <c r="V723" s="111">
        <v>0.46388888888888885</v>
      </c>
      <c r="W723" s="112">
        <v>0.62847222222222221</v>
      </c>
      <c r="X723" s="115">
        <f t="shared" si="60"/>
        <v>0.16458333333333336</v>
      </c>
    </row>
    <row r="724" spans="1:24" x14ac:dyDescent="0.3">
      <c r="A724" s="64" t="s">
        <v>4908</v>
      </c>
      <c r="B724" s="94" t="s">
        <v>4909</v>
      </c>
      <c r="C724" s="2" t="s">
        <v>6</v>
      </c>
      <c r="D724" s="2">
        <v>67</v>
      </c>
      <c r="E724" s="9">
        <v>19211</v>
      </c>
      <c r="F724" s="10">
        <v>43739.627256944441</v>
      </c>
      <c r="G724" s="95" t="s">
        <v>4</v>
      </c>
      <c r="H724" s="24">
        <v>3011</v>
      </c>
      <c r="I724" s="11">
        <f t="shared" si="57"/>
        <v>25.091666666666665</v>
      </c>
      <c r="J724" s="2">
        <v>5.2279999999999998</v>
      </c>
      <c r="K724" s="13">
        <v>120</v>
      </c>
      <c r="L724" s="94">
        <v>858</v>
      </c>
      <c r="M724" s="11">
        <f t="shared" si="58"/>
        <v>7.15</v>
      </c>
      <c r="N724" s="2">
        <v>2.5390000000000001</v>
      </c>
      <c r="O724" s="95">
        <f t="shared" si="56"/>
        <v>120</v>
      </c>
      <c r="P724" s="66">
        <f t="shared" si="59"/>
        <v>3.509324009324009</v>
      </c>
      <c r="Q724" s="104" t="s">
        <v>4910</v>
      </c>
      <c r="R724" s="24"/>
      <c r="S724" s="2"/>
      <c r="T724" s="2"/>
      <c r="U724" s="13"/>
      <c r="V724" s="111">
        <v>0.4826388888888889</v>
      </c>
      <c r="W724" s="112">
        <v>0.63888888888888895</v>
      </c>
      <c r="X724" s="115">
        <f t="shared" si="60"/>
        <v>0.15625000000000006</v>
      </c>
    </row>
    <row r="725" spans="1:24" x14ac:dyDescent="0.3">
      <c r="A725" s="64" t="s">
        <v>4911</v>
      </c>
      <c r="B725" s="94" t="s">
        <v>4912</v>
      </c>
      <c r="C725" s="2" t="s">
        <v>1</v>
      </c>
      <c r="D725" s="2">
        <v>53</v>
      </c>
      <c r="E725" s="9">
        <v>24227</v>
      </c>
      <c r="F725" s="10">
        <v>43739.639675925922</v>
      </c>
      <c r="G725" s="95" t="s">
        <v>4</v>
      </c>
      <c r="H725" s="24">
        <v>2249</v>
      </c>
      <c r="I725" s="11">
        <f t="shared" si="57"/>
        <v>24.445652173913043</v>
      </c>
      <c r="J725" s="2">
        <v>4.8550000000000004</v>
      </c>
      <c r="K725" s="13">
        <v>92</v>
      </c>
      <c r="L725" s="94">
        <v>513</v>
      </c>
      <c r="M725" s="11">
        <f t="shared" si="58"/>
        <v>5.5760869565217392</v>
      </c>
      <c r="N725" s="2">
        <v>1.9570000000000001</v>
      </c>
      <c r="O725" s="95">
        <f t="shared" si="56"/>
        <v>92</v>
      </c>
      <c r="P725" s="66">
        <f t="shared" si="59"/>
        <v>4.3840155945419106</v>
      </c>
      <c r="Q725" s="104" t="s">
        <v>4913</v>
      </c>
      <c r="R725" s="24"/>
      <c r="S725" s="2"/>
      <c r="T725" s="2"/>
      <c r="U725" s="13"/>
      <c r="V725" s="111">
        <v>0.50347222222222221</v>
      </c>
      <c r="W725" s="112">
        <v>0.65625</v>
      </c>
      <c r="X725" s="115">
        <f t="shared" si="60"/>
        <v>0.15277777777777779</v>
      </c>
    </row>
    <row r="726" spans="1:24" x14ac:dyDescent="0.3">
      <c r="A726" s="64" t="s">
        <v>4914</v>
      </c>
      <c r="B726" s="94" t="s">
        <v>4915</v>
      </c>
      <c r="C726" s="2" t="s">
        <v>6</v>
      </c>
      <c r="D726" s="2">
        <v>35</v>
      </c>
      <c r="E726" s="9">
        <v>30915</v>
      </c>
      <c r="F726" s="10">
        <v>43739.651435185187</v>
      </c>
      <c r="G726" s="95" t="s">
        <v>4</v>
      </c>
      <c r="H726" s="24">
        <v>1691</v>
      </c>
      <c r="I726" s="11">
        <f t="shared" si="57"/>
        <v>11.743055555555555</v>
      </c>
      <c r="J726" s="2">
        <v>3.62</v>
      </c>
      <c r="K726" s="13">
        <v>144</v>
      </c>
      <c r="L726" s="94">
        <v>608</v>
      </c>
      <c r="M726" s="11">
        <f t="shared" si="58"/>
        <v>4.2222222222222223</v>
      </c>
      <c r="N726" s="2">
        <v>1.92</v>
      </c>
      <c r="O726" s="95">
        <f t="shared" si="56"/>
        <v>144</v>
      </c>
      <c r="P726" s="66">
        <f t="shared" si="59"/>
        <v>2.78125</v>
      </c>
      <c r="Q726" s="104" t="s">
        <v>4916</v>
      </c>
      <c r="R726" s="24"/>
      <c r="S726" s="2"/>
      <c r="T726" s="2"/>
      <c r="U726" s="13"/>
      <c r="V726" s="111">
        <v>0.50694444444444442</v>
      </c>
      <c r="W726" s="112">
        <v>0.68402777777777779</v>
      </c>
      <c r="X726" s="115">
        <f t="shared" si="60"/>
        <v>0.17708333333333337</v>
      </c>
    </row>
    <row r="727" spans="1:24" x14ac:dyDescent="0.3">
      <c r="A727" s="64" t="s">
        <v>4917</v>
      </c>
      <c r="B727" s="94" t="s">
        <v>835</v>
      </c>
      <c r="C727" s="2" t="s">
        <v>6</v>
      </c>
      <c r="D727" s="2">
        <v>75</v>
      </c>
      <c r="E727" s="9">
        <v>16017</v>
      </c>
      <c r="F727" s="10">
        <v>43739.701469907406</v>
      </c>
      <c r="G727" s="95" t="s">
        <v>4</v>
      </c>
      <c r="H727" s="24">
        <v>2052</v>
      </c>
      <c r="I727" s="11">
        <f t="shared" si="57"/>
        <v>17.100000000000001</v>
      </c>
      <c r="J727" s="2">
        <v>4.1959999999999997</v>
      </c>
      <c r="K727" s="13">
        <v>120</v>
      </c>
      <c r="L727" s="94">
        <v>1049</v>
      </c>
      <c r="M727" s="11">
        <f t="shared" si="58"/>
        <v>8.7416666666666671</v>
      </c>
      <c r="N727" s="2">
        <v>3.0470000000000002</v>
      </c>
      <c r="O727" s="95">
        <f t="shared" si="56"/>
        <v>120</v>
      </c>
      <c r="P727" s="66">
        <f t="shared" si="59"/>
        <v>1.9561487130600572</v>
      </c>
      <c r="Q727" s="104" t="s">
        <v>4918</v>
      </c>
      <c r="R727" s="24"/>
      <c r="S727" s="2"/>
      <c r="T727" s="2"/>
      <c r="U727" s="13"/>
      <c r="V727" s="111">
        <v>0.54166666666666663</v>
      </c>
      <c r="W727" s="112">
        <v>0.70833333333333337</v>
      </c>
      <c r="X727" s="115">
        <f t="shared" si="60"/>
        <v>0.16666666666666674</v>
      </c>
    </row>
    <row r="728" spans="1:24" x14ac:dyDescent="0.3">
      <c r="A728" s="64" t="s">
        <v>4919</v>
      </c>
      <c r="B728" s="94" t="s">
        <v>4920</v>
      </c>
      <c r="C728" s="2" t="s">
        <v>6</v>
      </c>
      <c r="D728" s="2">
        <v>53</v>
      </c>
      <c r="E728" s="9">
        <v>24217</v>
      </c>
      <c r="F728" s="10">
        <v>43740.431863425925</v>
      </c>
      <c r="G728" s="95" t="s">
        <v>71</v>
      </c>
      <c r="H728" s="24">
        <v>2527</v>
      </c>
      <c r="I728" s="11">
        <f t="shared" si="57"/>
        <v>16.846666666666668</v>
      </c>
      <c r="J728" s="2">
        <v>4.2519999999999998</v>
      </c>
      <c r="K728" s="13">
        <v>150</v>
      </c>
      <c r="L728" s="94">
        <v>728</v>
      </c>
      <c r="M728" s="11">
        <f t="shared" si="58"/>
        <v>4.8533333333333335</v>
      </c>
      <c r="N728" s="2">
        <v>2.286</v>
      </c>
      <c r="O728" s="95">
        <f t="shared" si="56"/>
        <v>150</v>
      </c>
      <c r="P728" s="66">
        <f t="shared" si="59"/>
        <v>3.4711538461538463</v>
      </c>
      <c r="Q728" s="104" t="s">
        <v>4921</v>
      </c>
      <c r="R728" s="24"/>
      <c r="S728" s="2"/>
      <c r="T728" s="2"/>
      <c r="U728" s="13"/>
      <c r="V728" s="111">
        <v>0.44097222222222227</v>
      </c>
      <c r="W728" s="112">
        <v>0.60763888888888895</v>
      </c>
      <c r="X728" s="115">
        <f t="shared" si="60"/>
        <v>0.16666666666666669</v>
      </c>
    </row>
    <row r="729" spans="1:24" x14ac:dyDescent="0.3">
      <c r="A729" s="64" t="s">
        <v>3314</v>
      </c>
      <c r="B729" s="94" t="s">
        <v>1827</v>
      </c>
      <c r="C729" s="2" t="s">
        <v>1</v>
      </c>
      <c r="D729" s="2">
        <v>63</v>
      </c>
      <c r="E729" s="9">
        <v>20655</v>
      </c>
      <c r="F729" s="10">
        <v>43740.513692129629</v>
      </c>
      <c r="G729" s="95" t="s">
        <v>4</v>
      </c>
      <c r="H729" s="24">
        <v>2159</v>
      </c>
      <c r="I729" s="11">
        <f t="shared" si="57"/>
        <v>20.561904761904763</v>
      </c>
      <c r="J729" s="2">
        <v>4.4269999999999996</v>
      </c>
      <c r="K729" s="13">
        <v>105</v>
      </c>
      <c r="L729" s="94">
        <v>798</v>
      </c>
      <c r="M729" s="11">
        <f t="shared" si="58"/>
        <v>7.6</v>
      </c>
      <c r="N729" s="2">
        <v>2.698</v>
      </c>
      <c r="O729" s="95">
        <f t="shared" si="56"/>
        <v>105</v>
      </c>
      <c r="P729" s="66">
        <f t="shared" si="59"/>
        <v>2.7055137844611532</v>
      </c>
      <c r="Q729" s="104" t="s">
        <v>4922</v>
      </c>
      <c r="R729" s="24"/>
      <c r="S729" s="2"/>
      <c r="T729" s="2"/>
      <c r="U729" s="13"/>
      <c r="V729" s="111">
        <v>0.37361111111111112</v>
      </c>
      <c r="W729" s="112">
        <v>0.52083333333333337</v>
      </c>
      <c r="X729" s="115">
        <f t="shared" si="60"/>
        <v>0.14722222222222225</v>
      </c>
    </row>
    <row r="730" spans="1:24" x14ac:dyDescent="0.3">
      <c r="A730" s="64" t="s">
        <v>4923</v>
      </c>
      <c r="B730" s="94" t="s">
        <v>4924</v>
      </c>
      <c r="C730" s="2" t="s">
        <v>1</v>
      </c>
      <c r="D730" s="2">
        <v>35</v>
      </c>
      <c r="E730" s="9">
        <v>30770</v>
      </c>
      <c r="F730" s="10">
        <v>43740.516319444447</v>
      </c>
      <c r="G730" s="95" t="s">
        <v>4</v>
      </c>
      <c r="H730" s="24">
        <v>1304</v>
      </c>
      <c r="I730" s="11">
        <f t="shared" si="57"/>
        <v>13.726315789473684</v>
      </c>
      <c r="J730" s="2">
        <v>3.7290000000000001</v>
      </c>
      <c r="K730" s="13">
        <v>95</v>
      </c>
      <c r="L730" s="94">
        <v>450</v>
      </c>
      <c r="M730" s="11">
        <f t="shared" si="58"/>
        <v>4.7368421052631575</v>
      </c>
      <c r="N730" s="2">
        <v>2.1739999999999999</v>
      </c>
      <c r="O730" s="95">
        <f t="shared" si="56"/>
        <v>95</v>
      </c>
      <c r="P730" s="66">
        <f t="shared" si="59"/>
        <v>2.8977777777777782</v>
      </c>
      <c r="Q730" s="104" t="s">
        <v>4925</v>
      </c>
      <c r="R730" s="24"/>
      <c r="S730" s="2"/>
      <c r="T730" s="2"/>
      <c r="U730" s="13"/>
      <c r="V730" s="111">
        <v>0.37777777777777777</v>
      </c>
      <c r="W730" s="112">
        <v>0.53125</v>
      </c>
      <c r="X730" s="115">
        <f t="shared" si="60"/>
        <v>0.15347222222222223</v>
      </c>
    </row>
    <row r="731" spans="1:24" x14ac:dyDescent="0.3">
      <c r="A731" s="64" t="s">
        <v>4926</v>
      </c>
      <c r="B731" s="94" t="s">
        <v>4927</v>
      </c>
      <c r="C731" s="2" t="s">
        <v>1</v>
      </c>
      <c r="D731" s="2">
        <v>7.75</v>
      </c>
      <c r="E731" s="9">
        <v>40906</v>
      </c>
      <c r="F731" s="10">
        <v>43740.529062499998</v>
      </c>
      <c r="G731" s="95" t="s">
        <v>4</v>
      </c>
      <c r="H731" s="24">
        <v>691</v>
      </c>
      <c r="I731" s="11">
        <f t="shared" si="57"/>
        <v>8.2261904761904763</v>
      </c>
      <c r="J731" s="2">
        <v>2.855</v>
      </c>
      <c r="K731" s="13">
        <v>84</v>
      </c>
      <c r="L731" s="94">
        <v>79</v>
      </c>
      <c r="M731" s="11">
        <f t="shared" si="58"/>
        <v>0.94047619047619047</v>
      </c>
      <c r="N731" s="2">
        <v>1.0449999999999999</v>
      </c>
      <c r="O731" s="95">
        <f t="shared" si="56"/>
        <v>84</v>
      </c>
      <c r="P731" s="66">
        <f t="shared" si="59"/>
        <v>8.7468354430379751</v>
      </c>
      <c r="Q731" s="104" t="s">
        <v>4928</v>
      </c>
      <c r="R731" s="24"/>
      <c r="S731" s="2"/>
      <c r="T731" s="2"/>
      <c r="U731" s="13"/>
      <c r="V731" s="111">
        <v>0.38611111111111113</v>
      </c>
      <c r="W731" s="112">
        <v>0.55555555555555558</v>
      </c>
      <c r="X731" s="115">
        <f t="shared" si="60"/>
        <v>0.16944444444444445</v>
      </c>
    </row>
    <row r="732" spans="1:24" x14ac:dyDescent="0.3">
      <c r="A732" s="64" t="s">
        <v>4929</v>
      </c>
      <c r="B732" s="94" t="s">
        <v>4930</v>
      </c>
      <c r="C732" s="2" t="s">
        <v>1</v>
      </c>
      <c r="D732" s="2">
        <v>54</v>
      </c>
      <c r="E732" s="9">
        <v>23783</v>
      </c>
      <c r="F732" s="10">
        <v>43740.539317129631</v>
      </c>
      <c r="G732" s="95" t="s">
        <v>4</v>
      </c>
      <c r="H732" s="24">
        <v>2768</v>
      </c>
      <c r="I732" s="11">
        <f t="shared" si="57"/>
        <v>17.3</v>
      </c>
      <c r="J732" s="2">
        <v>4.3559999999999999</v>
      </c>
      <c r="K732" s="13">
        <v>160</v>
      </c>
      <c r="L732" s="94">
        <v>598</v>
      </c>
      <c r="M732" s="11">
        <f t="shared" si="58"/>
        <v>3.7374999999999998</v>
      </c>
      <c r="N732" s="2">
        <v>2.0419999999999998</v>
      </c>
      <c r="O732" s="95">
        <f t="shared" si="56"/>
        <v>160</v>
      </c>
      <c r="P732" s="66">
        <f t="shared" si="59"/>
        <v>4.6287625418060205</v>
      </c>
      <c r="Q732" s="104" t="s">
        <v>4913</v>
      </c>
      <c r="R732" s="24"/>
      <c r="S732" s="2"/>
      <c r="T732" s="2"/>
      <c r="U732" s="13"/>
      <c r="V732" s="111">
        <v>0.39652777777777781</v>
      </c>
      <c r="W732" s="112">
        <v>0.54513888888888895</v>
      </c>
      <c r="X732" s="115">
        <f t="shared" si="60"/>
        <v>0.14861111111111114</v>
      </c>
    </row>
    <row r="733" spans="1:24" x14ac:dyDescent="0.3">
      <c r="A733" s="64" t="s">
        <v>4934</v>
      </c>
      <c r="B733" s="94" t="s">
        <v>4935</v>
      </c>
      <c r="C733" s="2" t="s">
        <v>1</v>
      </c>
      <c r="D733" s="2">
        <v>55</v>
      </c>
      <c r="E733" s="9">
        <v>23630</v>
      </c>
      <c r="F733" s="10">
        <v>43740.585694444446</v>
      </c>
      <c r="G733" s="95" t="s">
        <v>4</v>
      </c>
      <c r="H733" s="24">
        <v>1741</v>
      </c>
      <c r="I733" s="11">
        <f t="shared" si="57"/>
        <v>18.923913043478262</v>
      </c>
      <c r="J733" s="2">
        <v>5.2249999999999996</v>
      </c>
      <c r="K733" s="13">
        <v>92</v>
      </c>
      <c r="L733" s="94">
        <v>392</v>
      </c>
      <c r="M733" s="11">
        <f t="shared" si="58"/>
        <v>4.2608695652173916</v>
      </c>
      <c r="N733" s="2">
        <v>2.101</v>
      </c>
      <c r="O733" s="95">
        <f t="shared" si="56"/>
        <v>92</v>
      </c>
      <c r="P733" s="66">
        <f t="shared" si="59"/>
        <v>4.4413265306122449</v>
      </c>
      <c r="Q733" s="104" t="s">
        <v>4932</v>
      </c>
      <c r="R733" s="24"/>
      <c r="S733" s="2"/>
      <c r="T733" s="2"/>
      <c r="U733" s="13"/>
      <c r="V733" s="111">
        <v>0.41388888888888892</v>
      </c>
      <c r="W733" s="112">
        <v>0.59375</v>
      </c>
      <c r="X733" s="115">
        <f t="shared" si="60"/>
        <v>0.17986111111111108</v>
      </c>
    </row>
    <row r="734" spans="1:24" x14ac:dyDescent="0.3">
      <c r="A734" s="64" t="s">
        <v>4936</v>
      </c>
      <c r="B734" s="94" t="s">
        <v>4937</v>
      </c>
      <c r="C734" s="2" t="s">
        <v>1</v>
      </c>
      <c r="D734" s="2">
        <v>54</v>
      </c>
      <c r="E734" s="9">
        <v>23728</v>
      </c>
      <c r="F734" s="10">
        <v>43740.60665509259</v>
      </c>
      <c r="G734" s="95" t="s">
        <v>4</v>
      </c>
      <c r="H734" s="24">
        <v>2482</v>
      </c>
      <c r="I734" s="11">
        <f t="shared" si="57"/>
        <v>21.582608695652173</v>
      </c>
      <c r="J734" s="2">
        <v>5.2110000000000003</v>
      </c>
      <c r="K734" s="13">
        <v>115</v>
      </c>
      <c r="L734" s="94">
        <v>462</v>
      </c>
      <c r="M734" s="11">
        <f t="shared" si="58"/>
        <v>4.017391304347826</v>
      </c>
      <c r="N734" s="2">
        <v>2.056</v>
      </c>
      <c r="O734" s="95">
        <f t="shared" si="56"/>
        <v>115</v>
      </c>
      <c r="P734" s="66">
        <f t="shared" si="59"/>
        <v>5.3722943722943723</v>
      </c>
      <c r="Q734" s="104" t="s">
        <v>4938</v>
      </c>
      <c r="R734" s="24"/>
      <c r="S734" s="2"/>
      <c r="T734" s="2"/>
      <c r="U734" s="13"/>
      <c r="V734" s="111">
        <v>0.45833333333333331</v>
      </c>
      <c r="W734" s="112">
        <v>0.62847222222222221</v>
      </c>
      <c r="X734" s="115">
        <f t="shared" si="60"/>
        <v>0.1701388888888889</v>
      </c>
    </row>
    <row r="735" spans="1:24" x14ac:dyDescent="0.3">
      <c r="A735" s="64" t="s">
        <v>4939</v>
      </c>
      <c r="B735" s="94" t="s">
        <v>4940</v>
      </c>
      <c r="C735" s="2" t="s">
        <v>1</v>
      </c>
      <c r="D735" s="2">
        <v>59</v>
      </c>
      <c r="E735" s="9">
        <v>22060</v>
      </c>
      <c r="F735" s="10">
        <v>43740.622986111113</v>
      </c>
      <c r="G735" s="95" t="s">
        <v>4</v>
      </c>
      <c r="H735" s="24">
        <v>2969</v>
      </c>
      <c r="I735" s="11">
        <f t="shared" si="57"/>
        <v>26.990909090909092</v>
      </c>
      <c r="J735" s="2">
        <v>4.399</v>
      </c>
      <c r="K735" s="13">
        <v>110</v>
      </c>
      <c r="L735" s="94">
        <v>417</v>
      </c>
      <c r="M735" s="11">
        <f t="shared" si="58"/>
        <v>3.790909090909091</v>
      </c>
      <c r="N735" s="2">
        <v>1.911</v>
      </c>
      <c r="O735" s="95">
        <f t="shared" si="56"/>
        <v>110</v>
      </c>
      <c r="P735" s="66">
        <f t="shared" si="59"/>
        <v>7.1199040767386093</v>
      </c>
      <c r="Q735" s="104" t="s">
        <v>4916</v>
      </c>
      <c r="R735" s="24"/>
      <c r="S735" s="2"/>
      <c r="T735" s="2"/>
      <c r="U735" s="13"/>
      <c r="V735" s="111">
        <v>0.4770833333333333</v>
      </c>
      <c r="W735" s="112">
        <v>0.63888888888888895</v>
      </c>
      <c r="X735" s="115">
        <f t="shared" si="60"/>
        <v>0.16180555555555565</v>
      </c>
    </row>
    <row r="736" spans="1:24" x14ac:dyDescent="0.3">
      <c r="A736" s="64" t="s">
        <v>4941</v>
      </c>
      <c r="B736" s="94" t="s">
        <v>4942</v>
      </c>
      <c r="C736" s="2" t="s">
        <v>1</v>
      </c>
      <c r="D736" s="2">
        <v>80</v>
      </c>
      <c r="E736" s="9">
        <v>14340</v>
      </c>
      <c r="F736" s="10">
        <v>43740.6565625</v>
      </c>
      <c r="G736" s="95" t="s">
        <v>4</v>
      </c>
      <c r="H736" s="24">
        <v>3142</v>
      </c>
      <c r="I736" s="11">
        <f t="shared" si="57"/>
        <v>23.803030303030305</v>
      </c>
      <c r="J736" s="2">
        <v>4.0199999999999996</v>
      </c>
      <c r="K736" s="13">
        <v>132</v>
      </c>
      <c r="L736" s="94">
        <v>815</v>
      </c>
      <c r="M736" s="11">
        <f t="shared" si="58"/>
        <v>6.1742424242424239</v>
      </c>
      <c r="N736" s="2">
        <v>2.6339999999999999</v>
      </c>
      <c r="O736" s="95">
        <f t="shared" si="56"/>
        <v>132</v>
      </c>
      <c r="P736" s="66">
        <f t="shared" si="59"/>
        <v>3.8552147239263808</v>
      </c>
      <c r="Q736" s="104" t="s">
        <v>4916</v>
      </c>
      <c r="R736" s="24"/>
      <c r="S736" s="2"/>
      <c r="T736" s="2"/>
      <c r="U736" s="13"/>
      <c r="V736" s="111">
        <v>0.50347222222222221</v>
      </c>
      <c r="W736" s="112">
        <v>0.66666666666666663</v>
      </c>
      <c r="X736" s="115">
        <f t="shared" si="60"/>
        <v>0.16319444444444442</v>
      </c>
    </row>
    <row r="737" spans="1:24" x14ac:dyDescent="0.3">
      <c r="A737" s="64" t="s">
        <v>4943</v>
      </c>
      <c r="B737" s="94" t="s">
        <v>4944</v>
      </c>
      <c r="C737" s="2" t="s">
        <v>1</v>
      </c>
      <c r="D737" s="2">
        <v>50</v>
      </c>
      <c r="E737" s="9">
        <v>25191</v>
      </c>
      <c r="F737" s="10">
        <v>43740.656817129631</v>
      </c>
      <c r="G737" s="95" t="s">
        <v>4</v>
      </c>
      <c r="H737" s="24">
        <v>1647</v>
      </c>
      <c r="I737" s="11">
        <f t="shared" si="57"/>
        <v>16.47</v>
      </c>
      <c r="J737" s="2">
        <v>3.6110000000000002</v>
      </c>
      <c r="K737" s="13">
        <v>100</v>
      </c>
      <c r="L737" s="94">
        <v>528</v>
      </c>
      <c r="M737" s="11">
        <f t="shared" si="58"/>
        <v>5.28</v>
      </c>
      <c r="N737" s="2">
        <v>2.4209999999999998</v>
      </c>
      <c r="O737" s="95">
        <f t="shared" si="56"/>
        <v>100</v>
      </c>
      <c r="P737" s="66">
        <f t="shared" si="59"/>
        <v>3.1193181818181817</v>
      </c>
      <c r="Q737" s="104" t="s">
        <v>4938</v>
      </c>
      <c r="R737" s="24"/>
      <c r="S737" s="2"/>
      <c r="T737" s="2"/>
      <c r="U737" s="13"/>
      <c r="V737" s="111">
        <v>0.50624999999999998</v>
      </c>
      <c r="W737" s="112">
        <v>0.67708333333333337</v>
      </c>
      <c r="X737" s="115">
        <f t="shared" si="60"/>
        <v>0.17083333333333339</v>
      </c>
    </row>
    <row r="738" spans="1:24" x14ac:dyDescent="0.3">
      <c r="A738" s="64" t="s">
        <v>4945</v>
      </c>
      <c r="B738" s="94" t="s">
        <v>4946</v>
      </c>
      <c r="C738" s="2" t="s">
        <v>6</v>
      </c>
      <c r="D738" s="2">
        <v>13</v>
      </c>
      <c r="E738" s="9">
        <v>38982</v>
      </c>
      <c r="F738" s="10">
        <v>43742.515474537038</v>
      </c>
      <c r="G738" s="95" t="s">
        <v>4</v>
      </c>
      <c r="H738" s="24">
        <v>3122</v>
      </c>
      <c r="I738" s="11">
        <f t="shared" si="57"/>
        <v>29.733333333333334</v>
      </c>
      <c r="J738" s="2">
        <v>6.2320000000000002</v>
      </c>
      <c r="K738" s="13">
        <v>105</v>
      </c>
      <c r="L738" s="94">
        <v>305</v>
      </c>
      <c r="M738" s="11">
        <f t="shared" si="58"/>
        <v>2.9047619047619047</v>
      </c>
      <c r="N738" s="2">
        <v>1.65</v>
      </c>
      <c r="O738" s="95">
        <f t="shared" si="56"/>
        <v>105</v>
      </c>
      <c r="P738" s="66">
        <f t="shared" si="59"/>
        <v>10.236065573770492</v>
      </c>
      <c r="Q738" s="104" t="s">
        <v>4947</v>
      </c>
      <c r="R738" s="24"/>
      <c r="S738" s="2"/>
      <c r="T738" s="2"/>
      <c r="U738" s="13"/>
      <c r="V738" s="111">
        <v>0.38055555555555554</v>
      </c>
      <c r="W738" s="112">
        <v>0.52083333333333337</v>
      </c>
      <c r="X738" s="115">
        <f t="shared" si="60"/>
        <v>0.14027777777777783</v>
      </c>
    </row>
    <row r="739" spans="1:24" x14ac:dyDescent="0.3">
      <c r="A739" s="64" t="s">
        <v>4948</v>
      </c>
      <c r="B739" s="94" t="s">
        <v>4949</v>
      </c>
      <c r="C739" s="2" t="s">
        <v>1</v>
      </c>
      <c r="D739" s="2">
        <v>33</v>
      </c>
      <c r="E739" s="9">
        <v>31326</v>
      </c>
      <c r="F739" s="10">
        <v>43742.519675925927</v>
      </c>
      <c r="G739" s="95" t="s">
        <v>4</v>
      </c>
      <c r="H739" s="24">
        <v>1060</v>
      </c>
      <c r="I739" s="11">
        <f t="shared" si="57"/>
        <v>12.045454545454545</v>
      </c>
      <c r="J739" s="2">
        <v>3.173</v>
      </c>
      <c r="K739" s="13">
        <v>88</v>
      </c>
      <c r="L739" s="94">
        <v>460</v>
      </c>
      <c r="M739" s="11">
        <f t="shared" si="58"/>
        <v>5.2272727272727275</v>
      </c>
      <c r="N739" s="2">
        <v>2.2269999999999999</v>
      </c>
      <c r="O739" s="95">
        <f t="shared" si="56"/>
        <v>88</v>
      </c>
      <c r="P739" s="66">
        <f t="shared" si="59"/>
        <v>2.3043478260869565</v>
      </c>
      <c r="Q739" s="104" t="s">
        <v>4950</v>
      </c>
      <c r="R739" s="24"/>
      <c r="S739" s="2"/>
      <c r="T739" s="2"/>
      <c r="U739" s="13"/>
      <c r="V739" s="111">
        <v>0.39583333333333331</v>
      </c>
      <c r="W739" s="112">
        <v>0.53125</v>
      </c>
      <c r="X739" s="115">
        <f t="shared" si="60"/>
        <v>0.13541666666666669</v>
      </c>
    </row>
    <row r="740" spans="1:24" x14ac:dyDescent="0.3">
      <c r="A740" s="64" t="s">
        <v>4951</v>
      </c>
      <c r="B740" s="94" t="s">
        <v>4952</v>
      </c>
      <c r="C740" s="2" t="s">
        <v>1</v>
      </c>
      <c r="D740" s="2">
        <v>41</v>
      </c>
      <c r="E740" s="9">
        <v>28447</v>
      </c>
      <c r="F740" s="10">
        <v>43742.530138888891</v>
      </c>
      <c r="G740" s="95" t="s">
        <v>4</v>
      </c>
      <c r="H740" s="24">
        <v>2612</v>
      </c>
      <c r="I740" s="11">
        <f t="shared" si="57"/>
        <v>19.787878787878789</v>
      </c>
      <c r="J740" s="2">
        <v>5.117</v>
      </c>
      <c r="K740" s="13">
        <v>132</v>
      </c>
      <c r="L740" s="94">
        <v>581</v>
      </c>
      <c r="M740" s="11">
        <f t="shared" si="58"/>
        <v>4.4015151515151514</v>
      </c>
      <c r="N740" s="2">
        <v>2.23</v>
      </c>
      <c r="O740" s="95">
        <f t="shared" si="56"/>
        <v>132</v>
      </c>
      <c r="P740" s="66">
        <f t="shared" si="59"/>
        <v>4.4956970740103275</v>
      </c>
      <c r="Q740" s="104" t="s">
        <v>4953</v>
      </c>
      <c r="R740" s="24"/>
      <c r="S740" s="2"/>
      <c r="T740" s="2"/>
      <c r="U740" s="13"/>
      <c r="V740" s="111">
        <v>0.40069444444444446</v>
      </c>
      <c r="W740" s="112">
        <v>0.54166666666666663</v>
      </c>
      <c r="X740" s="115">
        <f t="shared" si="60"/>
        <v>0.14097222222222217</v>
      </c>
    </row>
    <row r="741" spans="1:24" x14ac:dyDescent="0.3">
      <c r="A741" s="64" t="s">
        <v>4954</v>
      </c>
      <c r="B741" s="94" t="s">
        <v>4698</v>
      </c>
      <c r="C741" s="2" t="s">
        <v>1</v>
      </c>
      <c r="D741" s="2">
        <v>61</v>
      </c>
      <c r="E741" s="9">
        <v>21427</v>
      </c>
      <c r="F741" s="10">
        <v>43742.540949074071</v>
      </c>
      <c r="G741" s="95" t="s">
        <v>4</v>
      </c>
      <c r="H741" s="24">
        <v>2802</v>
      </c>
      <c r="I741" s="11">
        <f t="shared" si="57"/>
        <v>20.304347826086957</v>
      </c>
      <c r="J741" s="2">
        <v>5.1639999999999997</v>
      </c>
      <c r="K741" s="13">
        <v>138</v>
      </c>
      <c r="L741" s="94">
        <v>657</v>
      </c>
      <c r="M741" s="11">
        <f t="shared" si="58"/>
        <v>4.7608695652173916</v>
      </c>
      <c r="N741" s="2">
        <v>2.3199999999999998</v>
      </c>
      <c r="O741" s="95">
        <f t="shared" ref="O741:O804" si="61">K741</f>
        <v>138</v>
      </c>
      <c r="P741" s="66">
        <f t="shared" si="59"/>
        <v>4.2648401826484017</v>
      </c>
      <c r="Q741" s="104" t="s">
        <v>4910</v>
      </c>
      <c r="R741" s="24"/>
      <c r="S741" s="2"/>
      <c r="T741" s="2"/>
      <c r="U741" s="13"/>
      <c r="V741" s="111">
        <v>0.41319444444444442</v>
      </c>
      <c r="W741" s="112">
        <v>0.56597222222222221</v>
      </c>
      <c r="X741" s="115">
        <f t="shared" si="60"/>
        <v>0.15277777777777779</v>
      </c>
    </row>
    <row r="742" spans="1:24" x14ac:dyDescent="0.3">
      <c r="A742" s="64" t="s">
        <v>4955</v>
      </c>
      <c r="B742" s="94" t="s">
        <v>4956</v>
      </c>
      <c r="C742" s="2" t="s">
        <v>1</v>
      </c>
      <c r="D742" s="2">
        <v>56</v>
      </c>
      <c r="E742" s="9">
        <v>22929</v>
      </c>
      <c r="F742" s="10">
        <v>43742.571620370371</v>
      </c>
      <c r="G742" s="95" t="s">
        <v>4</v>
      </c>
      <c r="H742" s="24">
        <v>2434</v>
      </c>
      <c r="I742" s="11">
        <f t="shared" si="57"/>
        <v>22.537037037037038</v>
      </c>
      <c r="J742" s="2">
        <v>4.9660000000000002</v>
      </c>
      <c r="K742" s="13">
        <v>108</v>
      </c>
      <c r="L742" s="94">
        <v>486</v>
      </c>
      <c r="M742" s="11">
        <f t="shared" si="58"/>
        <v>4.5</v>
      </c>
      <c r="N742" s="2">
        <v>2.3220000000000001</v>
      </c>
      <c r="O742" s="95">
        <f t="shared" si="61"/>
        <v>108</v>
      </c>
      <c r="P742" s="66">
        <f t="shared" si="59"/>
        <v>5.0082304526748977</v>
      </c>
      <c r="Q742" s="104" t="s">
        <v>4938</v>
      </c>
      <c r="R742" s="24"/>
      <c r="S742" s="2"/>
      <c r="T742" s="2"/>
      <c r="U742" s="13"/>
      <c r="V742" s="111">
        <v>0.41805555555555557</v>
      </c>
      <c r="W742" s="112">
        <v>0.57638888888888895</v>
      </c>
      <c r="X742" s="115">
        <f t="shared" si="60"/>
        <v>0.15833333333333338</v>
      </c>
    </row>
    <row r="743" spans="1:24" x14ac:dyDescent="0.3">
      <c r="A743" s="64" t="s">
        <v>4957</v>
      </c>
      <c r="B743" s="94" t="s">
        <v>4958</v>
      </c>
      <c r="C743" s="2" t="s">
        <v>6</v>
      </c>
      <c r="D743" s="2">
        <v>40</v>
      </c>
      <c r="E743" s="9">
        <v>28823</v>
      </c>
      <c r="F743" s="10">
        <v>43742.575011574074</v>
      </c>
      <c r="G743" s="95" t="s">
        <v>4</v>
      </c>
      <c r="H743" s="24">
        <v>2107</v>
      </c>
      <c r="I743" s="11">
        <f t="shared" si="57"/>
        <v>15.268115942028986</v>
      </c>
      <c r="J743" s="2">
        <v>4.2160000000000002</v>
      </c>
      <c r="K743" s="13">
        <v>138</v>
      </c>
      <c r="L743" s="94">
        <v>595</v>
      </c>
      <c r="M743" s="11">
        <f t="shared" si="58"/>
        <v>4.3115942028985508</v>
      </c>
      <c r="N743" s="2">
        <v>2.0459999999999998</v>
      </c>
      <c r="O743" s="95">
        <f t="shared" si="61"/>
        <v>138</v>
      </c>
      <c r="P743" s="66">
        <f t="shared" si="59"/>
        <v>3.5411764705882356</v>
      </c>
      <c r="Q743" s="104" t="s">
        <v>4932</v>
      </c>
      <c r="R743" s="24"/>
      <c r="S743" s="2"/>
      <c r="T743" s="2"/>
      <c r="U743" s="13"/>
      <c r="V743" s="111">
        <v>0.43055555555555558</v>
      </c>
      <c r="W743" s="112">
        <v>0.60069444444444442</v>
      </c>
      <c r="X743" s="115">
        <f t="shared" si="60"/>
        <v>0.17013888888888884</v>
      </c>
    </row>
    <row r="744" spans="1:24" x14ac:dyDescent="0.3">
      <c r="A744" s="64" t="s">
        <v>4959</v>
      </c>
      <c r="B744" s="94" t="s">
        <v>4960</v>
      </c>
      <c r="C744" s="2" t="s">
        <v>1</v>
      </c>
      <c r="D744" s="2">
        <v>52</v>
      </c>
      <c r="E744" s="9">
        <v>24460</v>
      </c>
      <c r="F744" s="10">
        <v>43742.609155092592</v>
      </c>
      <c r="G744" s="95" t="s">
        <v>4</v>
      </c>
      <c r="H744" s="24">
        <v>2718</v>
      </c>
      <c r="I744" s="11">
        <f t="shared" si="57"/>
        <v>20.436090225563909</v>
      </c>
      <c r="J744" s="2">
        <v>4.282</v>
      </c>
      <c r="K744" s="13">
        <v>133</v>
      </c>
      <c r="L744" s="94">
        <v>859</v>
      </c>
      <c r="M744" s="11">
        <f t="shared" si="58"/>
        <v>6.458646616541353</v>
      </c>
      <c r="N744" s="2">
        <v>2.7759999999999998</v>
      </c>
      <c r="O744" s="95">
        <f t="shared" si="61"/>
        <v>133</v>
      </c>
      <c r="P744" s="66">
        <f t="shared" si="59"/>
        <v>3.1641443538998835</v>
      </c>
      <c r="Q744" s="104" t="s">
        <v>4938</v>
      </c>
      <c r="R744" s="24"/>
      <c r="S744" s="2"/>
      <c r="T744" s="2"/>
      <c r="U744" s="13"/>
      <c r="V744" s="111">
        <v>0.45694444444444443</v>
      </c>
      <c r="W744" s="112">
        <v>0.61458333333333337</v>
      </c>
      <c r="X744" s="115">
        <f t="shared" si="60"/>
        <v>0.15763888888888894</v>
      </c>
    </row>
    <row r="745" spans="1:24" x14ac:dyDescent="0.3">
      <c r="A745" s="64" t="s">
        <v>4961</v>
      </c>
      <c r="B745" s="94" t="s">
        <v>4962</v>
      </c>
      <c r="C745" s="2" t="s">
        <v>1</v>
      </c>
      <c r="D745" s="2">
        <v>42</v>
      </c>
      <c r="E745" s="9">
        <v>28135</v>
      </c>
      <c r="F745" s="10">
        <v>43742.620393518519</v>
      </c>
      <c r="G745" s="95" t="s">
        <v>4</v>
      </c>
      <c r="H745" s="24">
        <v>1934</v>
      </c>
      <c r="I745" s="11">
        <f t="shared" si="57"/>
        <v>16.964912280701753</v>
      </c>
      <c r="J745" s="2">
        <v>4.0869999999999997</v>
      </c>
      <c r="K745" s="13">
        <v>114</v>
      </c>
      <c r="L745" s="94">
        <v>460</v>
      </c>
      <c r="M745" s="11">
        <f t="shared" si="58"/>
        <v>4.0350877192982457</v>
      </c>
      <c r="N745" s="2">
        <v>1.946</v>
      </c>
      <c r="O745" s="95">
        <f t="shared" si="61"/>
        <v>114</v>
      </c>
      <c r="P745" s="66">
        <f t="shared" si="59"/>
        <v>4.2043478260869565</v>
      </c>
      <c r="Q745" s="104" t="s">
        <v>4921</v>
      </c>
      <c r="R745" s="24"/>
      <c r="S745" s="2"/>
      <c r="T745" s="2"/>
      <c r="U745" s="13"/>
      <c r="V745" s="111">
        <v>0.4680555555555555</v>
      </c>
      <c r="W745" s="112">
        <v>0.625</v>
      </c>
      <c r="X745" s="115">
        <f t="shared" si="60"/>
        <v>0.1569444444444445</v>
      </c>
    </row>
    <row r="746" spans="1:24" x14ac:dyDescent="0.3">
      <c r="A746" s="64" t="s">
        <v>4963</v>
      </c>
      <c r="B746" s="94" t="s">
        <v>4964</v>
      </c>
      <c r="C746" s="2" t="s">
        <v>1</v>
      </c>
      <c r="D746" s="2">
        <v>48</v>
      </c>
      <c r="E746" s="9">
        <v>26000</v>
      </c>
      <c r="F746" s="10">
        <v>43742.62290509259</v>
      </c>
      <c r="G746" s="95" t="s">
        <v>4</v>
      </c>
      <c r="H746" s="24">
        <v>3701</v>
      </c>
      <c r="I746" s="11">
        <f t="shared" si="57"/>
        <v>35.58653846153846</v>
      </c>
      <c r="J746" s="2">
        <v>5.859</v>
      </c>
      <c r="K746" s="13">
        <v>104</v>
      </c>
      <c r="L746" s="94">
        <v>763</v>
      </c>
      <c r="M746" s="11">
        <f t="shared" si="58"/>
        <v>7.3365384615384617</v>
      </c>
      <c r="N746" s="2">
        <v>2.8370000000000002</v>
      </c>
      <c r="O746" s="95">
        <f t="shared" si="61"/>
        <v>104</v>
      </c>
      <c r="P746" s="66">
        <f t="shared" si="59"/>
        <v>4.8505897771952817</v>
      </c>
      <c r="Q746" s="104" t="s">
        <v>4932</v>
      </c>
      <c r="R746" s="24"/>
      <c r="S746" s="2"/>
      <c r="T746" s="2"/>
      <c r="U746" s="13"/>
      <c r="V746" s="111">
        <v>0.48958333333333331</v>
      </c>
      <c r="W746" s="112">
        <v>0.63541666666666663</v>
      </c>
      <c r="X746" s="115">
        <f t="shared" si="60"/>
        <v>0.14583333333333331</v>
      </c>
    </row>
    <row r="747" spans="1:24" x14ac:dyDescent="0.3">
      <c r="A747" s="64" t="s">
        <v>4965</v>
      </c>
      <c r="B747" s="94" t="s">
        <v>4966</v>
      </c>
      <c r="C747" s="2" t="s">
        <v>6</v>
      </c>
      <c r="D747" s="2">
        <v>52</v>
      </c>
      <c r="E747" s="9">
        <v>24558</v>
      </c>
      <c r="F747" s="10">
        <v>43742.632523148146</v>
      </c>
      <c r="G747" s="95" t="s">
        <v>4</v>
      </c>
      <c r="H747" s="24">
        <v>1777</v>
      </c>
      <c r="I747" s="11">
        <f t="shared" si="57"/>
        <v>15.587719298245615</v>
      </c>
      <c r="J747" s="2">
        <v>4.0410000000000004</v>
      </c>
      <c r="K747" s="13">
        <v>114</v>
      </c>
      <c r="L747" s="94">
        <v>732</v>
      </c>
      <c r="M747" s="11">
        <f t="shared" si="58"/>
        <v>6.4210526315789478</v>
      </c>
      <c r="N747" s="2">
        <v>2.246</v>
      </c>
      <c r="O747" s="95">
        <f t="shared" si="61"/>
        <v>114</v>
      </c>
      <c r="P747" s="66">
        <f t="shared" si="59"/>
        <v>2.4275956284153004</v>
      </c>
      <c r="Q747" s="104" t="s">
        <v>4938</v>
      </c>
      <c r="R747" s="24" t="s">
        <v>4967</v>
      </c>
      <c r="S747" s="2" t="s">
        <v>4968</v>
      </c>
      <c r="T747" s="2"/>
      <c r="U747" s="13"/>
      <c r="V747" s="111">
        <v>0.50138888888888888</v>
      </c>
      <c r="W747" s="112">
        <v>0.65972222222222221</v>
      </c>
      <c r="X747" s="115">
        <f t="shared" si="60"/>
        <v>0.15833333333333333</v>
      </c>
    </row>
    <row r="748" spans="1:24" x14ac:dyDescent="0.3">
      <c r="A748" s="64" t="s">
        <v>4969</v>
      </c>
      <c r="B748" s="94" t="s">
        <v>4970</v>
      </c>
      <c r="C748" s="2" t="s">
        <v>1</v>
      </c>
      <c r="D748" s="2">
        <v>82</v>
      </c>
      <c r="E748" s="9">
        <v>13750</v>
      </c>
      <c r="F748" s="10">
        <v>43745.402372685188</v>
      </c>
      <c r="G748" s="95" t="s">
        <v>71</v>
      </c>
      <c r="H748" s="24">
        <v>3357</v>
      </c>
      <c r="I748" s="11">
        <f t="shared" si="57"/>
        <v>27.975000000000001</v>
      </c>
      <c r="J748" s="2">
        <v>5.9429999999999996</v>
      </c>
      <c r="K748" s="13">
        <v>120</v>
      </c>
      <c r="L748" s="94">
        <v>1314</v>
      </c>
      <c r="M748" s="11">
        <f t="shared" si="58"/>
        <v>10.95</v>
      </c>
      <c r="N748" s="2">
        <v>3.8340000000000001</v>
      </c>
      <c r="O748" s="95">
        <f t="shared" si="61"/>
        <v>120</v>
      </c>
      <c r="P748" s="66">
        <f t="shared" si="59"/>
        <v>2.5547945205479454</v>
      </c>
      <c r="Q748" s="104" t="s">
        <v>4947</v>
      </c>
      <c r="R748" s="24"/>
      <c r="S748" s="2"/>
      <c r="T748" s="2"/>
      <c r="U748" s="13"/>
      <c r="V748" s="111">
        <v>0.41319444444444442</v>
      </c>
      <c r="W748" s="112">
        <v>0.55555555555555558</v>
      </c>
      <c r="X748" s="115">
        <f t="shared" si="60"/>
        <v>0.14236111111111116</v>
      </c>
    </row>
    <row r="749" spans="1:24" x14ac:dyDescent="0.3">
      <c r="A749" s="64" t="s">
        <v>4971</v>
      </c>
      <c r="B749" s="94" t="s">
        <v>45</v>
      </c>
      <c r="C749" s="2" t="s">
        <v>1</v>
      </c>
      <c r="D749" s="2">
        <v>56</v>
      </c>
      <c r="E749" s="9">
        <v>22976</v>
      </c>
      <c r="F749" s="10">
        <v>43745.514548611114</v>
      </c>
      <c r="G749" s="95" t="s">
        <v>4</v>
      </c>
      <c r="H749" s="24">
        <v>2103</v>
      </c>
      <c r="I749" s="11">
        <f t="shared" si="57"/>
        <v>18.44736842105263</v>
      </c>
      <c r="J749" s="2">
        <v>4.4249999999999998</v>
      </c>
      <c r="K749" s="13">
        <v>114</v>
      </c>
      <c r="L749" s="94">
        <v>506</v>
      </c>
      <c r="M749" s="11">
        <f t="shared" si="58"/>
        <v>4.4385964912280702</v>
      </c>
      <c r="N749" s="2">
        <v>2.194</v>
      </c>
      <c r="O749" s="95">
        <f t="shared" si="61"/>
        <v>114</v>
      </c>
      <c r="P749" s="66">
        <f t="shared" si="59"/>
        <v>4.1561264822134385</v>
      </c>
      <c r="Q749" s="104" t="s">
        <v>4910</v>
      </c>
      <c r="R749" s="24"/>
      <c r="S749" s="2"/>
      <c r="T749" s="2"/>
      <c r="U749" s="13"/>
      <c r="V749" s="111">
        <v>0.38125000000000003</v>
      </c>
      <c r="W749" s="112">
        <v>0.52083333333333337</v>
      </c>
      <c r="X749" s="115">
        <f t="shared" si="60"/>
        <v>0.13958333333333334</v>
      </c>
    </row>
    <row r="750" spans="1:24" x14ac:dyDescent="0.3">
      <c r="A750" s="64" t="s">
        <v>4972</v>
      </c>
      <c r="B750" s="94" t="s">
        <v>4973</v>
      </c>
      <c r="C750" s="2" t="s">
        <v>1</v>
      </c>
      <c r="D750" s="2">
        <v>48</v>
      </c>
      <c r="E750" s="9">
        <v>26094</v>
      </c>
      <c r="F750" s="10">
        <v>43745.514999999999</v>
      </c>
      <c r="G750" s="95" t="s">
        <v>4</v>
      </c>
      <c r="H750" s="24">
        <v>1548</v>
      </c>
      <c r="I750" s="11">
        <f t="shared" si="57"/>
        <v>14.742857142857142</v>
      </c>
      <c r="J750" s="2">
        <v>3.944</v>
      </c>
      <c r="K750" s="13">
        <v>105</v>
      </c>
      <c r="L750" s="94">
        <v>474</v>
      </c>
      <c r="M750" s="11">
        <f t="shared" si="58"/>
        <v>4.5142857142857142</v>
      </c>
      <c r="N750" s="2">
        <v>2.0619999999999998</v>
      </c>
      <c r="O750" s="95">
        <f t="shared" si="61"/>
        <v>105</v>
      </c>
      <c r="P750" s="66">
        <f t="shared" si="59"/>
        <v>3.2658227848101262</v>
      </c>
      <c r="Q750" s="104" t="s">
        <v>4938</v>
      </c>
      <c r="R750" s="24"/>
      <c r="S750" s="2"/>
      <c r="T750" s="2"/>
      <c r="U750" s="13"/>
      <c r="V750" s="111">
        <v>0.3888888888888889</v>
      </c>
      <c r="W750" s="112">
        <v>0.53125</v>
      </c>
      <c r="X750" s="115">
        <f t="shared" si="60"/>
        <v>0.1423611111111111</v>
      </c>
    </row>
    <row r="751" spans="1:24" x14ac:dyDescent="0.3">
      <c r="A751" s="64" t="s">
        <v>4974</v>
      </c>
      <c r="B751" s="94" t="s">
        <v>4975</v>
      </c>
      <c r="C751" s="2" t="s">
        <v>1</v>
      </c>
      <c r="D751" s="2">
        <v>60</v>
      </c>
      <c r="E751" s="9">
        <v>21726</v>
      </c>
      <c r="F751" s="10">
        <v>43745.528657407405</v>
      </c>
      <c r="G751" s="95" t="s">
        <v>4</v>
      </c>
      <c r="H751" s="24">
        <v>2733</v>
      </c>
      <c r="I751" s="11">
        <f t="shared" si="57"/>
        <v>23.765217391304347</v>
      </c>
      <c r="J751" s="2">
        <v>4.8890000000000002</v>
      </c>
      <c r="K751" s="13">
        <v>115</v>
      </c>
      <c r="L751" s="94">
        <v>518</v>
      </c>
      <c r="M751" s="11">
        <f t="shared" si="58"/>
        <v>4.5043478260869563</v>
      </c>
      <c r="N751" s="2">
        <v>2.0230000000000001</v>
      </c>
      <c r="O751" s="95">
        <f t="shared" si="61"/>
        <v>115</v>
      </c>
      <c r="P751" s="66">
        <f t="shared" si="59"/>
        <v>5.2760617760617761</v>
      </c>
      <c r="Q751" s="104" t="s">
        <v>4947</v>
      </c>
      <c r="R751" s="24"/>
      <c r="S751" s="2"/>
      <c r="T751" s="2"/>
      <c r="U751" s="13"/>
      <c r="V751" s="111">
        <v>0.3972222222222222</v>
      </c>
      <c r="W751" s="112">
        <v>0.54166666666666663</v>
      </c>
      <c r="X751" s="115">
        <f t="shared" si="60"/>
        <v>0.14444444444444443</v>
      </c>
    </row>
    <row r="752" spans="1:24" x14ac:dyDescent="0.3">
      <c r="A752" s="64" t="s">
        <v>4976</v>
      </c>
      <c r="B752" s="94" t="s">
        <v>4977</v>
      </c>
      <c r="C752" s="2" t="s">
        <v>1</v>
      </c>
      <c r="D752" s="2">
        <v>20</v>
      </c>
      <c r="E752" s="9">
        <v>36271</v>
      </c>
      <c r="F752" s="10">
        <v>43745.549525462964</v>
      </c>
      <c r="G752" s="95" t="s">
        <v>4</v>
      </c>
      <c r="H752" s="24">
        <v>1187</v>
      </c>
      <c r="I752" s="11">
        <f t="shared" si="57"/>
        <v>11.304761904761905</v>
      </c>
      <c r="J752" s="2">
        <v>3.3660000000000001</v>
      </c>
      <c r="K752" s="13">
        <v>105</v>
      </c>
      <c r="L752" s="94">
        <v>315</v>
      </c>
      <c r="M752" s="11">
        <f t="shared" si="58"/>
        <v>3</v>
      </c>
      <c r="N752" s="2">
        <v>1.653</v>
      </c>
      <c r="O752" s="95">
        <f t="shared" si="61"/>
        <v>105</v>
      </c>
      <c r="P752" s="66">
        <f t="shared" si="59"/>
        <v>3.7682539682539686</v>
      </c>
      <c r="Q752" s="104" t="s">
        <v>4916</v>
      </c>
      <c r="R752" s="24"/>
      <c r="S752" s="2"/>
      <c r="T752" s="2"/>
      <c r="U752" s="13"/>
      <c r="V752" s="111">
        <v>0.41597222222222219</v>
      </c>
      <c r="W752" s="112">
        <v>0.58333333333333337</v>
      </c>
      <c r="X752" s="115">
        <f t="shared" si="60"/>
        <v>0.16736111111111118</v>
      </c>
    </row>
    <row r="753" spans="1:24" x14ac:dyDescent="0.3">
      <c r="A753" s="64" t="s">
        <v>4978</v>
      </c>
      <c r="B753" s="94" t="s">
        <v>193</v>
      </c>
      <c r="C753" s="2" t="s">
        <v>1</v>
      </c>
      <c r="D753" s="2">
        <v>38</v>
      </c>
      <c r="E753" s="9">
        <v>29576</v>
      </c>
      <c r="F753" s="10">
        <v>43745.583368055559</v>
      </c>
      <c r="G753" s="95" t="s">
        <v>4</v>
      </c>
      <c r="H753" s="24">
        <v>1398</v>
      </c>
      <c r="I753" s="11">
        <f t="shared" si="57"/>
        <v>14.121212121212121</v>
      </c>
      <c r="J753" s="2">
        <v>3.8290000000000002</v>
      </c>
      <c r="K753" s="13">
        <v>99</v>
      </c>
      <c r="L753" s="94">
        <v>323</v>
      </c>
      <c r="M753" s="11">
        <f t="shared" si="58"/>
        <v>3.2626262626262625</v>
      </c>
      <c r="N753" s="2">
        <v>1.7350000000000001</v>
      </c>
      <c r="O753" s="95">
        <f t="shared" si="61"/>
        <v>99</v>
      </c>
      <c r="P753" s="66">
        <f t="shared" si="59"/>
        <v>4.3281733746130033</v>
      </c>
      <c r="Q753" s="104" t="s">
        <v>4891</v>
      </c>
      <c r="R753" s="24"/>
      <c r="S753" s="2"/>
      <c r="T753" s="2"/>
      <c r="U753" s="13"/>
      <c r="V753" s="111">
        <v>0.43263888888888885</v>
      </c>
      <c r="W753" s="112">
        <v>0.59375</v>
      </c>
      <c r="X753" s="115">
        <f t="shared" si="60"/>
        <v>0.16111111111111115</v>
      </c>
    </row>
    <row r="754" spans="1:24" x14ac:dyDescent="0.3">
      <c r="A754" s="64" t="s">
        <v>4979</v>
      </c>
      <c r="B754" s="94" t="s">
        <v>4980</v>
      </c>
      <c r="C754" s="2" t="s">
        <v>1</v>
      </c>
      <c r="D754" s="2">
        <v>76</v>
      </c>
      <c r="E754" s="9">
        <v>15933</v>
      </c>
      <c r="F754" s="10">
        <v>43745.593599537038</v>
      </c>
      <c r="G754" s="95" t="s">
        <v>4</v>
      </c>
      <c r="H754" s="24">
        <v>2744</v>
      </c>
      <c r="I754" s="11">
        <f t="shared" si="57"/>
        <v>22.866666666666667</v>
      </c>
      <c r="J754" s="2">
        <v>4.4269999999999996</v>
      </c>
      <c r="K754" s="13">
        <v>120</v>
      </c>
      <c r="L754" s="94">
        <v>496</v>
      </c>
      <c r="M754" s="11">
        <f t="shared" si="58"/>
        <v>4.1333333333333337</v>
      </c>
      <c r="N754" s="2">
        <v>1.9530000000000001</v>
      </c>
      <c r="O754" s="95">
        <f t="shared" si="61"/>
        <v>120</v>
      </c>
      <c r="P754" s="66">
        <f t="shared" si="59"/>
        <v>5.532258064516129</v>
      </c>
      <c r="Q754" s="104" t="s">
        <v>4932</v>
      </c>
      <c r="R754" s="24" t="s">
        <v>4981</v>
      </c>
      <c r="S754" s="2"/>
      <c r="T754" s="2"/>
      <c r="U754" s="13"/>
      <c r="V754" s="111">
        <v>0.4368055555555555</v>
      </c>
      <c r="W754" s="112">
        <v>0.61458333333333337</v>
      </c>
      <c r="X754" s="115">
        <f t="shared" si="60"/>
        <v>0.17777777777777787</v>
      </c>
    </row>
    <row r="755" spans="1:24" x14ac:dyDescent="0.3">
      <c r="A755" s="64" t="s">
        <v>4982</v>
      </c>
      <c r="B755" s="94" t="s">
        <v>4448</v>
      </c>
      <c r="C755" s="2" t="s">
        <v>1</v>
      </c>
      <c r="D755" s="2">
        <v>23</v>
      </c>
      <c r="E755" s="9">
        <v>35338</v>
      </c>
      <c r="F755" s="10">
        <v>43745.620439814818</v>
      </c>
      <c r="G755" s="95" t="s">
        <v>4</v>
      </c>
      <c r="H755" s="24">
        <v>1882</v>
      </c>
      <c r="I755" s="11">
        <f t="shared" si="57"/>
        <v>14.257575757575758</v>
      </c>
      <c r="J755" s="2">
        <v>4.4610000000000003</v>
      </c>
      <c r="K755" s="13">
        <v>132</v>
      </c>
      <c r="L755" s="94">
        <v>603</v>
      </c>
      <c r="M755" s="11">
        <f t="shared" si="58"/>
        <v>4.5681818181818183</v>
      </c>
      <c r="N755" s="2">
        <v>2.0649999999999999</v>
      </c>
      <c r="O755" s="95">
        <f t="shared" si="61"/>
        <v>132</v>
      </c>
      <c r="P755" s="66">
        <f t="shared" si="59"/>
        <v>3.1210613598673298</v>
      </c>
      <c r="Q755" s="104" t="s">
        <v>4947</v>
      </c>
      <c r="R755" s="24"/>
      <c r="S755" s="2"/>
      <c r="T755" s="2"/>
      <c r="U755" s="13"/>
      <c r="V755" s="111">
        <v>0.4548611111111111</v>
      </c>
      <c r="W755" s="112">
        <v>0.625</v>
      </c>
      <c r="X755" s="115">
        <f t="shared" si="60"/>
        <v>0.1701388888888889</v>
      </c>
    </row>
    <row r="756" spans="1:24" x14ac:dyDescent="0.3">
      <c r="A756" s="64" t="s">
        <v>4983</v>
      </c>
      <c r="B756" s="94" t="s">
        <v>4984</v>
      </c>
      <c r="C756" s="2" t="s">
        <v>1</v>
      </c>
      <c r="D756" s="2">
        <v>59</v>
      </c>
      <c r="E756" s="9">
        <v>21914</v>
      </c>
      <c r="F756" s="10">
        <v>43745.623217592591</v>
      </c>
      <c r="G756" s="95" t="s">
        <v>4</v>
      </c>
      <c r="H756" s="24">
        <v>1771</v>
      </c>
      <c r="I756" s="11">
        <f t="shared" si="57"/>
        <v>17.71</v>
      </c>
      <c r="J756" s="2">
        <v>4.1980000000000004</v>
      </c>
      <c r="K756" s="13">
        <v>100</v>
      </c>
      <c r="L756" s="94">
        <v>430</v>
      </c>
      <c r="M756" s="11">
        <f t="shared" si="58"/>
        <v>4.3</v>
      </c>
      <c r="N756" s="2">
        <v>2.0670000000000002</v>
      </c>
      <c r="O756" s="95">
        <f t="shared" si="61"/>
        <v>100</v>
      </c>
      <c r="P756" s="66">
        <f t="shared" si="59"/>
        <v>4.1186046511627907</v>
      </c>
      <c r="Q756" s="104" t="s">
        <v>4913</v>
      </c>
      <c r="R756" s="24"/>
      <c r="S756" s="2"/>
      <c r="T756" s="2"/>
      <c r="U756" s="13"/>
      <c r="V756" s="111">
        <v>0.46597222222222223</v>
      </c>
      <c r="W756" s="112">
        <v>0.64583333333333337</v>
      </c>
      <c r="X756" s="115">
        <f t="shared" si="60"/>
        <v>0.17986111111111114</v>
      </c>
    </row>
    <row r="757" spans="1:24" x14ac:dyDescent="0.3">
      <c r="A757" s="64" t="s">
        <v>4985</v>
      </c>
      <c r="B757" s="94" t="s">
        <v>4986</v>
      </c>
      <c r="C757" s="2" t="s">
        <v>6</v>
      </c>
      <c r="D757" s="2">
        <v>45</v>
      </c>
      <c r="E757" s="9">
        <v>27032</v>
      </c>
      <c r="F757" s="10">
        <v>43745.655798611115</v>
      </c>
      <c r="G757" s="95" t="s">
        <v>4</v>
      </c>
      <c r="H757" s="24">
        <v>4196</v>
      </c>
      <c r="I757" s="11">
        <f t="shared" si="57"/>
        <v>28.544217687074831</v>
      </c>
      <c r="J757" s="2">
        <v>5.7510000000000003</v>
      </c>
      <c r="K757" s="13">
        <v>147</v>
      </c>
      <c r="L757" s="94">
        <v>1669</v>
      </c>
      <c r="M757" s="11">
        <f t="shared" si="58"/>
        <v>11.353741496598639</v>
      </c>
      <c r="N757" s="2">
        <v>3.6970000000000001</v>
      </c>
      <c r="O757" s="95">
        <f t="shared" si="61"/>
        <v>147</v>
      </c>
      <c r="P757" s="66">
        <f t="shared" si="59"/>
        <v>2.514080287597364</v>
      </c>
      <c r="Q757" s="104" t="s">
        <v>4925</v>
      </c>
      <c r="R757" s="24"/>
      <c r="S757" s="2"/>
      <c r="T757" s="2"/>
      <c r="U757" s="13"/>
      <c r="V757" s="111">
        <v>0.50416666666666665</v>
      </c>
      <c r="W757" s="112">
        <v>0.65972222222222221</v>
      </c>
      <c r="X757" s="115">
        <f t="shared" si="60"/>
        <v>0.15555555555555556</v>
      </c>
    </row>
    <row r="758" spans="1:24" x14ac:dyDescent="0.3">
      <c r="A758" s="64" t="s">
        <v>4987</v>
      </c>
      <c r="B758" s="94" t="s">
        <v>4988</v>
      </c>
      <c r="C758" s="2" t="s">
        <v>1</v>
      </c>
      <c r="D758" s="2">
        <v>53</v>
      </c>
      <c r="E758" s="9">
        <v>24385</v>
      </c>
      <c r="F758" s="10">
        <v>43745.658009259256</v>
      </c>
      <c r="G758" s="95" t="s">
        <v>4</v>
      </c>
      <c r="H758" s="24">
        <v>2329</v>
      </c>
      <c r="I758" s="11">
        <f t="shared" si="57"/>
        <v>21.172727272727272</v>
      </c>
      <c r="J758" s="2">
        <v>4.9930000000000003</v>
      </c>
      <c r="K758" s="13">
        <v>110</v>
      </c>
      <c r="L758" s="94">
        <v>640</v>
      </c>
      <c r="M758" s="11">
        <f t="shared" si="58"/>
        <v>5.8181818181818183</v>
      </c>
      <c r="N758" s="2">
        <v>2.3620000000000001</v>
      </c>
      <c r="O758" s="95">
        <f t="shared" si="61"/>
        <v>110</v>
      </c>
      <c r="P758" s="66">
        <f t="shared" si="59"/>
        <v>3.6390624999999996</v>
      </c>
      <c r="Q758" s="104" t="s">
        <v>4916</v>
      </c>
      <c r="R758" s="24"/>
      <c r="S758" s="2"/>
      <c r="T758" s="2"/>
      <c r="U758" s="13"/>
      <c r="V758" s="111">
        <v>0.54166666666666663</v>
      </c>
      <c r="W758" s="112">
        <v>0.67361111111111116</v>
      </c>
      <c r="X758" s="115">
        <f t="shared" si="60"/>
        <v>0.13194444444444453</v>
      </c>
    </row>
    <row r="759" spans="1:24" x14ac:dyDescent="0.3">
      <c r="A759" s="64" t="s">
        <v>4989</v>
      </c>
      <c r="B759" s="94" t="s">
        <v>4990</v>
      </c>
      <c r="C759" s="2" t="s">
        <v>1</v>
      </c>
      <c r="D759" s="2">
        <v>62</v>
      </c>
      <c r="E759" s="9">
        <v>21052</v>
      </c>
      <c r="F759" s="10">
        <v>43746.516064814816</v>
      </c>
      <c r="G759" s="95" t="s">
        <v>4</v>
      </c>
      <c r="H759" s="24">
        <v>4246</v>
      </c>
      <c r="I759" s="11">
        <f t="shared" si="57"/>
        <v>37.245614035087719</v>
      </c>
      <c r="J759" s="2">
        <v>6.38</v>
      </c>
      <c r="K759" s="13">
        <v>114</v>
      </c>
      <c r="L759" s="94">
        <v>660</v>
      </c>
      <c r="M759" s="11">
        <f t="shared" si="58"/>
        <v>5.7894736842105265</v>
      </c>
      <c r="N759" s="2">
        <v>1.93</v>
      </c>
      <c r="O759" s="95">
        <f t="shared" si="61"/>
        <v>114</v>
      </c>
      <c r="P759" s="66">
        <f t="shared" si="59"/>
        <v>6.4333333333333327</v>
      </c>
      <c r="Q759" s="104" t="s">
        <v>4918</v>
      </c>
      <c r="R759" s="24"/>
      <c r="S759" s="2"/>
      <c r="T759" s="2"/>
      <c r="U759" s="13"/>
      <c r="V759" s="111">
        <v>0.37777777777777777</v>
      </c>
      <c r="W759" s="112">
        <v>0.52083333333333337</v>
      </c>
      <c r="X759" s="115">
        <f t="shared" si="60"/>
        <v>0.1430555555555556</v>
      </c>
    </row>
    <row r="760" spans="1:24" x14ac:dyDescent="0.3">
      <c r="A760" s="64" t="s">
        <v>4991</v>
      </c>
      <c r="B760" s="94" t="s">
        <v>4992</v>
      </c>
      <c r="C760" s="2" t="s">
        <v>1</v>
      </c>
      <c r="D760" s="2">
        <v>54</v>
      </c>
      <c r="E760" s="9">
        <v>23960</v>
      </c>
      <c r="F760" s="10">
        <v>43746.526828703703</v>
      </c>
      <c r="G760" s="95" t="s">
        <v>4</v>
      </c>
      <c r="H760" s="24">
        <v>2691</v>
      </c>
      <c r="I760" s="11">
        <f t="shared" si="57"/>
        <v>24.916666666666668</v>
      </c>
      <c r="J760" s="2">
        <v>5.7549999999999999</v>
      </c>
      <c r="K760" s="13">
        <v>108</v>
      </c>
      <c r="L760" s="94">
        <v>587</v>
      </c>
      <c r="M760" s="11">
        <f t="shared" si="58"/>
        <v>5.4351851851851851</v>
      </c>
      <c r="N760" s="2">
        <v>2.8490000000000002</v>
      </c>
      <c r="O760" s="95">
        <f t="shared" si="61"/>
        <v>108</v>
      </c>
      <c r="P760" s="66">
        <f t="shared" si="59"/>
        <v>4.5843270868824533</v>
      </c>
      <c r="Q760" s="104" t="s">
        <v>4921</v>
      </c>
      <c r="R760" s="24"/>
      <c r="S760" s="2"/>
      <c r="T760" s="2"/>
      <c r="U760" s="13"/>
      <c r="V760" s="111">
        <v>0.3888888888888889</v>
      </c>
      <c r="W760" s="112">
        <v>0.53472222222222221</v>
      </c>
      <c r="X760" s="115">
        <f t="shared" si="60"/>
        <v>0.14583333333333331</v>
      </c>
    </row>
    <row r="761" spans="1:24" x14ac:dyDescent="0.3">
      <c r="A761" s="64" t="s">
        <v>4993</v>
      </c>
      <c r="B761" s="94" t="s">
        <v>11</v>
      </c>
      <c r="C761" s="2" t="s">
        <v>1</v>
      </c>
      <c r="D761" s="2">
        <v>51</v>
      </c>
      <c r="E761" s="9">
        <v>24892</v>
      </c>
      <c r="F761" s="10">
        <v>43746.53979166667</v>
      </c>
      <c r="G761" s="95" t="s">
        <v>4</v>
      </c>
      <c r="H761" s="24">
        <v>1901</v>
      </c>
      <c r="I761" s="11">
        <f t="shared" si="57"/>
        <v>17.281818181818181</v>
      </c>
      <c r="J761" s="2">
        <v>4.1130000000000004</v>
      </c>
      <c r="K761" s="13">
        <v>110</v>
      </c>
      <c r="L761" s="94">
        <v>530</v>
      </c>
      <c r="M761" s="11">
        <f t="shared" si="58"/>
        <v>4.8181818181818183</v>
      </c>
      <c r="N761" s="2">
        <v>2.0990000000000002</v>
      </c>
      <c r="O761" s="95">
        <f t="shared" si="61"/>
        <v>110</v>
      </c>
      <c r="P761" s="66">
        <f t="shared" si="59"/>
        <v>3.5867924528301884</v>
      </c>
      <c r="Q761" s="104" t="s">
        <v>4928</v>
      </c>
      <c r="R761" s="24"/>
      <c r="S761" s="2"/>
      <c r="T761" s="2"/>
      <c r="U761" s="13"/>
      <c r="V761" s="111">
        <v>0.40486111111111112</v>
      </c>
      <c r="W761" s="112">
        <v>0.54861111111111105</v>
      </c>
      <c r="X761" s="115">
        <f t="shared" si="60"/>
        <v>0.14374999999999993</v>
      </c>
    </row>
    <row r="762" spans="1:24" x14ac:dyDescent="0.3">
      <c r="A762" s="64" t="s">
        <v>4994</v>
      </c>
      <c r="B762" s="94" t="s">
        <v>4995</v>
      </c>
      <c r="C762" s="2" t="s">
        <v>1</v>
      </c>
      <c r="D762" s="2">
        <v>48</v>
      </c>
      <c r="E762" s="9">
        <v>25979</v>
      </c>
      <c r="F762" s="10">
        <v>43746.557037037041</v>
      </c>
      <c r="G762" s="95" t="s">
        <v>4</v>
      </c>
      <c r="H762" s="24">
        <v>3217</v>
      </c>
      <c r="I762" s="11">
        <f t="shared" si="57"/>
        <v>29.787037037037038</v>
      </c>
      <c r="J762" s="2">
        <v>5.3159999999999998</v>
      </c>
      <c r="K762" s="13">
        <v>108</v>
      </c>
      <c r="L762" s="94">
        <v>646</v>
      </c>
      <c r="M762" s="11">
        <f t="shared" si="58"/>
        <v>5.9814814814814818</v>
      </c>
      <c r="N762" s="2">
        <v>2.23</v>
      </c>
      <c r="O762" s="95">
        <f t="shared" si="61"/>
        <v>108</v>
      </c>
      <c r="P762" s="66">
        <f t="shared" si="59"/>
        <v>4.9798761609907123</v>
      </c>
      <c r="Q762" s="104" t="s">
        <v>4916</v>
      </c>
      <c r="R762" s="24"/>
      <c r="S762" s="2"/>
      <c r="T762" s="2"/>
      <c r="U762" s="13"/>
      <c r="V762" s="111">
        <v>0.40972222222222227</v>
      </c>
      <c r="W762" s="112">
        <v>0.56944444444444442</v>
      </c>
      <c r="X762" s="115">
        <f t="shared" si="60"/>
        <v>0.15972222222222215</v>
      </c>
    </row>
    <row r="763" spans="1:24" x14ac:dyDescent="0.3">
      <c r="A763" s="64" t="s">
        <v>4996</v>
      </c>
      <c r="B763" s="94" t="s">
        <v>4997</v>
      </c>
      <c r="C763" s="2" t="s">
        <v>1</v>
      </c>
      <c r="D763" s="2">
        <v>54</v>
      </c>
      <c r="E763" s="9">
        <v>23743</v>
      </c>
      <c r="F763" s="10">
        <v>43746.577534722222</v>
      </c>
      <c r="G763" s="95" t="s">
        <v>4</v>
      </c>
      <c r="H763" s="24">
        <v>2328</v>
      </c>
      <c r="I763" s="11">
        <f t="shared" si="57"/>
        <v>20.421052631578949</v>
      </c>
      <c r="J763" s="2">
        <v>5.0270000000000001</v>
      </c>
      <c r="K763" s="13">
        <v>114</v>
      </c>
      <c r="L763" s="94">
        <v>427</v>
      </c>
      <c r="M763" s="11">
        <f t="shared" si="58"/>
        <v>3.7456140350877192</v>
      </c>
      <c r="N763" s="2">
        <v>1.6919999999999999</v>
      </c>
      <c r="O763" s="95">
        <f t="shared" si="61"/>
        <v>114</v>
      </c>
      <c r="P763" s="66">
        <f t="shared" si="59"/>
        <v>5.4519906323185019</v>
      </c>
      <c r="Q763" s="104" t="s">
        <v>4998</v>
      </c>
      <c r="R763" s="24"/>
      <c r="S763" s="2"/>
      <c r="T763" s="2"/>
      <c r="U763" s="13"/>
      <c r="V763" s="111">
        <v>0.4375</v>
      </c>
      <c r="W763" s="112">
        <v>0.58333333333333337</v>
      </c>
      <c r="X763" s="115">
        <f t="shared" si="60"/>
        <v>0.14583333333333337</v>
      </c>
    </row>
    <row r="764" spans="1:24" x14ac:dyDescent="0.3">
      <c r="A764" s="64" t="s">
        <v>4999</v>
      </c>
      <c r="B764" s="94" t="s">
        <v>1929</v>
      </c>
      <c r="C764" s="2" t="s">
        <v>1</v>
      </c>
      <c r="D764" s="2">
        <v>46</v>
      </c>
      <c r="E764" s="9">
        <v>26650</v>
      </c>
      <c r="F764" s="10">
        <v>43746.591122685182</v>
      </c>
      <c r="G764" s="95" t="s">
        <v>4</v>
      </c>
      <c r="H764" s="24">
        <v>981</v>
      </c>
      <c r="I764" s="11">
        <f t="shared" si="57"/>
        <v>8.6052631578947363</v>
      </c>
      <c r="J764" s="2">
        <v>2.9470000000000001</v>
      </c>
      <c r="K764" s="13">
        <v>114</v>
      </c>
      <c r="L764" s="94">
        <v>302</v>
      </c>
      <c r="M764" s="11">
        <f t="shared" si="58"/>
        <v>2.6491228070175437</v>
      </c>
      <c r="N764" s="2">
        <v>1.4510000000000001</v>
      </c>
      <c r="O764" s="95">
        <f t="shared" si="61"/>
        <v>114</v>
      </c>
      <c r="P764" s="66">
        <f t="shared" si="59"/>
        <v>3.2483443708609272</v>
      </c>
      <c r="Q764" s="104" t="s">
        <v>4916</v>
      </c>
      <c r="R764" s="24"/>
      <c r="S764" s="2"/>
      <c r="T764" s="2"/>
      <c r="U764" s="13"/>
      <c r="V764" s="111">
        <v>0.4381944444444445</v>
      </c>
      <c r="W764" s="112">
        <v>0.59722222222222221</v>
      </c>
      <c r="X764" s="115">
        <f t="shared" si="60"/>
        <v>0.15902777777777771</v>
      </c>
    </row>
    <row r="765" spans="1:24" x14ac:dyDescent="0.3">
      <c r="A765" s="64" t="s">
        <v>5000</v>
      </c>
      <c r="B765" s="94" t="s">
        <v>5001</v>
      </c>
      <c r="C765" s="2" t="s">
        <v>1</v>
      </c>
      <c r="D765" s="2">
        <v>57</v>
      </c>
      <c r="E765" s="9">
        <v>22613</v>
      </c>
      <c r="F765" s="10">
        <v>43746.606851851851</v>
      </c>
      <c r="G765" s="95" t="s">
        <v>4</v>
      </c>
      <c r="H765" s="24">
        <v>2019</v>
      </c>
      <c r="I765" s="11">
        <f t="shared" si="57"/>
        <v>18.189189189189189</v>
      </c>
      <c r="J765" s="2">
        <v>4.0579999999999998</v>
      </c>
      <c r="K765" s="13">
        <v>111</v>
      </c>
      <c r="L765" s="94">
        <v>876</v>
      </c>
      <c r="M765" s="11">
        <f t="shared" si="58"/>
        <v>7.8918918918918921</v>
      </c>
      <c r="N765" s="2">
        <v>3.004</v>
      </c>
      <c r="O765" s="95">
        <f t="shared" si="61"/>
        <v>111</v>
      </c>
      <c r="P765" s="66">
        <f t="shared" si="59"/>
        <v>2.304794520547945</v>
      </c>
      <c r="Q765" s="104" t="s">
        <v>4913</v>
      </c>
      <c r="R765" s="24"/>
      <c r="S765" s="2"/>
      <c r="T765" s="2"/>
      <c r="U765" s="13"/>
      <c r="V765" s="111">
        <v>0.45624999999999999</v>
      </c>
      <c r="W765" s="112">
        <v>0.61805555555555558</v>
      </c>
      <c r="X765" s="115">
        <f t="shared" si="60"/>
        <v>0.16180555555555559</v>
      </c>
    </row>
    <row r="766" spans="1:24" x14ac:dyDescent="0.3">
      <c r="A766" s="64" t="s">
        <v>5002</v>
      </c>
      <c r="B766" s="94" t="s">
        <v>439</v>
      </c>
      <c r="C766" s="2" t="s">
        <v>1</v>
      </c>
      <c r="D766" s="2">
        <v>83</v>
      </c>
      <c r="E766" s="9">
        <v>13408</v>
      </c>
      <c r="F766" s="10">
        <v>43746.631435185183</v>
      </c>
      <c r="G766" s="95" t="s">
        <v>4</v>
      </c>
      <c r="H766" s="24">
        <v>2916</v>
      </c>
      <c r="I766" s="11">
        <f t="shared" si="57"/>
        <v>30.694736842105264</v>
      </c>
      <c r="J766" s="2">
        <v>4.9770000000000003</v>
      </c>
      <c r="K766" s="13">
        <v>95</v>
      </c>
      <c r="L766" s="94">
        <v>565</v>
      </c>
      <c r="M766" s="11">
        <f t="shared" si="58"/>
        <v>5.9473684210526319</v>
      </c>
      <c r="N766" s="2">
        <v>2.8260000000000001</v>
      </c>
      <c r="O766" s="95">
        <f t="shared" si="61"/>
        <v>95</v>
      </c>
      <c r="P766" s="66">
        <f t="shared" si="59"/>
        <v>5.1610619469026551</v>
      </c>
      <c r="Q766" s="104" t="s">
        <v>4932</v>
      </c>
      <c r="R766" s="24"/>
      <c r="S766" s="2"/>
      <c r="T766" s="2"/>
      <c r="U766" s="13"/>
      <c r="V766" s="111">
        <v>0.47083333333333338</v>
      </c>
      <c r="W766" s="112">
        <v>0.63194444444444442</v>
      </c>
      <c r="X766" s="115">
        <f t="shared" si="60"/>
        <v>0.16111111111111104</v>
      </c>
    </row>
    <row r="767" spans="1:24" x14ac:dyDescent="0.3">
      <c r="A767" s="64" t="s">
        <v>5003</v>
      </c>
      <c r="B767" s="94" t="s">
        <v>5004</v>
      </c>
      <c r="C767" s="2" t="s">
        <v>6</v>
      </c>
      <c r="D767" s="2">
        <v>25</v>
      </c>
      <c r="E767" s="9">
        <v>34306</v>
      </c>
      <c r="F767" s="10">
        <v>43746.642523148148</v>
      </c>
      <c r="G767" s="95" t="s">
        <v>4</v>
      </c>
      <c r="H767" s="24">
        <v>1166</v>
      </c>
      <c r="I767" s="11">
        <f t="shared" si="57"/>
        <v>10.228070175438596</v>
      </c>
      <c r="J767" s="2">
        <v>3.51</v>
      </c>
      <c r="K767" s="13">
        <v>114</v>
      </c>
      <c r="L767" s="94">
        <v>630</v>
      </c>
      <c r="M767" s="11">
        <f t="shared" si="58"/>
        <v>5.5263157894736841</v>
      </c>
      <c r="N767" s="2">
        <v>2.504</v>
      </c>
      <c r="O767" s="95">
        <f t="shared" si="61"/>
        <v>114</v>
      </c>
      <c r="P767" s="66">
        <f t="shared" si="59"/>
        <v>1.8507936507936507</v>
      </c>
      <c r="Q767" s="104" t="s">
        <v>4916</v>
      </c>
      <c r="R767" s="24"/>
      <c r="S767" s="2"/>
      <c r="T767" s="2"/>
      <c r="U767" s="13"/>
      <c r="V767" s="111">
        <v>0.4861111111111111</v>
      </c>
      <c r="W767" s="112">
        <v>0.64583333333333337</v>
      </c>
      <c r="X767" s="115">
        <f t="shared" si="60"/>
        <v>0.15972222222222227</v>
      </c>
    </row>
    <row r="768" spans="1:24" x14ac:dyDescent="0.3">
      <c r="A768" s="64" t="s">
        <v>5005</v>
      </c>
      <c r="B768" s="94" t="s">
        <v>5006</v>
      </c>
      <c r="C768" s="2" t="s">
        <v>1</v>
      </c>
      <c r="D768" s="2">
        <v>85</v>
      </c>
      <c r="E768" s="9">
        <v>12671</v>
      </c>
      <c r="F768" s="10">
        <v>43746.655844907407</v>
      </c>
      <c r="G768" s="95" t="s">
        <v>4</v>
      </c>
      <c r="H768" s="24">
        <v>2864</v>
      </c>
      <c r="I768" s="11">
        <f t="shared" si="57"/>
        <v>30.147368421052633</v>
      </c>
      <c r="J768" s="2">
        <v>6.0739999999999998</v>
      </c>
      <c r="K768" s="13">
        <v>95</v>
      </c>
      <c r="L768" s="94">
        <v>830</v>
      </c>
      <c r="M768" s="11">
        <f t="shared" si="58"/>
        <v>8.7368421052631575</v>
      </c>
      <c r="N768" s="2">
        <v>2.6589999999999998</v>
      </c>
      <c r="O768" s="95">
        <f t="shared" si="61"/>
        <v>95</v>
      </c>
      <c r="P768" s="66">
        <f t="shared" si="59"/>
        <v>3.4506024096385546</v>
      </c>
      <c r="Q768" s="104" t="s">
        <v>4938</v>
      </c>
      <c r="R768" s="24"/>
      <c r="S768" s="2"/>
      <c r="T768" s="2"/>
      <c r="U768" s="13"/>
      <c r="V768" s="111">
        <v>0.50694444444444442</v>
      </c>
      <c r="W768" s="112">
        <v>0.67361111111111116</v>
      </c>
      <c r="X768" s="115">
        <f t="shared" si="60"/>
        <v>0.16666666666666674</v>
      </c>
    </row>
    <row r="769" spans="1:24" x14ac:dyDescent="0.3">
      <c r="A769" s="64" t="s">
        <v>5007</v>
      </c>
      <c r="B769" s="94" t="s">
        <v>1117</v>
      </c>
      <c r="C769" s="2" t="s">
        <v>1</v>
      </c>
      <c r="D769" s="2">
        <v>41</v>
      </c>
      <c r="E769" s="9">
        <v>28496</v>
      </c>
      <c r="F769" s="10">
        <v>43746.699918981481</v>
      </c>
      <c r="G769" s="95" t="s">
        <v>4</v>
      </c>
      <c r="H769" s="24">
        <v>1465</v>
      </c>
      <c r="I769" s="11">
        <f t="shared" si="57"/>
        <v>15.421052631578947</v>
      </c>
      <c r="J769" s="2">
        <v>3.68</v>
      </c>
      <c r="K769" s="13">
        <v>95</v>
      </c>
      <c r="L769" s="94">
        <v>342</v>
      </c>
      <c r="M769" s="11">
        <f t="shared" si="58"/>
        <v>3.6</v>
      </c>
      <c r="N769" s="2">
        <v>1.9370000000000001</v>
      </c>
      <c r="O769" s="95">
        <f t="shared" si="61"/>
        <v>95</v>
      </c>
      <c r="P769" s="66">
        <f t="shared" si="59"/>
        <v>4.2836257309941521</v>
      </c>
      <c r="Q769" s="104" t="s">
        <v>4921</v>
      </c>
      <c r="R769" s="24"/>
      <c r="S769" s="2"/>
      <c r="T769" s="2"/>
      <c r="U769" s="13"/>
      <c r="V769" s="111">
        <v>0.5395833333333333</v>
      </c>
      <c r="W769" s="112">
        <v>0.70486111111111116</v>
      </c>
      <c r="X769" s="115">
        <f t="shared" si="60"/>
        <v>0.16527777777777786</v>
      </c>
    </row>
    <row r="770" spans="1:24" x14ac:dyDescent="0.3">
      <c r="A770" s="64" t="s">
        <v>5008</v>
      </c>
      <c r="B770" s="94" t="s">
        <v>5009</v>
      </c>
      <c r="C770" s="2" t="s">
        <v>6</v>
      </c>
      <c r="D770" s="2">
        <v>79</v>
      </c>
      <c r="E770" s="9">
        <v>14709</v>
      </c>
      <c r="F770" s="10">
        <v>43746.712164351855</v>
      </c>
      <c r="G770" s="95" t="s">
        <v>4</v>
      </c>
      <c r="H770" s="24">
        <v>3024</v>
      </c>
      <c r="I770" s="11">
        <f t="shared" si="57"/>
        <v>26.526315789473685</v>
      </c>
      <c r="J770" s="2">
        <v>5.444</v>
      </c>
      <c r="K770" s="13">
        <v>114</v>
      </c>
      <c r="L770" s="94">
        <v>1110</v>
      </c>
      <c r="M770" s="11">
        <f t="shared" si="58"/>
        <v>9.7368421052631575</v>
      </c>
      <c r="N770" s="2">
        <v>3.1</v>
      </c>
      <c r="O770" s="95">
        <f t="shared" si="61"/>
        <v>114</v>
      </c>
      <c r="P770" s="66">
        <f t="shared" si="59"/>
        <v>2.7243243243243245</v>
      </c>
      <c r="Q770" s="104" t="s">
        <v>4925</v>
      </c>
      <c r="R770" s="24"/>
      <c r="S770" s="2"/>
      <c r="T770" s="2"/>
      <c r="U770" s="13"/>
      <c r="V770" s="111">
        <v>0.54652777777777783</v>
      </c>
      <c r="W770" s="112">
        <v>0.71666666666666667</v>
      </c>
      <c r="X770" s="115">
        <f t="shared" si="60"/>
        <v>0.17013888888888884</v>
      </c>
    </row>
    <row r="771" spans="1:24" x14ac:dyDescent="0.3">
      <c r="A771" s="64" t="s">
        <v>5010</v>
      </c>
      <c r="B771" s="94" t="s">
        <v>5011</v>
      </c>
      <c r="C771" s="2" t="s">
        <v>1</v>
      </c>
      <c r="D771" s="2">
        <v>47</v>
      </c>
      <c r="E771" s="9">
        <v>26262</v>
      </c>
      <c r="F771" s="10">
        <v>43748.516562500001</v>
      </c>
      <c r="G771" s="95" t="s">
        <v>4</v>
      </c>
      <c r="H771" s="24">
        <v>1679</v>
      </c>
      <c r="I771" s="11">
        <f t="shared" ref="I771:I834" si="62">H771/K771</f>
        <v>14.728070175438596</v>
      </c>
      <c r="J771" s="2">
        <v>4.1230000000000002</v>
      </c>
      <c r="K771" s="13">
        <v>114</v>
      </c>
      <c r="L771" s="94">
        <v>543</v>
      </c>
      <c r="M771" s="11">
        <f t="shared" ref="M771:M834" si="63">L771/O771</f>
        <v>4.7631578947368425</v>
      </c>
      <c r="N771" s="2">
        <v>2.028</v>
      </c>
      <c r="O771" s="95">
        <f t="shared" si="61"/>
        <v>114</v>
      </c>
      <c r="P771" s="66">
        <f t="shared" ref="P771:P834" si="64">I771/M771</f>
        <v>3.0920810313075502</v>
      </c>
      <c r="Q771" s="104" t="s">
        <v>4928</v>
      </c>
      <c r="R771" s="24"/>
      <c r="S771" s="2"/>
      <c r="T771" s="2"/>
      <c r="U771" s="13"/>
      <c r="V771" s="111">
        <v>0.3833333333333333</v>
      </c>
      <c r="W771" s="112">
        <v>0.52083333333333337</v>
      </c>
      <c r="X771" s="115">
        <f t="shared" ref="X771:X834" si="65">IF(AND(W771&lt;&gt;0,V771&lt;&gt;0),W771-V771,"No Data")</f>
        <v>0.13750000000000007</v>
      </c>
    </row>
    <row r="772" spans="1:24" x14ac:dyDescent="0.3">
      <c r="A772" s="64" t="s">
        <v>5012</v>
      </c>
      <c r="B772" s="94" t="s">
        <v>5013</v>
      </c>
      <c r="C772" s="2" t="s">
        <v>6</v>
      </c>
      <c r="D772" s="2">
        <v>49</v>
      </c>
      <c r="E772" s="9">
        <v>25637</v>
      </c>
      <c r="F772" s="10">
        <v>43748.527071759258</v>
      </c>
      <c r="G772" s="95" t="s">
        <v>4</v>
      </c>
      <c r="H772" s="24">
        <v>1193</v>
      </c>
      <c r="I772" s="11">
        <f t="shared" si="62"/>
        <v>11.361904761904762</v>
      </c>
      <c r="J772" s="2">
        <v>3.5710000000000002</v>
      </c>
      <c r="K772" s="13">
        <v>105</v>
      </c>
      <c r="L772" s="94">
        <v>486</v>
      </c>
      <c r="M772" s="11">
        <f t="shared" si="63"/>
        <v>4.628571428571429</v>
      </c>
      <c r="N772" s="2">
        <v>2.367</v>
      </c>
      <c r="O772" s="95">
        <f t="shared" si="61"/>
        <v>105</v>
      </c>
      <c r="P772" s="66">
        <f t="shared" si="64"/>
        <v>2.4547325102880659</v>
      </c>
      <c r="Q772" s="104" t="s">
        <v>4913</v>
      </c>
      <c r="R772" s="24"/>
      <c r="S772" s="2"/>
      <c r="T772" s="2"/>
      <c r="U772" s="13"/>
      <c r="V772" s="111">
        <v>0.37847222222222227</v>
      </c>
      <c r="W772" s="112">
        <v>0.53472222222222221</v>
      </c>
      <c r="X772" s="115">
        <f t="shared" si="65"/>
        <v>0.15624999999999994</v>
      </c>
    </row>
    <row r="773" spans="1:24" x14ac:dyDescent="0.3">
      <c r="A773" s="64" t="s">
        <v>5014</v>
      </c>
      <c r="B773" s="94" t="s">
        <v>1179</v>
      </c>
      <c r="C773" s="2" t="s">
        <v>1</v>
      </c>
      <c r="D773" s="2">
        <v>49</v>
      </c>
      <c r="E773" s="9">
        <v>25737</v>
      </c>
      <c r="F773" s="10">
        <v>43748.531134259261</v>
      </c>
      <c r="G773" s="95" t="s">
        <v>4</v>
      </c>
      <c r="H773" s="24">
        <v>2390</v>
      </c>
      <c r="I773" s="11">
        <f t="shared" si="62"/>
        <v>21.727272727272727</v>
      </c>
      <c r="J773" s="2">
        <v>4.6840000000000002</v>
      </c>
      <c r="K773" s="13">
        <v>110</v>
      </c>
      <c r="L773" s="94">
        <v>533</v>
      </c>
      <c r="M773" s="11">
        <f t="shared" si="63"/>
        <v>4.8454545454545457</v>
      </c>
      <c r="N773" s="2">
        <v>2.1080000000000001</v>
      </c>
      <c r="O773" s="95">
        <f t="shared" si="61"/>
        <v>110</v>
      </c>
      <c r="P773" s="66">
        <f t="shared" si="64"/>
        <v>4.4840525328330205</v>
      </c>
      <c r="Q773" s="104" t="s">
        <v>5015</v>
      </c>
      <c r="R773" s="24"/>
      <c r="S773" s="2"/>
      <c r="T773" s="2"/>
      <c r="U773" s="13"/>
      <c r="V773" s="111">
        <v>0.40069444444444446</v>
      </c>
      <c r="W773" s="112">
        <v>0.54513888888888895</v>
      </c>
      <c r="X773" s="115">
        <f t="shared" si="65"/>
        <v>0.14444444444444449</v>
      </c>
    </row>
    <row r="774" spans="1:24" x14ac:dyDescent="0.3">
      <c r="A774" s="64" t="s">
        <v>5016</v>
      </c>
      <c r="B774" s="94" t="s">
        <v>4515</v>
      </c>
      <c r="C774" s="2" t="s">
        <v>1</v>
      </c>
      <c r="D774" s="2">
        <v>36</v>
      </c>
      <c r="E774" s="9">
        <v>30515</v>
      </c>
      <c r="F774" s="10">
        <v>43748.542256944442</v>
      </c>
      <c r="G774" s="95" t="s">
        <v>4</v>
      </c>
      <c r="H774" s="24">
        <v>3381</v>
      </c>
      <c r="I774" s="11">
        <f t="shared" si="62"/>
        <v>26.833333333333332</v>
      </c>
      <c r="J774" s="2">
        <v>6.1070000000000002</v>
      </c>
      <c r="K774" s="13">
        <v>126</v>
      </c>
      <c r="L774" s="94">
        <v>636</v>
      </c>
      <c r="M774" s="11">
        <f t="shared" si="63"/>
        <v>5.0476190476190474</v>
      </c>
      <c r="N774" s="2">
        <v>2.456</v>
      </c>
      <c r="O774" s="95">
        <f t="shared" si="61"/>
        <v>126</v>
      </c>
      <c r="P774" s="66">
        <f t="shared" si="64"/>
        <v>5.3160377358490569</v>
      </c>
      <c r="Q774" s="104" t="s">
        <v>5017</v>
      </c>
      <c r="R774" s="24"/>
      <c r="S774" s="2"/>
      <c r="T774" s="2"/>
      <c r="U774" s="13"/>
      <c r="V774" s="111">
        <v>0.40416666666666662</v>
      </c>
      <c r="W774" s="112">
        <v>0.5625</v>
      </c>
      <c r="X774" s="115">
        <f t="shared" si="65"/>
        <v>0.15833333333333338</v>
      </c>
    </row>
    <row r="775" spans="1:24" x14ac:dyDescent="0.3">
      <c r="A775" s="64" t="s">
        <v>5018</v>
      </c>
      <c r="B775" s="94" t="s">
        <v>5019</v>
      </c>
      <c r="C775" s="2" t="s">
        <v>1</v>
      </c>
      <c r="D775" s="2">
        <v>45</v>
      </c>
      <c r="E775" s="9">
        <v>27015</v>
      </c>
      <c r="F775" s="10">
        <v>43748.571053240739</v>
      </c>
      <c r="G775" s="95" t="s">
        <v>4</v>
      </c>
      <c r="H775" s="24">
        <v>1721</v>
      </c>
      <c r="I775" s="11">
        <f t="shared" si="62"/>
        <v>19.122222222222224</v>
      </c>
      <c r="J775" s="2">
        <v>4.3239999999999998</v>
      </c>
      <c r="K775" s="13">
        <v>90</v>
      </c>
      <c r="L775" s="94">
        <v>411</v>
      </c>
      <c r="M775" s="11">
        <f t="shared" si="63"/>
        <v>4.5666666666666664</v>
      </c>
      <c r="N775" s="2">
        <v>2.2240000000000002</v>
      </c>
      <c r="O775" s="95">
        <f t="shared" si="61"/>
        <v>90</v>
      </c>
      <c r="P775" s="66">
        <f t="shared" si="64"/>
        <v>4.1873479318734796</v>
      </c>
      <c r="Q775" s="104" t="s">
        <v>4938</v>
      </c>
      <c r="R775" s="24"/>
      <c r="S775" s="2"/>
      <c r="T775" s="2"/>
      <c r="U775" s="13"/>
      <c r="V775" s="111">
        <v>0.4284722222222222</v>
      </c>
      <c r="W775" s="112">
        <v>0.57638888888888895</v>
      </c>
      <c r="X775" s="115">
        <f t="shared" si="65"/>
        <v>0.14791666666666675</v>
      </c>
    </row>
    <row r="776" spans="1:24" x14ac:dyDescent="0.3">
      <c r="A776" s="64" t="s">
        <v>5020</v>
      </c>
      <c r="B776" s="94" t="s">
        <v>5021</v>
      </c>
      <c r="C776" s="2" t="s">
        <v>1</v>
      </c>
      <c r="D776" s="2">
        <v>57</v>
      </c>
      <c r="E776" s="9">
        <v>22640</v>
      </c>
      <c r="F776" s="10">
        <v>43748.573900462965</v>
      </c>
      <c r="G776" s="95" t="s">
        <v>4</v>
      </c>
      <c r="H776" s="24">
        <v>2105</v>
      </c>
      <c r="I776" s="11">
        <f t="shared" si="62"/>
        <v>23.388888888888889</v>
      </c>
      <c r="J776" s="2">
        <v>5.4749999999999996</v>
      </c>
      <c r="K776" s="13">
        <v>90</v>
      </c>
      <c r="L776" s="94">
        <v>240</v>
      </c>
      <c r="M776" s="11">
        <f t="shared" si="63"/>
        <v>2.6666666666666665</v>
      </c>
      <c r="N776" s="2">
        <v>1.5289999999999999</v>
      </c>
      <c r="O776" s="95">
        <f t="shared" si="61"/>
        <v>90</v>
      </c>
      <c r="P776" s="66">
        <f t="shared" si="64"/>
        <v>8.7708333333333339</v>
      </c>
      <c r="Q776" s="104" t="s">
        <v>4916</v>
      </c>
      <c r="R776" s="24"/>
      <c r="S776" s="2"/>
      <c r="T776" s="2"/>
      <c r="U776" s="13"/>
      <c r="V776" s="111">
        <v>0.43541666666666662</v>
      </c>
      <c r="W776" s="112">
        <v>0.59722222222222221</v>
      </c>
      <c r="X776" s="115">
        <f t="shared" si="65"/>
        <v>0.16180555555555559</v>
      </c>
    </row>
    <row r="777" spans="1:24" x14ac:dyDescent="0.3">
      <c r="A777" s="64" t="s">
        <v>5022</v>
      </c>
      <c r="B777" s="94" t="s">
        <v>5023</v>
      </c>
      <c r="C777" s="2" t="s">
        <v>1</v>
      </c>
      <c r="D777" s="2">
        <v>43</v>
      </c>
      <c r="E777" s="9">
        <v>27754</v>
      </c>
      <c r="F777" s="10">
        <v>43748.605150462965</v>
      </c>
      <c r="G777" s="95" t="s">
        <v>4</v>
      </c>
      <c r="H777" s="24">
        <v>1940</v>
      </c>
      <c r="I777" s="11">
        <f t="shared" si="62"/>
        <v>19.399999999999999</v>
      </c>
      <c r="J777" s="2">
        <v>4.5880000000000001</v>
      </c>
      <c r="K777" s="13">
        <v>100</v>
      </c>
      <c r="L777" s="94">
        <v>390</v>
      </c>
      <c r="M777" s="11">
        <f t="shared" si="63"/>
        <v>3.9</v>
      </c>
      <c r="N777" s="2">
        <v>2.0960000000000001</v>
      </c>
      <c r="O777" s="95">
        <f t="shared" si="61"/>
        <v>100</v>
      </c>
      <c r="P777" s="66">
        <f t="shared" si="64"/>
        <v>4.9743589743589745</v>
      </c>
      <c r="Q777" s="104" t="s">
        <v>4916</v>
      </c>
      <c r="R777" s="24"/>
      <c r="S777" s="2"/>
      <c r="T777" s="2"/>
      <c r="U777" s="13"/>
      <c r="V777" s="111">
        <v>0.44930555555555557</v>
      </c>
      <c r="W777" s="112">
        <v>0.61111111111111105</v>
      </c>
      <c r="X777" s="115">
        <f t="shared" si="65"/>
        <v>0.16180555555555548</v>
      </c>
    </row>
    <row r="778" spans="1:24" x14ac:dyDescent="0.3">
      <c r="A778" s="64" t="s">
        <v>5024</v>
      </c>
      <c r="B778" s="94" t="s">
        <v>4777</v>
      </c>
      <c r="C778" s="2" t="s">
        <v>1</v>
      </c>
      <c r="D778" s="2">
        <v>46</v>
      </c>
      <c r="E778" s="9">
        <v>26589</v>
      </c>
      <c r="F778" s="10">
        <v>43748.61482638889</v>
      </c>
      <c r="G778" s="95" t="s">
        <v>4</v>
      </c>
      <c r="H778" s="24">
        <v>1688</v>
      </c>
      <c r="I778" s="11">
        <f t="shared" si="62"/>
        <v>14.807017543859649</v>
      </c>
      <c r="J778" s="2">
        <v>4.0110000000000001</v>
      </c>
      <c r="K778" s="13">
        <v>114</v>
      </c>
      <c r="L778" s="94">
        <v>383</v>
      </c>
      <c r="M778" s="11">
        <f t="shared" si="63"/>
        <v>3.3596491228070176</v>
      </c>
      <c r="N778" s="2">
        <v>1.978</v>
      </c>
      <c r="O778" s="95">
        <f t="shared" si="61"/>
        <v>114</v>
      </c>
      <c r="P778" s="66">
        <f t="shared" si="64"/>
        <v>4.4073107049608353</v>
      </c>
      <c r="Q778" s="104" t="s">
        <v>4938</v>
      </c>
      <c r="R778" s="24"/>
      <c r="S778" s="2"/>
      <c r="T778" s="2"/>
      <c r="U778" s="13"/>
      <c r="V778" s="111">
        <v>0.46458333333333335</v>
      </c>
      <c r="W778" s="112">
        <v>0.63194444444444442</v>
      </c>
      <c r="X778" s="115">
        <f t="shared" si="65"/>
        <v>0.16736111111111107</v>
      </c>
    </row>
    <row r="779" spans="1:24" x14ac:dyDescent="0.3">
      <c r="A779" s="64" t="s">
        <v>5025</v>
      </c>
      <c r="B779" s="94" t="s">
        <v>5026</v>
      </c>
      <c r="C779" s="2" t="s">
        <v>6</v>
      </c>
      <c r="D779" s="2">
        <v>67</v>
      </c>
      <c r="E779" s="9">
        <v>19079</v>
      </c>
      <c r="F779" s="10">
        <v>43748.631481481483</v>
      </c>
      <c r="G779" s="95" t="s">
        <v>4</v>
      </c>
      <c r="H779" s="24">
        <v>1371</v>
      </c>
      <c r="I779" s="11">
        <f t="shared" si="62"/>
        <v>9.14</v>
      </c>
      <c r="J779" s="2">
        <v>2.7730000000000001</v>
      </c>
      <c r="K779" s="13">
        <v>150</v>
      </c>
      <c r="L779" s="94">
        <v>760</v>
      </c>
      <c r="M779" s="11">
        <f t="shared" si="63"/>
        <v>5.0666666666666664</v>
      </c>
      <c r="N779" s="2">
        <v>2.2930000000000001</v>
      </c>
      <c r="O779" s="95">
        <f t="shared" si="61"/>
        <v>150</v>
      </c>
      <c r="P779" s="66">
        <f t="shared" si="64"/>
        <v>1.8039473684210527</v>
      </c>
      <c r="Q779" s="104" t="s">
        <v>4947</v>
      </c>
      <c r="R779" s="24"/>
      <c r="S779" s="2"/>
      <c r="T779" s="2"/>
      <c r="U779" s="13"/>
      <c r="V779" s="111">
        <v>0.45277777777777778</v>
      </c>
      <c r="W779" s="112">
        <v>0.64583333333333337</v>
      </c>
      <c r="X779" s="115">
        <f t="shared" si="65"/>
        <v>0.19305555555555559</v>
      </c>
    </row>
    <row r="780" spans="1:24" x14ac:dyDescent="0.3">
      <c r="A780" s="64" t="s">
        <v>5027</v>
      </c>
      <c r="B780" s="94" t="s">
        <v>5028</v>
      </c>
      <c r="C780" s="2" t="s">
        <v>6</v>
      </c>
      <c r="D780" s="2">
        <v>27</v>
      </c>
      <c r="E780" s="9">
        <v>33799</v>
      </c>
      <c r="F780" s="10">
        <v>43748.652777777781</v>
      </c>
      <c r="G780" s="95" t="s">
        <v>4</v>
      </c>
      <c r="H780" s="24">
        <v>1745</v>
      </c>
      <c r="I780" s="11">
        <f t="shared" si="62"/>
        <v>12.464285714285714</v>
      </c>
      <c r="J780" s="2">
        <v>3.9540000000000002</v>
      </c>
      <c r="K780" s="13">
        <v>140</v>
      </c>
      <c r="L780" s="94">
        <v>521</v>
      </c>
      <c r="M780" s="11">
        <f t="shared" si="63"/>
        <v>3.7214285714285715</v>
      </c>
      <c r="N780" s="2">
        <v>2.036</v>
      </c>
      <c r="O780" s="95">
        <f t="shared" si="61"/>
        <v>140</v>
      </c>
      <c r="P780" s="66">
        <f t="shared" si="64"/>
        <v>3.3493282149712091</v>
      </c>
      <c r="Q780" s="104" t="s">
        <v>4921</v>
      </c>
      <c r="R780" s="24"/>
      <c r="S780" s="2"/>
      <c r="T780" s="2"/>
      <c r="U780" s="13"/>
      <c r="V780" s="111">
        <v>0.48125000000000001</v>
      </c>
      <c r="W780" s="112">
        <v>0.66319444444444442</v>
      </c>
      <c r="X780" s="115">
        <f t="shared" si="65"/>
        <v>0.18194444444444441</v>
      </c>
    </row>
    <row r="781" spans="1:24" x14ac:dyDescent="0.3">
      <c r="A781" s="64" t="s">
        <v>5029</v>
      </c>
      <c r="B781" s="94" t="s">
        <v>5030</v>
      </c>
      <c r="C781" s="2" t="s">
        <v>6</v>
      </c>
      <c r="D781" s="2">
        <v>66</v>
      </c>
      <c r="E781" s="9">
        <v>19555</v>
      </c>
      <c r="F781" s="10">
        <v>43748.656064814815</v>
      </c>
      <c r="G781" s="95" t="s">
        <v>4</v>
      </c>
      <c r="H781" s="24">
        <v>2057</v>
      </c>
      <c r="I781" s="11">
        <f t="shared" si="62"/>
        <v>17.141666666666666</v>
      </c>
      <c r="J781" s="2">
        <v>4.4459999999999997</v>
      </c>
      <c r="K781" s="13">
        <v>120</v>
      </c>
      <c r="L781" s="94">
        <v>610</v>
      </c>
      <c r="M781" s="11">
        <f t="shared" si="63"/>
        <v>5.083333333333333</v>
      </c>
      <c r="N781" s="2">
        <v>2.06</v>
      </c>
      <c r="O781" s="95">
        <f t="shared" si="61"/>
        <v>120</v>
      </c>
      <c r="P781" s="66">
        <f t="shared" si="64"/>
        <v>3.3721311475409834</v>
      </c>
      <c r="Q781" s="104" t="s">
        <v>5031</v>
      </c>
      <c r="R781" s="24"/>
      <c r="S781" s="2"/>
      <c r="T781" s="2"/>
      <c r="U781" s="13"/>
      <c r="V781" s="111">
        <v>0.49374999999999997</v>
      </c>
      <c r="W781" s="112">
        <v>0.67708333333333337</v>
      </c>
      <c r="X781" s="115">
        <f t="shared" si="65"/>
        <v>0.1833333333333334</v>
      </c>
    </row>
    <row r="782" spans="1:24" x14ac:dyDescent="0.3">
      <c r="A782" s="64" t="s">
        <v>5032</v>
      </c>
      <c r="B782" s="94" t="s">
        <v>5033</v>
      </c>
      <c r="C782" s="2" t="s">
        <v>6</v>
      </c>
      <c r="D782" s="2">
        <v>50</v>
      </c>
      <c r="E782" s="9">
        <v>25308</v>
      </c>
      <c r="F782" s="10">
        <v>43749.516886574071</v>
      </c>
      <c r="G782" s="95" t="s">
        <v>4</v>
      </c>
      <c r="H782" s="24">
        <v>1372</v>
      </c>
      <c r="I782" s="11">
        <f t="shared" si="62"/>
        <v>14.291666666666666</v>
      </c>
      <c r="J782" s="2">
        <v>3.7440000000000002</v>
      </c>
      <c r="K782" s="13">
        <v>96</v>
      </c>
      <c r="L782" s="94">
        <v>458</v>
      </c>
      <c r="M782" s="11">
        <f t="shared" si="63"/>
        <v>4.770833333333333</v>
      </c>
      <c r="N782" s="2">
        <v>2.3690000000000002</v>
      </c>
      <c r="O782" s="95">
        <f t="shared" si="61"/>
        <v>96</v>
      </c>
      <c r="P782" s="66">
        <f t="shared" si="64"/>
        <v>2.9956331877729259</v>
      </c>
      <c r="Q782" s="104" t="s">
        <v>4932</v>
      </c>
      <c r="R782" s="24"/>
      <c r="S782" s="2"/>
      <c r="T782" s="2"/>
      <c r="U782" s="13"/>
      <c r="V782" s="111">
        <v>0.38263888888888892</v>
      </c>
      <c r="W782" s="112">
        <v>0.52083333333333337</v>
      </c>
      <c r="X782" s="115">
        <f t="shared" si="65"/>
        <v>0.13819444444444445</v>
      </c>
    </row>
    <row r="783" spans="1:24" x14ac:dyDescent="0.3">
      <c r="A783" s="64" t="s">
        <v>5034</v>
      </c>
      <c r="B783" s="94" t="s">
        <v>776</v>
      </c>
      <c r="C783" s="2" t="s">
        <v>1</v>
      </c>
      <c r="D783" s="2">
        <v>84</v>
      </c>
      <c r="E783" s="9">
        <v>12763</v>
      </c>
      <c r="F783" s="10">
        <v>43749.526655092595</v>
      </c>
      <c r="G783" s="95" t="s">
        <v>4</v>
      </c>
      <c r="H783" s="24">
        <v>2833</v>
      </c>
      <c r="I783" s="11">
        <f t="shared" si="62"/>
        <v>24.850877192982455</v>
      </c>
      <c r="J783" s="2">
        <v>4.9429999999999996</v>
      </c>
      <c r="K783" s="13">
        <v>114</v>
      </c>
      <c r="L783" s="94">
        <v>1078</v>
      </c>
      <c r="M783" s="11">
        <f t="shared" si="63"/>
        <v>9.4561403508771935</v>
      </c>
      <c r="N783" s="2">
        <v>3.294</v>
      </c>
      <c r="O783" s="95">
        <f t="shared" si="61"/>
        <v>114</v>
      </c>
      <c r="P783" s="66">
        <f t="shared" si="64"/>
        <v>2.6280148423005563</v>
      </c>
      <c r="Q783" s="104" t="s">
        <v>5035</v>
      </c>
      <c r="R783" s="24"/>
      <c r="S783" s="2"/>
      <c r="T783" s="2"/>
      <c r="U783" s="13"/>
      <c r="V783" s="111">
        <v>0.39930555555555558</v>
      </c>
      <c r="W783" s="112">
        <v>0.53472222222222221</v>
      </c>
      <c r="X783" s="115">
        <f t="shared" si="65"/>
        <v>0.13541666666666663</v>
      </c>
    </row>
    <row r="784" spans="1:24" x14ac:dyDescent="0.3">
      <c r="A784" s="64" t="s">
        <v>5036</v>
      </c>
      <c r="B784" s="94" t="s">
        <v>5037</v>
      </c>
      <c r="C784" s="2" t="s">
        <v>1</v>
      </c>
      <c r="D784" s="2">
        <v>56</v>
      </c>
      <c r="E784" s="9">
        <v>23256</v>
      </c>
      <c r="F784" s="10">
        <v>43749.532118055555</v>
      </c>
      <c r="G784" s="95" t="s">
        <v>4</v>
      </c>
      <c r="H784" s="24">
        <v>2523</v>
      </c>
      <c r="I784" s="11">
        <f t="shared" si="62"/>
        <v>25.23</v>
      </c>
      <c r="J784" s="2">
        <v>4.6529999999999996</v>
      </c>
      <c r="K784" s="13">
        <v>100</v>
      </c>
      <c r="L784" s="94">
        <v>668</v>
      </c>
      <c r="M784" s="11">
        <f t="shared" si="63"/>
        <v>6.68</v>
      </c>
      <c r="N784" s="2">
        <v>2.778</v>
      </c>
      <c r="O784" s="95">
        <f t="shared" si="61"/>
        <v>100</v>
      </c>
      <c r="P784" s="66">
        <f t="shared" si="64"/>
        <v>3.7769461077844313</v>
      </c>
      <c r="Q784" s="104" t="s">
        <v>4932</v>
      </c>
      <c r="R784" s="24"/>
      <c r="S784" s="2"/>
      <c r="T784" s="2"/>
      <c r="U784" s="13"/>
      <c r="V784" s="111">
        <v>0.40416666666666662</v>
      </c>
      <c r="W784" s="112">
        <v>0.54513888888888895</v>
      </c>
      <c r="X784" s="115">
        <f t="shared" si="65"/>
        <v>0.14097222222222233</v>
      </c>
    </row>
    <row r="785" spans="1:24" x14ac:dyDescent="0.3">
      <c r="A785" s="64" t="s">
        <v>5038</v>
      </c>
      <c r="B785" s="94" t="s">
        <v>5039</v>
      </c>
      <c r="C785" s="2" t="s">
        <v>1</v>
      </c>
      <c r="D785" s="2">
        <v>52</v>
      </c>
      <c r="E785" s="9">
        <v>24660</v>
      </c>
      <c r="F785" s="10">
        <v>43749.552199074074</v>
      </c>
      <c r="G785" s="95" t="s">
        <v>4</v>
      </c>
      <c r="H785" s="24">
        <v>2310</v>
      </c>
      <c r="I785" s="11">
        <f t="shared" si="62"/>
        <v>22.21153846153846</v>
      </c>
      <c r="J785" s="2">
        <v>5.1849999999999996</v>
      </c>
      <c r="K785" s="13">
        <v>104</v>
      </c>
      <c r="L785" s="94">
        <v>453</v>
      </c>
      <c r="M785" s="11">
        <f t="shared" si="63"/>
        <v>4.3557692307692308</v>
      </c>
      <c r="N785" s="2">
        <v>2.113</v>
      </c>
      <c r="O785" s="95">
        <f t="shared" si="61"/>
        <v>104</v>
      </c>
      <c r="P785" s="66">
        <f t="shared" si="64"/>
        <v>5.0993377483443707</v>
      </c>
      <c r="Q785" s="104" t="s">
        <v>4938</v>
      </c>
      <c r="R785" s="24"/>
      <c r="S785" s="2"/>
      <c r="T785" s="2"/>
      <c r="U785" s="13"/>
      <c r="V785" s="111">
        <v>0.40625</v>
      </c>
      <c r="W785" s="112">
        <v>0.57291666666666663</v>
      </c>
      <c r="X785" s="115">
        <f t="shared" si="65"/>
        <v>0.16666666666666663</v>
      </c>
    </row>
    <row r="786" spans="1:24" x14ac:dyDescent="0.3">
      <c r="A786" s="64" t="s">
        <v>5040</v>
      </c>
      <c r="B786" s="94" t="s">
        <v>5041</v>
      </c>
      <c r="C786" s="2" t="s">
        <v>1</v>
      </c>
      <c r="D786" s="2">
        <v>51</v>
      </c>
      <c r="E786" s="9">
        <v>24801</v>
      </c>
      <c r="F786" s="10">
        <v>43749.55332175926</v>
      </c>
      <c r="G786" s="95" t="s">
        <v>4</v>
      </c>
      <c r="H786" s="24">
        <v>3429</v>
      </c>
      <c r="I786" s="11">
        <f t="shared" si="62"/>
        <v>29.817391304347826</v>
      </c>
      <c r="J786" s="2">
        <v>5.5469999999999997</v>
      </c>
      <c r="K786" s="13">
        <v>115</v>
      </c>
      <c r="L786" s="94">
        <v>573</v>
      </c>
      <c r="M786" s="11">
        <f t="shared" si="63"/>
        <v>4.982608695652174</v>
      </c>
      <c r="N786" s="2">
        <v>2.1110000000000002</v>
      </c>
      <c r="O786" s="95">
        <f t="shared" si="61"/>
        <v>115</v>
      </c>
      <c r="P786" s="66">
        <f t="shared" si="64"/>
        <v>5.984293193717277</v>
      </c>
      <c r="Q786" s="104" t="s">
        <v>4921</v>
      </c>
      <c r="R786" s="24"/>
      <c r="S786" s="2"/>
      <c r="T786" s="2"/>
      <c r="U786" s="13"/>
      <c r="V786" s="111">
        <v>0.4236111111111111</v>
      </c>
      <c r="W786" s="112">
        <v>0.55902777777777779</v>
      </c>
      <c r="X786" s="115">
        <f t="shared" si="65"/>
        <v>0.13541666666666669</v>
      </c>
    </row>
    <row r="787" spans="1:24" x14ac:dyDescent="0.3">
      <c r="A787" s="64" t="s">
        <v>5042</v>
      </c>
      <c r="B787" s="94" t="s">
        <v>5043</v>
      </c>
      <c r="C787" s="2" t="s">
        <v>1</v>
      </c>
      <c r="D787" s="2">
        <v>59</v>
      </c>
      <c r="E787" s="9">
        <v>22095</v>
      </c>
      <c r="F787" s="10">
        <v>43749.58803240741</v>
      </c>
      <c r="G787" s="95" t="s">
        <v>4</v>
      </c>
      <c r="H787" s="24">
        <v>2209</v>
      </c>
      <c r="I787" s="11">
        <f t="shared" si="62"/>
        <v>13.635802469135802</v>
      </c>
      <c r="J787" s="2">
        <v>3.8439999999999999</v>
      </c>
      <c r="K787" s="13">
        <v>162</v>
      </c>
      <c r="L787" s="94">
        <v>377</v>
      </c>
      <c r="M787" s="11">
        <f t="shared" si="63"/>
        <v>2.3271604938271606</v>
      </c>
      <c r="N787" s="2">
        <v>1.452</v>
      </c>
      <c r="O787" s="95">
        <f t="shared" si="61"/>
        <v>162</v>
      </c>
      <c r="P787" s="66">
        <f t="shared" si="64"/>
        <v>5.8594164456233422</v>
      </c>
      <c r="Q787" s="104" t="s">
        <v>5044</v>
      </c>
      <c r="R787" s="24"/>
      <c r="S787" s="2"/>
      <c r="T787" s="2"/>
      <c r="U787" s="13"/>
      <c r="V787" s="111">
        <v>0.41319444444444442</v>
      </c>
      <c r="W787" s="112">
        <v>0.60416666666666663</v>
      </c>
      <c r="X787" s="115">
        <f t="shared" si="65"/>
        <v>0.19097222222222221</v>
      </c>
    </row>
    <row r="788" spans="1:24" x14ac:dyDescent="0.3">
      <c r="A788" s="64" t="s">
        <v>5045</v>
      </c>
      <c r="B788" s="94" t="s">
        <v>1342</v>
      </c>
      <c r="C788" s="2" t="s">
        <v>1</v>
      </c>
      <c r="D788" s="2">
        <v>54</v>
      </c>
      <c r="E788" s="9">
        <v>23974</v>
      </c>
      <c r="F788" s="10">
        <v>43749.588379629633</v>
      </c>
      <c r="G788" s="95" t="s">
        <v>4</v>
      </c>
      <c r="H788" s="24">
        <v>4426</v>
      </c>
      <c r="I788" s="11">
        <f t="shared" si="62"/>
        <v>34.04615384615385</v>
      </c>
      <c r="J788" s="2">
        <v>6.1349999999999998</v>
      </c>
      <c r="K788" s="13">
        <v>130</v>
      </c>
      <c r="L788" s="94">
        <v>620</v>
      </c>
      <c r="M788" s="11">
        <f t="shared" si="63"/>
        <v>4.7692307692307692</v>
      </c>
      <c r="N788" s="2">
        <v>2.294</v>
      </c>
      <c r="O788" s="95">
        <f t="shared" si="61"/>
        <v>130</v>
      </c>
      <c r="P788" s="66">
        <f t="shared" si="64"/>
        <v>7.1387096774193557</v>
      </c>
      <c r="Q788" s="104" t="s">
        <v>5046</v>
      </c>
      <c r="R788" s="24"/>
      <c r="S788" s="2"/>
      <c r="T788" s="2"/>
      <c r="U788" s="13"/>
      <c r="V788" s="111">
        <v>0.47152777777777777</v>
      </c>
      <c r="W788" s="112">
        <v>0.61805555555555558</v>
      </c>
      <c r="X788" s="115">
        <f t="shared" si="65"/>
        <v>0.14652777777777781</v>
      </c>
    </row>
    <row r="789" spans="1:24" x14ac:dyDescent="0.3">
      <c r="A789" s="64" t="s">
        <v>5047</v>
      </c>
      <c r="B789" s="94" t="s">
        <v>285</v>
      </c>
      <c r="C789" s="2" t="s">
        <v>1</v>
      </c>
      <c r="D789" s="2">
        <v>45</v>
      </c>
      <c r="E789" s="9">
        <v>27013</v>
      </c>
      <c r="F789" s="10">
        <v>43749.626712962963</v>
      </c>
      <c r="G789" s="95" t="s">
        <v>4</v>
      </c>
      <c r="H789" s="24">
        <v>2870</v>
      </c>
      <c r="I789" s="11">
        <f t="shared" si="62"/>
        <v>28.7</v>
      </c>
      <c r="J789" s="2">
        <v>5.52</v>
      </c>
      <c r="K789" s="13">
        <v>100</v>
      </c>
      <c r="L789" s="94">
        <v>676</v>
      </c>
      <c r="M789" s="11">
        <f t="shared" si="63"/>
        <v>6.76</v>
      </c>
      <c r="N789" s="2">
        <v>2.847</v>
      </c>
      <c r="O789" s="95">
        <f t="shared" si="61"/>
        <v>100</v>
      </c>
      <c r="P789" s="66">
        <f t="shared" si="64"/>
        <v>4.2455621301775146</v>
      </c>
      <c r="Q789" s="104" t="s">
        <v>4947</v>
      </c>
      <c r="R789" s="24"/>
      <c r="S789" s="2"/>
      <c r="T789" s="2"/>
      <c r="U789" s="13"/>
      <c r="V789" s="111">
        <v>0.47986111111111113</v>
      </c>
      <c r="W789" s="112">
        <v>0.63194444444444442</v>
      </c>
      <c r="X789" s="115">
        <f t="shared" si="65"/>
        <v>0.15208333333333329</v>
      </c>
    </row>
    <row r="790" spans="1:24" x14ac:dyDescent="0.3">
      <c r="A790" s="64" t="s">
        <v>5048</v>
      </c>
      <c r="B790" s="94" t="s">
        <v>5049</v>
      </c>
      <c r="C790" s="2" t="s">
        <v>1</v>
      </c>
      <c r="D790" s="2">
        <v>35</v>
      </c>
      <c r="E790" s="9">
        <v>30928</v>
      </c>
      <c r="F790" s="10">
        <v>43749.629618055558</v>
      </c>
      <c r="G790" s="95" t="s">
        <v>4</v>
      </c>
      <c r="H790" s="24">
        <v>1668</v>
      </c>
      <c r="I790" s="11">
        <f t="shared" si="62"/>
        <v>15.885714285714286</v>
      </c>
      <c r="J790" s="2">
        <v>4.34</v>
      </c>
      <c r="K790" s="13">
        <v>105</v>
      </c>
      <c r="L790" s="94">
        <v>641</v>
      </c>
      <c r="M790" s="11">
        <f t="shared" si="63"/>
        <v>6.1047619047619044</v>
      </c>
      <c r="N790" s="2">
        <v>2.605</v>
      </c>
      <c r="O790" s="95">
        <f t="shared" si="61"/>
        <v>105</v>
      </c>
      <c r="P790" s="66">
        <f t="shared" si="64"/>
        <v>2.6021840873634949</v>
      </c>
      <c r="Q790" s="104" t="s">
        <v>4916</v>
      </c>
      <c r="R790" s="24"/>
      <c r="S790" s="2"/>
      <c r="T790" s="2"/>
      <c r="U790" s="13"/>
      <c r="V790" s="111">
        <v>0.4861111111111111</v>
      </c>
      <c r="W790" s="112">
        <v>0.64236111111111105</v>
      </c>
      <c r="X790" s="115">
        <f t="shared" si="65"/>
        <v>0.15624999999999994</v>
      </c>
    </row>
    <row r="791" spans="1:24" x14ac:dyDescent="0.3">
      <c r="A791" s="64" t="s">
        <v>5050</v>
      </c>
      <c r="B791" s="94" t="s">
        <v>5051</v>
      </c>
      <c r="C791" s="2" t="s">
        <v>1</v>
      </c>
      <c r="D791" s="2">
        <v>57</v>
      </c>
      <c r="E791" s="9">
        <v>22702</v>
      </c>
      <c r="F791" s="10">
        <v>43749.640601851854</v>
      </c>
      <c r="G791" s="95" t="s">
        <v>4</v>
      </c>
      <c r="H791" s="24">
        <v>2444</v>
      </c>
      <c r="I791" s="11">
        <f t="shared" si="62"/>
        <v>23.96078431372549</v>
      </c>
      <c r="J791" s="2">
        <v>5.2949999999999999</v>
      </c>
      <c r="K791" s="13">
        <v>102</v>
      </c>
      <c r="L791" s="94">
        <v>390</v>
      </c>
      <c r="M791" s="11">
        <f t="shared" si="63"/>
        <v>3.8235294117647061</v>
      </c>
      <c r="N791" s="2">
        <v>2.089</v>
      </c>
      <c r="O791" s="95">
        <f t="shared" si="61"/>
        <v>102</v>
      </c>
      <c r="P791" s="66">
        <f t="shared" si="64"/>
        <v>6.2666666666666666</v>
      </c>
      <c r="Q791" s="104" t="s">
        <v>5052</v>
      </c>
      <c r="R791" s="24"/>
      <c r="S791" s="2"/>
      <c r="T791" s="2"/>
      <c r="U791" s="13"/>
      <c r="V791" s="111">
        <v>0.49722222222222223</v>
      </c>
      <c r="W791" s="112">
        <v>0.66319444444444442</v>
      </c>
      <c r="X791" s="115">
        <f t="shared" si="65"/>
        <v>0.16597222222222219</v>
      </c>
    </row>
    <row r="792" spans="1:24" x14ac:dyDescent="0.3">
      <c r="A792" s="64" t="s">
        <v>5053</v>
      </c>
      <c r="B792" s="94" t="s">
        <v>5054</v>
      </c>
      <c r="C792" s="2" t="s">
        <v>6</v>
      </c>
      <c r="D792" s="2">
        <v>61</v>
      </c>
      <c r="E792" s="9">
        <v>21256</v>
      </c>
      <c r="F792" s="10">
        <v>43749.654027777775</v>
      </c>
      <c r="G792" s="95" t="s">
        <v>4</v>
      </c>
      <c r="H792" s="24">
        <v>939</v>
      </c>
      <c r="I792" s="11">
        <f t="shared" si="62"/>
        <v>7.4523809523809526</v>
      </c>
      <c r="J792" s="2">
        <v>2.5569999999999999</v>
      </c>
      <c r="K792" s="13">
        <v>126</v>
      </c>
      <c r="L792" s="94">
        <v>315</v>
      </c>
      <c r="M792" s="11">
        <f t="shared" si="63"/>
        <v>2.5</v>
      </c>
      <c r="N792" s="2">
        <v>1.532</v>
      </c>
      <c r="O792" s="95">
        <f t="shared" si="61"/>
        <v>126</v>
      </c>
      <c r="P792" s="66">
        <f t="shared" si="64"/>
        <v>2.980952380952381</v>
      </c>
      <c r="Q792" s="104" t="s">
        <v>4947</v>
      </c>
      <c r="R792" s="24"/>
      <c r="S792" s="2"/>
      <c r="T792" s="2"/>
      <c r="U792" s="13"/>
      <c r="V792" s="111">
        <v>0.5</v>
      </c>
      <c r="W792" s="112">
        <v>0.68402777777777779</v>
      </c>
      <c r="X792" s="115">
        <f t="shared" si="65"/>
        <v>0.18402777777777779</v>
      </c>
    </row>
    <row r="793" spans="1:24" x14ac:dyDescent="0.3">
      <c r="A793" s="64" t="s">
        <v>5055</v>
      </c>
      <c r="B793" s="94" t="s">
        <v>5056</v>
      </c>
      <c r="C793" s="2" t="s">
        <v>6</v>
      </c>
      <c r="D793" s="2">
        <v>73</v>
      </c>
      <c r="E793" s="9">
        <v>16825</v>
      </c>
      <c r="F793" s="10">
        <v>43749.698969907404</v>
      </c>
      <c r="G793" s="95" t="s">
        <v>4</v>
      </c>
      <c r="H793" s="24">
        <v>1570</v>
      </c>
      <c r="I793" s="11">
        <f t="shared" si="62"/>
        <v>10.466666666666667</v>
      </c>
      <c r="J793" s="2">
        <v>3.3929999999999998</v>
      </c>
      <c r="K793" s="13">
        <v>150</v>
      </c>
      <c r="L793" s="94">
        <v>784</v>
      </c>
      <c r="M793" s="11">
        <f t="shared" si="63"/>
        <v>5.2266666666666666</v>
      </c>
      <c r="N793" s="2">
        <v>2.2320000000000002</v>
      </c>
      <c r="O793" s="95">
        <f t="shared" si="61"/>
        <v>150</v>
      </c>
      <c r="P793" s="66">
        <f t="shared" si="64"/>
        <v>2.0025510204081631</v>
      </c>
      <c r="Q793" s="104" t="s">
        <v>5057</v>
      </c>
      <c r="R793" s="24"/>
      <c r="S793" s="2"/>
      <c r="T793" s="2"/>
      <c r="U793" s="13"/>
      <c r="V793" s="111">
        <v>0.52569444444444446</v>
      </c>
      <c r="W793" s="112">
        <v>0.70833333333333337</v>
      </c>
      <c r="X793" s="115">
        <f t="shared" si="65"/>
        <v>0.18263888888888891</v>
      </c>
    </row>
    <row r="794" spans="1:24" x14ac:dyDescent="0.3">
      <c r="A794" s="64" t="s">
        <v>5058</v>
      </c>
      <c r="B794" s="94" t="s">
        <v>5059</v>
      </c>
      <c r="C794" s="2" t="s">
        <v>1</v>
      </c>
      <c r="D794" s="2">
        <v>58</v>
      </c>
      <c r="E794" s="9">
        <v>22425</v>
      </c>
      <c r="F794" s="10">
        <v>43752.526018518518</v>
      </c>
      <c r="G794" s="95" t="s">
        <v>4</v>
      </c>
      <c r="H794" s="24">
        <v>2465</v>
      </c>
      <c r="I794" s="11">
        <f t="shared" si="62"/>
        <v>19.72</v>
      </c>
      <c r="J794" s="2">
        <v>4.6219999999999999</v>
      </c>
      <c r="K794" s="13">
        <v>125</v>
      </c>
      <c r="L794" s="94">
        <v>500</v>
      </c>
      <c r="M794" s="11">
        <f t="shared" si="63"/>
        <v>4</v>
      </c>
      <c r="N794" s="2">
        <v>2.044</v>
      </c>
      <c r="O794" s="95">
        <f t="shared" si="61"/>
        <v>125</v>
      </c>
      <c r="P794" s="66">
        <f t="shared" si="64"/>
        <v>4.93</v>
      </c>
      <c r="Q794" s="104" t="s">
        <v>5060</v>
      </c>
      <c r="R794" s="24"/>
      <c r="S794" s="2"/>
      <c r="T794" s="2"/>
      <c r="U794" s="13"/>
      <c r="V794" s="94"/>
      <c r="W794" s="95"/>
      <c r="X794" s="115" t="str">
        <f t="shared" si="65"/>
        <v>No Data</v>
      </c>
    </row>
    <row r="795" spans="1:24" x14ac:dyDescent="0.3">
      <c r="A795" s="64" t="s">
        <v>5061</v>
      </c>
      <c r="B795" s="94" t="s">
        <v>5062</v>
      </c>
      <c r="C795" s="2" t="s">
        <v>1</v>
      </c>
      <c r="D795" s="2">
        <v>45</v>
      </c>
      <c r="E795" s="9">
        <v>27115</v>
      </c>
      <c r="F795" s="10">
        <v>43752.534004629626</v>
      </c>
      <c r="G795" s="95" t="s">
        <v>4</v>
      </c>
      <c r="H795" s="24">
        <v>1718</v>
      </c>
      <c r="I795" s="11">
        <f t="shared" si="62"/>
        <v>13.634920634920634</v>
      </c>
      <c r="J795" s="2">
        <v>3.5089999999999999</v>
      </c>
      <c r="K795" s="13">
        <v>126</v>
      </c>
      <c r="L795" s="94">
        <v>374</v>
      </c>
      <c r="M795" s="11">
        <f t="shared" si="63"/>
        <v>2.9682539682539684</v>
      </c>
      <c r="N795" s="2">
        <v>1.734</v>
      </c>
      <c r="O795" s="95">
        <f t="shared" si="61"/>
        <v>126</v>
      </c>
      <c r="P795" s="66">
        <f t="shared" si="64"/>
        <v>4.593582887700534</v>
      </c>
      <c r="Q795" s="104" t="s">
        <v>4913</v>
      </c>
      <c r="R795" s="24"/>
      <c r="S795" s="2"/>
      <c r="T795" s="2"/>
      <c r="U795" s="13"/>
      <c r="V795" s="111">
        <v>0.40277777777777773</v>
      </c>
      <c r="W795" s="112">
        <v>0.54166666666666663</v>
      </c>
      <c r="X795" s="115">
        <f t="shared" si="65"/>
        <v>0.1388888888888889</v>
      </c>
    </row>
    <row r="796" spans="1:24" x14ac:dyDescent="0.3">
      <c r="A796" s="64" t="s">
        <v>5063</v>
      </c>
      <c r="B796" s="94" t="s">
        <v>5064</v>
      </c>
      <c r="C796" s="2" t="s">
        <v>6</v>
      </c>
      <c r="D796" s="2">
        <v>7</v>
      </c>
      <c r="E796" s="9">
        <v>41209</v>
      </c>
      <c r="F796" s="10">
        <v>43752.547349537039</v>
      </c>
      <c r="G796" s="95" t="s">
        <v>4</v>
      </c>
      <c r="H796" s="24">
        <v>744</v>
      </c>
      <c r="I796" s="11">
        <f t="shared" si="62"/>
        <v>8.2666666666666675</v>
      </c>
      <c r="J796" s="2">
        <v>3.137</v>
      </c>
      <c r="K796" s="13">
        <v>90</v>
      </c>
      <c r="L796" s="94">
        <v>127</v>
      </c>
      <c r="M796" s="11">
        <f t="shared" si="63"/>
        <v>1.4111111111111112</v>
      </c>
      <c r="N796" s="2">
        <v>1.0269999999999999</v>
      </c>
      <c r="O796" s="95">
        <f t="shared" si="61"/>
        <v>90</v>
      </c>
      <c r="P796" s="66">
        <f t="shared" si="64"/>
        <v>5.8582677165354333</v>
      </c>
      <c r="Q796" s="104" t="s">
        <v>5057</v>
      </c>
      <c r="R796" s="24"/>
      <c r="S796" s="2"/>
      <c r="T796" s="2"/>
      <c r="U796" s="13"/>
      <c r="V796" s="111">
        <v>0.38819444444444445</v>
      </c>
      <c r="W796" s="112">
        <v>0.59375</v>
      </c>
      <c r="X796" s="115">
        <f t="shared" si="65"/>
        <v>0.20555555555555555</v>
      </c>
    </row>
    <row r="797" spans="1:24" x14ac:dyDescent="0.3">
      <c r="A797" s="64" t="s">
        <v>5065</v>
      </c>
      <c r="B797" s="94" t="s">
        <v>5066</v>
      </c>
      <c r="C797" s="2" t="s">
        <v>1</v>
      </c>
      <c r="D797" s="2">
        <v>42</v>
      </c>
      <c r="E797" s="9">
        <v>28331</v>
      </c>
      <c r="F797" s="10">
        <v>43752.555185185185</v>
      </c>
      <c r="G797" s="95" t="s">
        <v>4</v>
      </c>
      <c r="H797" s="24">
        <v>2077</v>
      </c>
      <c r="I797" s="11">
        <f t="shared" si="62"/>
        <v>20.77</v>
      </c>
      <c r="J797" s="2">
        <v>4.9340000000000002</v>
      </c>
      <c r="K797" s="13">
        <v>100</v>
      </c>
      <c r="L797" s="94">
        <v>438</v>
      </c>
      <c r="M797" s="11">
        <f t="shared" si="63"/>
        <v>4.38</v>
      </c>
      <c r="N797" s="2">
        <v>2.2690000000000001</v>
      </c>
      <c r="O797" s="95">
        <f t="shared" si="61"/>
        <v>100</v>
      </c>
      <c r="P797" s="66">
        <f t="shared" si="64"/>
        <v>4.7420091324200913</v>
      </c>
      <c r="Q797" s="104" t="s">
        <v>4918</v>
      </c>
      <c r="R797" s="24"/>
      <c r="S797" s="2"/>
      <c r="T797" s="2"/>
      <c r="U797" s="13"/>
      <c r="V797" s="111">
        <v>0.4375</v>
      </c>
      <c r="W797" s="112">
        <v>0.5625</v>
      </c>
      <c r="X797" s="115">
        <f t="shared" si="65"/>
        <v>0.125</v>
      </c>
    </row>
    <row r="798" spans="1:24" x14ac:dyDescent="0.3">
      <c r="A798" s="64" t="s">
        <v>5067</v>
      </c>
      <c r="B798" s="94" t="s">
        <v>1177</v>
      </c>
      <c r="C798" s="2" t="s">
        <v>1</v>
      </c>
      <c r="D798" s="2">
        <v>75</v>
      </c>
      <c r="E798" s="9">
        <v>16119</v>
      </c>
      <c r="F798" s="10">
        <v>43752.560567129629</v>
      </c>
      <c r="G798" s="95" t="s">
        <v>4</v>
      </c>
      <c r="H798" s="24">
        <v>3727</v>
      </c>
      <c r="I798" s="11">
        <f t="shared" si="62"/>
        <v>29.579365079365079</v>
      </c>
      <c r="J798" s="2">
        <v>5.3609999999999998</v>
      </c>
      <c r="K798" s="13">
        <v>126</v>
      </c>
      <c r="L798" s="94">
        <v>1180</v>
      </c>
      <c r="M798" s="11">
        <f t="shared" si="63"/>
        <v>9.3650793650793656</v>
      </c>
      <c r="N798" s="2">
        <v>3.3359999999999999</v>
      </c>
      <c r="O798" s="95">
        <f t="shared" si="61"/>
        <v>126</v>
      </c>
      <c r="P798" s="66">
        <f t="shared" si="64"/>
        <v>3.1584745762711863</v>
      </c>
      <c r="Q798" s="104" t="s">
        <v>5068</v>
      </c>
      <c r="R798" s="24"/>
      <c r="S798" s="2"/>
      <c r="T798" s="2"/>
      <c r="U798" s="13"/>
      <c r="V798" s="111">
        <v>0.43472222222222223</v>
      </c>
      <c r="W798" s="112">
        <v>0.57291666666666663</v>
      </c>
      <c r="X798" s="115">
        <f t="shared" si="65"/>
        <v>0.1381944444444444</v>
      </c>
    </row>
    <row r="799" spans="1:24" x14ac:dyDescent="0.3">
      <c r="A799" s="64" t="s">
        <v>5069</v>
      </c>
      <c r="B799" s="94" t="s">
        <v>5070</v>
      </c>
      <c r="C799" s="2" t="s">
        <v>1</v>
      </c>
      <c r="D799" s="2">
        <v>54</v>
      </c>
      <c r="E799" s="9">
        <v>23774</v>
      </c>
      <c r="F799" s="10">
        <v>43752.5703125</v>
      </c>
      <c r="G799" s="95" t="s">
        <v>4</v>
      </c>
      <c r="H799" s="24">
        <v>1915</v>
      </c>
      <c r="I799" s="11">
        <f t="shared" si="62"/>
        <v>18.238095238095237</v>
      </c>
      <c r="J799" s="2">
        <v>4.8819999999999997</v>
      </c>
      <c r="K799" s="13">
        <v>105</v>
      </c>
      <c r="L799" s="94">
        <v>656</v>
      </c>
      <c r="M799" s="11">
        <f t="shared" si="63"/>
        <v>6.2476190476190476</v>
      </c>
      <c r="N799" s="2">
        <v>2.8039999999999998</v>
      </c>
      <c r="O799" s="95">
        <f t="shared" si="61"/>
        <v>105</v>
      </c>
      <c r="P799" s="66">
        <f t="shared" si="64"/>
        <v>2.9192073170731705</v>
      </c>
      <c r="Q799" s="104" t="s">
        <v>4910</v>
      </c>
      <c r="R799" s="24"/>
      <c r="S799" s="2"/>
      <c r="T799" s="2"/>
      <c r="U799" s="13"/>
      <c r="V799" s="111">
        <v>0.44444444444444442</v>
      </c>
      <c r="W799" s="112">
        <v>0.59375</v>
      </c>
      <c r="X799" s="115">
        <f t="shared" si="65"/>
        <v>0.14930555555555558</v>
      </c>
    </row>
    <row r="800" spans="1:24" x14ac:dyDescent="0.3">
      <c r="A800" s="64" t="s">
        <v>5071</v>
      </c>
      <c r="B800" s="94" t="s">
        <v>5072</v>
      </c>
      <c r="C800" s="2" t="s">
        <v>1</v>
      </c>
      <c r="D800" s="2">
        <v>46</v>
      </c>
      <c r="E800" s="9">
        <v>26918</v>
      </c>
      <c r="F800" s="10">
        <v>43752.599768518521</v>
      </c>
      <c r="G800" s="95" t="s">
        <v>4</v>
      </c>
      <c r="H800" s="24">
        <v>2064</v>
      </c>
      <c r="I800" s="11">
        <f t="shared" si="62"/>
        <v>14.333333333333334</v>
      </c>
      <c r="J800" s="2">
        <v>3.9980000000000002</v>
      </c>
      <c r="K800" s="13">
        <v>144</v>
      </c>
      <c r="L800" s="94">
        <v>384</v>
      </c>
      <c r="M800" s="11">
        <f t="shared" si="63"/>
        <v>2.6666666666666665</v>
      </c>
      <c r="N800" s="2">
        <v>1.5049999999999999</v>
      </c>
      <c r="O800" s="95">
        <f t="shared" si="61"/>
        <v>144</v>
      </c>
      <c r="P800" s="66">
        <f t="shared" si="64"/>
        <v>5.3750000000000009</v>
      </c>
      <c r="Q800" s="104" t="s">
        <v>5068</v>
      </c>
      <c r="R800" s="24"/>
      <c r="S800" s="2"/>
      <c r="T800" s="2"/>
      <c r="U800" s="13"/>
      <c r="V800" s="111">
        <v>0.45763888888888887</v>
      </c>
      <c r="W800" s="112">
        <v>0.60763888888888895</v>
      </c>
      <c r="X800" s="115">
        <f t="shared" si="65"/>
        <v>0.15000000000000008</v>
      </c>
    </row>
    <row r="801" spans="1:24" x14ac:dyDescent="0.3">
      <c r="A801" s="64" t="s">
        <v>5073</v>
      </c>
      <c r="B801" s="94" t="s">
        <v>5074</v>
      </c>
      <c r="C801" s="2" t="s">
        <v>1</v>
      </c>
      <c r="D801" s="2">
        <v>66</v>
      </c>
      <c r="E801" s="9">
        <v>19356</v>
      </c>
      <c r="F801" s="10">
        <v>43752.613553240742</v>
      </c>
      <c r="G801" s="95" t="s">
        <v>4</v>
      </c>
      <c r="H801" s="24">
        <v>2125</v>
      </c>
      <c r="I801" s="11">
        <f t="shared" si="62"/>
        <v>18.640350877192983</v>
      </c>
      <c r="J801" s="2">
        <v>4.3659999999999997</v>
      </c>
      <c r="K801" s="13">
        <v>114</v>
      </c>
      <c r="L801" s="94">
        <v>473</v>
      </c>
      <c r="M801" s="11">
        <f t="shared" si="63"/>
        <v>4.1491228070175437</v>
      </c>
      <c r="N801" s="2">
        <v>2.1949999999999998</v>
      </c>
      <c r="O801" s="95">
        <f t="shared" si="61"/>
        <v>114</v>
      </c>
      <c r="P801" s="66">
        <f t="shared" si="64"/>
        <v>4.4926004228329814</v>
      </c>
      <c r="Q801" s="104" t="s">
        <v>4910</v>
      </c>
      <c r="R801" s="24"/>
      <c r="S801" s="2"/>
      <c r="T801" s="2"/>
      <c r="U801" s="13"/>
      <c r="V801" s="111">
        <v>0.4597222222222222</v>
      </c>
      <c r="W801" s="112">
        <v>0.62152777777777779</v>
      </c>
      <c r="X801" s="115">
        <f t="shared" si="65"/>
        <v>0.16180555555555559</v>
      </c>
    </row>
    <row r="802" spans="1:24" x14ac:dyDescent="0.3">
      <c r="A802" s="64" t="s">
        <v>5075</v>
      </c>
      <c r="B802" s="94" t="s">
        <v>5076</v>
      </c>
      <c r="C802" s="2" t="s">
        <v>6</v>
      </c>
      <c r="D802" s="2">
        <v>85</v>
      </c>
      <c r="E802" s="9">
        <v>12682</v>
      </c>
      <c r="F802" s="10">
        <v>43752.627314814818</v>
      </c>
      <c r="G802" s="95" t="s">
        <v>4</v>
      </c>
      <c r="H802" s="24">
        <v>3260</v>
      </c>
      <c r="I802" s="11">
        <f t="shared" si="62"/>
        <v>20.897435897435898</v>
      </c>
      <c r="J802" s="2">
        <v>4.9009999999999998</v>
      </c>
      <c r="K802" s="13">
        <v>156</v>
      </c>
      <c r="L802" s="94">
        <v>1082</v>
      </c>
      <c r="M802" s="11">
        <f t="shared" si="63"/>
        <v>6.9358974358974361</v>
      </c>
      <c r="N802" s="2">
        <v>2.6040000000000001</v>
      </c>
      <c r="O802" s="95">
        <f t="shared" si="61"/>
        <v>156</v>
      </c>
      <c r="P802" s="66">
        <f t="shared" si="64"/>
        <v>3.0129390018484288</v>
      </c>
      <c r="Q802" s="104" t="s">
        <v>4913</v>
      </c>
      <c r="R802" s="24"/>
      <c r="S802" s="2"/>
      <c r="T802" s="2"/>
      <c r="U802" s="13"/>
      <c r="V802" s="111">
        <v>0.46527777777777773</v>
      </c>
      <c r="W802" s="112">
        <v>0.64236111111111105</v>
      </c>
      <c r="X802" s="115">
        <f t="shared" si="65"/>
        <v>0.17708333333333331</v>
      </c>
    </row>
    <row r="803" spans="1:24" x14ac:dyDescent="0.3">
      <c r="A803" s="64" t="s">
        <v>5077</v>
      </c>
      <c r="B803" s="94" t="s">
        <v>5078</v>
      </c>
      <c r="C803" s="2" t="s">
        <v>1</v>
      </c>
      <c r="D803" s="2">
        <v>47</v>
      </c>
      <c r="E803" s="9">
        <v>26245</v>
      </c>
      <c r="F803" s="10">
        <v>43752.650312500002</v>
      </c>
      <c r="G803" s="95" t="s">
        <v>4</v>
      </c>
      <c r="H803" s="24">
        <v>1138</v>
      </c>
      <c r="I803" s="11">
        <f t="shared" si="62"/>
        <v>10.942307692307692</v>
      </c>
      <c r="J803" s="2">
        <v>3.1859999999999999</v>
      </c>
      <c r="K803" s="13">
        <v>104</v>
      </c>
      <c r="L803" s="94">
        <v>367</v>
      </c>
      <c r="M803" s="11">
        <f t="shared" si="63"/>
        <v>3.5288461538461537</v>
      </c>
      <c r="N803" s="2">
        <v>2.024</v>
      </c>
      <c r="O803" s="95">
        <f t="shared" si="61"/>
        <v>104</v>
      </c>
      <c r="P803" s="66">
        <f t="shared" si="64"/>
        <v>3.1008174386920979</v>
      </c>
      <c r="Q803" s="104" t="s">
        <v>4913</v>
      </c>
      <c r="R803" s="24"/>
      <c r="S803" s="2"/>
      <c r="T803" s="2"/>
      <c r="U803" s="13"/>
      <c r="V803" s="111">
        <v>0.49652777777777773</v>
      </c>
      <c r="W803" s="112">
        <v>0.68402777777777779</v>
      </c>
      <c r="X803" s="115">
        <f t="shared" si="65"/>
        <v>0.18750000000000006</v>
      </c>
    </row>
    <row r="804" spans="1:24" x14ac:dyDescent="0.3">
      <c r="A804" s="64" t="s">
        <v>5079</v>
      </c>
      <c r="B804" s="94" t="s">
        <v>5080</v>
      </c>
      <c r="C804" s="2" t="s">
        <v>1</v>
      </c>
      <c r="D804" s="2">
        <v>58</v>
      </c>
      <c r="E804" s="9">
        <v>22402</v>
      </c>
      <c r="F804" s="10">
        <v>43752.670914351853</v>
      </c>
      <c r="G804" s="95" t="s">
        <v>4</v>
      </c>
      <c r="H804" s="24">
        <v>1808</v>
      </c>
      <c r="I804" s="11">
        <f t="shared" si="62"/>
        <v>16.436363636363637</v>
      </c>
      <c r="J804" s="2">
        <v>4.2629999999999999</v>
      </c>
      <c r="K804" s="13">
        <v>110</v>
      </c>
      <c r="L804" s="94">
        <v>444</v>
      </c>
      <c r="M804" s="11">
        <f t="shared" si="63"/>
        <v>4.0363636363636362</v>
      </c>
      <c r="N804" s="2">
        <v>2.0760000000000001</v>
      </c>
      <c r="O804" s="95">
        <f t="shared" si="61"/>
        <v>110</v>
      </c>
      <c r="P804" s="66">
        <f t="shared" si="64"/>
        <v>4.0720720720720722</v>
      </c>
      <c r="Q804" s="104" t="s">
        <v>5057</v>
      </c>
      <c r="R804" s="24"/>
      <c r="S804" s="2"/>
      <c r="T804" s="2"/>
      <c r="U804" s="13"/>
      <c r="V804" s="111">
        <v>0.49236111111111108</v>
      </c>
      <c r="W804" s="112">
        <v>0.66666666666666663</v>
      </c>
      <c r="X804" s="115">
        <f t="shared" si="65"/>
        <v>0.17430555555555555</v>
      </c>
    </row>
    <row r="805" spans="1:24" x14ac:dyDescent="0.3">
      <c r="A805" s="64" t="s">
        <v>5081</v>
      </c>
      <c r="B805" s="94" t="s">
        <v>4688</v>
      </c>
      <c r="C805" s="2" t="s">
        <v>1</v>
      </c>
      <c r="D805" s="2">
        <v>36</v>
      </c>
      <c r="E805" s="9">
        <v>30362</v>
      </c>
      <c r="F805" s="10">
        <v>43753.517118055555</v>
      </c>
      <c r="G805" s="95" t="s">
        <v>557</v>
      </c>
      <c r="H805" s="24">
        <v>1442</v>
      </c>
      <c r="I805" s="11">
        <f t="shared" si="62"/>
        <v>13.109090909090909</v>
      </c>
      <c r="J805" s="2">
        <v>3.484</v>
      </c>
      <c r="K805" s="13">
        <v>110</v>
      </c>
      <c r="L805" s="94">
        <v>401</v>
      </c>
      <c r="M805" s="11">
        <f t="shared" si="63"/>
        <v>3.6454545454545455</v>
      </c>
      <c r="N805" s="2">
        <v>1.738</v>
      </c>
      <c r="O805" s="95">
        <f t="shared" ref="O805:O868" si="66">K805</f>
        <v>110</v>
      </c>
      <c r="P805" s="66">
        <f t="shared" si="64"/>
        <v>3.5960099750623442</v>
      </c>
      <c r="Q805" s="104" t="s">
        <v>4918</v>
      </c>
      <c r="R805" s="24"/>
      <c r="S805" s="2"/>
      <c r="T805" s="2"/>
      <c r="U805" s="13"/>
      <c r="V805" s="111">
        <v>0.38125000000000003</v>
      </c>
      <c r="W805" s="112">
        <v>0.52083333333333337</v>
      </c>
      <c r="X805" s="115">
        <f t="shared" si="65"/>
        <v>0.13958333333333334</v>
      </c>
    </row>
    <row r="806" spans="1:24" x14ac:dyDescent="0.3">
      <c r="A806" s="64" t="s">
        <v>5082</v>
      </c>
      <c r="B806" s="94" t="s">
        <v>5083</v>
      </c>
      <c r="C806" s="2" t="s">
        <v>1</v>
      </c>
      <c r="D806" s="2">
        <v>49</v>
      </c>
      <c r="E806" s="9">
        <v>25582</v>
      </c>
      <c r="F806" s="10">
        <v>43753.520150462966</v>
      </c>
      <c r="G806" s="95" t="s">
        <v>4</v>
      </c>
      <c r="H806" s="24">
        <v>1770</v>
      </c>
      <c r="I806" s="11">
        <f t="shared" si="62"/>
        <v>16.857142857142858</v>
      </c>
      <c r="J806" s="2">
        <v>4.5179999999999998</v>
      </c>
      <c r="K806" s="13">
        <v>105</v>
      </c>
      <c r="L806" s="94">
        <v>617</v>
      </c>
      <c r="M806" s="11">
        <f t="shared" si="63"/>
        <v>5.8761904761904766</v>
      </c>
      <c r="N806" s="2">
        <v>2.4359999999999999</v>
      </c>
      <c r="O806" s="95">
        <f t="shared" si="66"/>
        <v>105</v>
      </c>
      <c r="P806" s="66">
        <f t="shared" si="64"/>
        <v>2.8687196110210698</v>
      </c>
      <c r="Q806" s="104" t="s">
        <v>5060</v>
      </c>
      <c r="R806" s="24"/>
      <c r="S806" s="2"/>
      <c r="T806" s="2"/>
      <c r="U806" s="13"/>
      <c r="V806" s="111">
        <v>0.3833333333333333</v>
      </c>
      <c r="W806" s="112">
        <v>0.53125</v>
      </c>
      <c r="X806" s="115">
        <f t="shared" si="65"/>
        <v>0.1479166666666667</v>
      </c>
    </row>
    <row r="807" spans="1:24" x14ac:dyDescent="0.3">
      <c r="A807" s="64" t="s">
        <v>5084</v>
      </c>
      <c r="B807" s="94" t="s">
        <v>5085</v>
      </c>
      <c r="C807" s="2" t="s">
        <v>6</v>
      </c>
      <c r="D807" s="2">
        <v>20</v>
      </c>
      <c r="E807" s="9">
        <v>36272</v>
      </c>
      <c r="F807" s="10">
        <v>43753.533692129633</v>
      </c>
      <c r="G807" s="95" t="s">
        <v>4</v>
      </c>
      <c r="H807" s="24">
        <v>974</v>
      </c>
      <c r="I807" s="11">
        <f t="shared" si="62"/>
        <v>12.175000000000001</v>
      </c>
      <c r="J807" s="2">
        <v>3.5</v>
      </c>
      <c r="K807" s="13">
        <v>80</v>
      </c>
      <c r="L807" s="94">
        <v>378</v>
      </c>
      <c r="M807" s="11">
        <f t="shared" si="63"/>
        <v>4.7249999999999996</v>
      </c>
      <c r="N807" s="2">
        <v>2.2839999999999998</v>
      </c>
      <c r="O807" s="95">
        <f t="shared" si="66"/>
        <v>80</v>
      </c>
      <c r="P807" s="66">
        <f t="shared" si="64"/>
        <v>2.5767195767195772</v>
      </c>
      <c r="Q807" s="104" t="s">
        <v>5086</v>
      </c>
      <c r="R807" s="24"/>
      <c r="S807" s="2"/>
      <c r="T807" s="2"/>
      <c r="U807" s="13"/>
      <c r="V807" s="111">
        <v>0.38680555555555557</v>
      </c>
      <c r="W807" s="112">
        <v>0.54861111111111105</v>
      </c>
      <c r="X807" s="115">
        <f t="shared" si="65"/>
        <v>0.16180555555555548</v>
      </c>
    </row>
    <row r="808" spans="1:24" x14ac:dyDescent="0.3">
      <c r="A808" s="64" t="s">
        <v>5087</v>
      </c>
      <c r="B808" s="94" t="s">
        <v>5088</v>
      </c>
      <c r="C808" s="2" t="s">
        <v>1</v>
      </c>
      <c r="D808" s="2">
        <v>47</v>
      </c>
      <c r="E808" s="9">
        <v>26473</v>
      </c>
      <c r="F808" s="10">
        <v>43753.544652777775</v>
      </c>
      <c r="G808" s="95" t="s">
        <v>4</v>
      </c>
      <c r="H808" s="24">
        <v>1369</v>
      </c>
      <c r="I808" s="11">
        <f t="shared" si="62"/>
        <v>11.408333333333333</v>
      </c>
      <c r="J808" s="2">
        <v>3.573</v>
      </c>
      <c r="K808" s="13">
        <v>120</v>
      </c>
      <c r="L808" s="94">
        <v>566</v>
      </c>
      <c r="M808" s="11">
        <f t="shared" si="63"/>
        <v>4.7166666666666668</v>
      </c>
      <c r="N808" s="2">
        <v>2.2160000000000002</v>
      </c>
      <c r="O808" s="95">
        <f t="shared" si="66"/>
        <v>120</v>
      </c>
      <c r="P808" s="66">
        <f t="shared" si="64"/>
        <v>2.4187279151943462</v>
      </c>
      <c r="Q808" s="104" t="s">
        <v>5060</v>
      </c>
      <c r="R808" s="24"/>
      <c r="S808" s="2"/>
      <c r="T808" s="2"/>
      <c r="U808" s="13"/>
      <c r="V808" s="94"/>
      <c r="W808" s="95"/>
      <c r="X808" s="115" t="str">
        <f t="shared" si="65"/>
        <v>No Data</v>
      </c>
    </row>
    <row r="809" spans="1:24" x14ac:dyDescent="0.3">
      <c r="A809" s="64" t="s">
        <v>5089</v>
      </c>
      <c r="B809" s="94" t="s">
        <v>5090</v>
      </c>
      <c r="C809" s="2" t="s">
        <v>1</v>
      </c>
      <c r="D809" s="2">
        <v>53</v>
      </c>
      <c r="E809" s="9">
        <v>24152</v>
      </c>
      <c r="F809" s="10">
        <v>43753.566203703704</v>
      </c>
      <c r="G809" s="95" t="s">
        <v>4</v>
      </c>
      <c r="H809" s="24">
        <v>1524</v>
      </c>
      <c r="I809" s="11">
        <f t="shared" si="62"/>
        <v>12.7</v>
      </c>
      <c r="J809" s="2">
        <v>3.6819999999999999</v>
      </c>
      <c r="K809" s="13">
        <v>120</v>
      </c>
      <c r="L809" s="94">
        <v>500</v>
      </c>
      <c r="M809" s="11">
        <f t="shared" si="63"/>
        <v>4.166666666666667</v>
      </c>
      <c r="N809" s="2">
        <v>2.0840000000000001</v>
      </c>
      <c r="O809" s="95">
        <f t="shared" si="66"/>
        <v>120</v>
      </c>
      <c r="P809" s="66">
        <f t="shared" si="64"/>
        <v>3.0479999999999996</v>
      </c>
      <c r="Q809" s="104" t="s">
        <v>5060</v>
      </c>
      <c r="R809" s="24"/>
      <c r="S809" s="2"/>
      <c r="T809" s="2"/>
      <c r="U809" s="13"/>
      <c r="V809" s="111">
        <v>0.41319444444444442</v>
      </c>
      <c r="W809" s="112">
        <v>0.57986111111111105</v>
      </c>
      <c r="X809" s="115">
        <f t="shared" si="65"/>
        <v>0.16666666666666663</v>
      </c>
    </row>
    <row r="810" spans="1:24" x14ac:dyDescent="0.3">
      <c r="A810" s="64" t="s">
        <v>5091</v>
      </c>
      <c r="B810" s="94" t="s">
        <v>5092</v>
      </c>
      <c r="C810" s="2" t="s">
        <v>1</v>
      </c>
      <c r="D810" s="2">
        <v>50</v>
      </c>
      <c r="E810" s="9">
        <v>25287</v>
      </c>
      <c r="F810" s="10">
        <v>43753.577337962961</v>
      </c>
      <c r="G810" s="95" t="s">
        <v>4</v>
      </c>
      <c r="H810" s="24">
        <v>1822</v>
      </c>
      <c r="I810" s="11">
        <f t="shared" si="62"/>
        <v>16.267857142857142</v>
      </c>
      <c r="J810" s="2">
        <v>3.6640000000000001</v>
      </c>
      <c r="K810" s="13">
        <v>112</v>
      </c>
      <c r="L810" s="94">
        <v>419</v>
      </c>
      <c r="M810" s="11">
        <f t="shared" si="63"/>
        <v>3.7410714285714284</v>
      </c>
      <c r="N810" s="2">
        <v>2.0870000000000002</v>
      </c>
      <c r="O810" s="95">
        <f t="shared" si="66"/>
        <v>112</v>
      </c>
      <c r="P810" s="66">
        <f t="shared" si="64"/>
        <v>4.3484486873508352</v>
      </c>
      <c r="Q810" s="104" t="s">
        <v>5086</v>
      </c>
      <c r="R810" s="24"/>
      <c r="S810" s="2"/>
      <c r="T810" s="2"/>
      <c r="U810" s="13"/>
      <c r="V810" s="111">
        <v>0.43958333333333338</v>
      </c>
      <c r="W810" s="112">
        <v>0.59027777777777779</v>
      </c>
      <c r="X810" s="115">
        <f t="shared" si="65"/>
        <v>0.15069444444444441</v>
      </c>
    </row>
    <row r="811" spans="1:24" x14ac:dyDescent="0.3">
      <c r="A811" s="64" t="s">
        <v>5093</v>
      </c>
      <c r="B811" s="94" t="s">
        <v>5094</v>
      </c>
      <c r="C811" s="2" t="s">
        <v>1</v>
      </c>
      <c r="D811" s="2">
        <v>74</v>
      </c>
      <c r="E811" s="9">
        <v>16393</v>
      </c>
      <c r="F811" s="10">
        <v>43753.59646990741</v>
      </c>
      <c r="G811" s="95" t="s">
        <v>4</v>
      </c>
      <c r="H811" s="24">
        <v>3225</v>
      </c>
      <c r="I811" s="11">
        <f t="shared" si="62"/>
        <v>23.035714285714285</v>
      </c>
      <c r="J811" s="2">
        <v>4.8979999999999997</v>
      </c>
      <c r="K811" s="13">
        <v>140</v>
      </c>
      <c r="L811" s="94">
        <v>742</v>
      </c>
      <c r="M811" s="11">
        <f t="shared" si="63"/>
        <v>5.3</v>
      </c>
      <c r="N811" s="2">
        <v>2.407</v>
      </c>
      <c r="O811" s="95">
        <f t="shared" si="66"/>
        <v>140</v>
      </c>
      <c r="P811" s="66">
        <f t="shared" si="64"/>
        <v>4.3463611859838274</v>
      </c>
      <c r="Q811" s="104" t="s">
        <v>5060</v>
      </c>
      <c r="R811" s="24"/>
      <c r="S811" s="2"/>
      <c r="T811" s="2"/>
      <c r="U811" s="13"/>
      <c r="V811" s="111">
        <v>0.44930555555555557</v>
      </c>
      <c r="W811" s="112">
        <v>0.61805555555555558</v>
      </c>
      <c r="X811" s="115">
        <f t="shared" si="65"/>
        <v>0.16875000000000001</v>
      </c>
    </row>
    <row r="812" spans="1:24" x14ac:dyDescent="0.3">
      <c r="A812" s="64" t="s">
        <v>5095</v>
      </c>
      <c r="B812" s="94" t="s">
        <v>5096</v>
      </c>
      <c r="C812" s="2" t="s">
        <v>1</v>
      </c>
      <c r="D812" s="2">
        <v>58</v>
      </c>
      <c r="E812" s="9">
        <v>22319</v>
      </c>
      <c r="F812" s="10">
        <v>43753.609733796293</v>
      </c>
      <c r="G812" s="95" t="s">
        <v>4</v>
      </c>
      <c r="H812" s="24">
        <v>3768</v>
      </c>
      <c r="I812" s="11">
        <f t="shared" si="62"/>
        <v>25.288590604026847</v>
      </c>
      <c r="J812" s="2">
        <v>5.1050000000000004</v>
      </c>
      <c r="K812" s="13">
        <v>149</v>
      </c>
      <c r="L812" s="94">
        <v>856</v>
      </c>
      <c r="M812" s="11">
        <f t="shared" si="63"/>
        <v>5.7449664429530198</v>
      </c>
      <c r="N812" s="2">
        <v>2.444</v>
      </c>
      <c r="O812" s="95">
        <f t="shared" si="66"/>
        <v>149</v>
      </c>
      <c r="P812" s="66">
        <f t="shared" si="64"/>
        <v>4.4018691588785055</v>
      </c>
      <c r="Q812" s="104" t="s">
        <v>5086</v>
      </c>
      <c r="R812" s="24"/>
      <c r="S812" s="2"/>
      <c r="T812" s="2"/>
      <c r="U812" s="13"/>
      <c r="V812" s="111">
        <v>0.4604166666666667</v>
      </c>
      <c r="W812" s="112">
        <v>0.625</v>
      </c>
      <c r="X812" s="115">
        <f t="shared" si="65"/>
        <v>0.1645833333333333</v>
      </c>
    </row>
    <row r="813" spans="1:24" x14ac:dyDescent="0.3">
      <c r="A813" s="64" t="s">
        <v>5097</v>
      </c>
      <c r="B813" s="94" t="s">
        <v>734</v>
      </c>
      <c r="C813" s="2" t="s">
        <v>1</v>
      </c>
      <c r="D813" s="2">
        <v>57</v>
      </c>
      <c r="E813" s="9">
        <v>22626</v>
      </c>
      <c r="F813" s="10">
        <v>43753.621620370373</v>
      </c>
      <c r="G813" s="95" t="s">
        <v>4</v>
      </c>
      <c r="H813" s="24">
        <v>4058</v>
      </c>
      <c r="I813" s="11">
        <f t="shared" si="62"/>
        <v>31.215384615384615</v>
      </c>
      <c r="J813" s="2">
        <v>5.9260000000000002</v>
      </c>
      <c r="K813" s="13">
        <v>130</v>
      </c>
      <c r="L813" s="94">
        <v>807</v>
      </c>
      <c r="M813" s="11">
        <f t="shared" si="63"/>
        <v>6.2076923076923078</v>
      </c>
      <c r="N813" s="2">
        <v>2.5390000000000001</v>
      </c>
      <c r="O813" s="95">
        <f t="shared" si="66"/>
        <v>130</v>
      </c>
      <c r="P813" s="66">
        <f t="shared" si="64"/>
        <v>5.0285006195786863</v>
      </c>
      <c r="Q813" s="104" t="s">
        <v>4913</v>
      </c>
      <c r="R813" s="24"/>
      <c r="S813" s="2"/>
      <c r="T813" s="2"/>
      <c r="U813" s="13"/>
      <c r="V813" s="111">
        <v>0.47847222222222219</v>
      </c>
      <c r="W813" s="112">
        <v>0.63541666666666663</v>
      </c>
      <c r="X813" s="115">
        <f t="shared" si="65"/>
        <v>0.15694444444444444</v>
      </c>
    </row>
    <row r="814" spans="1:24" x14ac:dyDescent="0.3">
      <c r="A814" s="64" t="s">
        <v>5098</v>
      </c>
      <c r="B814" s="94" t="s">
        <v>5099</v>
      </c>
      <c r="C814" s="2" t="s">
        <v>6</v>
      </c>
      <c r="D814" s="2">
        <v>46</v>
      </c>
      <c r="E814" s="9">
        <v>26892</v>
      </c>
      <c r="F814" s="10">
        <v>43753.643113425926</v>
      </c>
      <c r="G814" s="95" t="s">
        <v>4</v>
      </c>
      <c r="H814" s="24">
        <v>1932</v>
      </c>
      <c r="I814" s="11">
        <f t="shared" si="62"/>
        <v>14.311111111111112</v>
      </c>
      <c r="J814" s="2">
        <v>3.3580000000000001</v>
      </c>
      <c r="K814" s="13">
        <v>135</v>
      </c>
      <c r="L814" s="94">
        <v>863</v>
      </c>
      <c r="M814" s="11">
        <f t="shared" si="63"/>
        <v>6.3925925925925924</v>
      </c>
      <c r="N814" s="2">
        <v>2.68</v>
      </c>
      <c r="O814" s="95">
        <f t="shared" si="66"/>
        <v>135</v>
      </c>
      <c r="P814" s="66">
        <f t="shared" si="64"/>
        <v>2.2387022016222482</v>
      </c>
      <c r="Q814" s="104" t="s">
        <v>4913</v>
      </c>
      <c r="R814" s="24"/>
      <c r="S814" s="2"/>
      <c r="T814" s="2"/>
      <c r="U814" s="13"/>
      <c r="V814" s="111">
        <v>0.4770833333333333</v>
      </c>
      <c r="W814" s="112">
        <v>0.64583333333333337</v>
      </c>
      <c r="X814" s="115">
        <f t="shared" si="65"/>
        <v>0.16875000000000007</v>
      </c>
    </row>
    <row r="815" spans="1:24" x14ac:dyDescent="0.3">
      <c r="A815" s="64" t="s">
        <v>5100</v>
      </c>
      <c r="B815" s="94" t="s">
        <v>5101</v>
      </c>
      <c r="C815" s="2" t="s">
        <v>6</v>
      </c>
      <c r="D815" s="2">
        <v>16</v>
      </c>
      <c r="E815" s="9">
        <v>37709</v>
      </c>
      <c r="F815" s="10">
        <v>43753.65289351852</v>
      </c>
      <c r="G815" s="95" t="s">
        <v>4</v>
      </c>
      <c r="H815" s="24">
        <v>1275</v>
      </c>
      <c r="I815" s="11">
        <f t="shared" si="62"/>
        <v>10.625</v>
      </c>
      <c r="J815" s="2">
        <v>3.484</v>
      </c>
      <c r="K815" s="13">
        <v>120</v>
      </c>
      <c r="L815" s="94">
        <v>309</v>
      </c>
      <c r="M815" s="11">
        <f t="shared" si="63"/>
        <v>2.5750000000000002</v>
      </c>
      <c r="N815" s="2">
        <v>1.538</v>
      </c>
      <c r="O815" s="95">
        <f t="shared" si="66"/>
        <v>120</v>
      </c>
      <c r="P815" s="66">
        <f t="shared" si="64"/>
        <v>4.1262135922330092</v>
      </c>
      <c r="Q815" s="104" t="s">
        <v>5102</v>
      </c>
      <c r="R815" s="24"/>
      <c r="S815" s="2"/>
      <c r="T815" s="2"/>
      <c r="U815" s="13"/>
      <c r="V815" s="111">
        <v>0.49791666666666662</v>
      </c>
      <c r="W815" s="112">
        <v>0.68125000000000002</v>
      </c>
      <c r="X815" s="115">
        <f t="shared" si="65"/>
        <v>0.1833333333333334</v>
      </c>
    </row>
    <row r="816" spans="1:24" x14ac:dyDescent="0.3">
      <c r="A816" s="64" t="s">
        <v>5103</v>
      </c>
      <c r="B816" s="94" t="s">
        <v>5104</v>
      </c>
      <c r="C816" s="2" t="s">
        <v>1</v>
      </c>
      <c r="D816" s="2">
        <v>45</v>
      </c>
      <c r="E816" s="9">
        <v>27234</v>
      </c>
      <c r="F816" s="10">
        <v>43753.694513888891</v>
      </c>
      <c r="G816" s="95" t="s">
        <v>4</v>
      </c>
      <c r="H816" s="24">
        <v>3804</v>
      </c>
      <c r="I816" s="11">
        <f t="shared" si="62"/>
        <v>26.23448275862069</v>
      </c>
      <c r="J816" s="2">
        <v>5.4589999999999996</v>
      </c>
      <c r="K816" s="13">
        <v>145</v>
      </c>
      <c r="L816" s="94">
        <v>922</v>
      </c>
      <c r="M816" s="11">
        <f t="shared" si="63"/>
        <v>6.3586206896551722</v>
      </c>
      <c r="N816" s="2">
        <v>2.5539999999999998</v>
      </c>
      <c r="O816" s="95">
        <f t="shared" si="66"/>
        <v>145</v>
      </c>
      <c r="P816" s="66">
        <f t="shared" si="64"/>
        <v>4.1258134490238616</v>
      </c>
      <c r="Q816" s="104" t="s">
        <v>4918</v>
      </c>
      <c r="R816" s="24"/>
      <c r="S816" s="2"/>
      <c r="T816" s="2"/>
      <c r="U816" s="13"/>
      <c r="V816" s="111">
        <v>0.52916666666666667</v>
      </c>
      <c r="W816" s="112">
        <v>0.70833333333333337</v>
      </c>
      <c r="X816" s="115">
        <f t="shared" si="65"/>
        <v>0.1791666666666667</v>
      </c>
    </row>
    <row r="817" spans="1:24" x14ac:dyDescent="0.3">
      <c r="A817" s="64" t="s">
        <v>5105</v>
      </c>
      <c r="B817" s="94" t="s">
        <v>5106</v>
      </c>
      <c r="C817" s="2" t="s">
        <v>6</v>
      </c>
      <c r="D817" s="2">
        <v>50</v>
      </c>
      <c r="E817" s="9">
        <v>25432</v>
      </c>
      <c r="F817" s="10">
        <v>43754.438622685186</v>
      </c>
      <c r="G817" s="95" t="s">
        <v>71</v>
      </c>
      <c r="H817" s="24">
        <v>2136</v>
      </c>
      <c r="I817" s="11">
        <f t="shared" si="62"/>
        <v>14.432432432432432</v>
      </c>
      <c r="J817" s="2">
        <v>3.8250000000000002</v>
      </c>
      <c r="K817" s="13">
        <v>148</v>
      </c>
      <c r="L817" s="94">
        <v>701</v>
      </c>
      <c r="M817" s="11">
        <f t="shared" si="63"/>
        <v>4.7364864864864868</v>
      </c>
      <c r="N817" s="2">
        <v>2.3079999999999998</v>
      </c>
      <c r="O817" s="95">
        <f t="shared" si="66"/>
        <v>148</v>
      </c>
      <c r="P817" s="66">
        <f t="shared" si="64"/>
        <v>3.047075606276747</v>
      </c>
      <c r="Q817" s="104" t="s">
        <v>5107</v>
      </c>
      <c r="R817" s="24"/>
      <c r="S817" s="2"/>
      <c r="T817" s="2"/>
      <c r="U817" s="13"/>
      <c r="V817" s="111">
        <v>0.42708333333333331</v>
      </c>
      <c r="W817" s="112">
        <v>0.59722222222222221</v>
      </c>
      <c r="X817" s="115">
        <f t="shared" si="65"/>
        <v>0.1701388888888889</v>
      </c>
    </row>
    <row r="818" spans="1:24" x14ac:dyDescent="0.3">
      <c r="A818" s="64" t="s">
        <v>5108</v>
      </c>
      <c r="B818" s="94" t="s">
        <v>5109</v>
      </c>
      <c r="C818" s="2" t="s">
        <v>1</v>
      </c>
      <c r="D818" s="2">
        <v>56</v>
      </c>
      <c r="E818" s="9">
        <v>23259</v>
      </c>
      <c r="F818" s="10">
        <v>43754.514756944445</v>
      </c>
      <c r="G818" s="95" t="s">
        <v>4</v>
      </c>
      <c r="H818" s="24">
        <v>2464</v>
      </c>
      <c r="I818" s="11">
        <f t="shared" si="62"/>
        <v>17.600000000000001</v>
      </c>
      <c r="J818" s="2">
        <v>4.3410000000000002</v>
      </c>
      <c r="K818" s="13">
        <v>140</v>
      </c>
      <c r="L818" s="94">
        <v>600</v>
      </c>
      <c r="M818" s="11">
        <f t="shared" si="63"/>
        <v>4.2857142857142856</v>
      </c>
      <c r="N818" s="2">
        <v>2.2959999999999998</v>
      </c>
      <c r="O818" s="95">
        <f t="shared" si="66"/>
        <v>140</v>
      </c>
      <c r="P818" s="66">
        <f t="shared" si="64"/>
        <v>4.1066666666666674</v>
      </c>
      <c r="Q818" s="104" t="s">
        <v>4950</v>
      </c>
      <c r="R818" s="24"/>
      <c r="S818" s="2"/>
      <c r="T818" s="2"/>
      <c r="U818" s="13"/>
      <c r="V818" s="111">
        <v>0.37013888888888885</v>
      </c>
      <c r="W818" s="112">
        <v>0.52083333333333337</v>
      </c>
      <c r="X818" s="115">
        <f t="shared" si="65"/>
        <v>0.15069444444444452</v>
      </c>
    </row>
    <row r="819" spans="1:24" x14ac:dyDescent="0.3">
      <c r="A819" s="64" t="s">
        <v>5110</v>
      </c>
      <c r="B819" s="94" t="s">
        <v>5111</v>
      </c>
      <c r="C819" s="2" t="s">
        <v>1</v>
      </c>
      <c r="D819" s="2">
        <v>59</v>
      </c>
      <c r="E819" s="9">
        <v>22046</v>
      </c>
      <c r="F819" s="10">
        <v>43754.530543981484</v>
      </c>
      <c r="G819" s="95" t="s">
        <v>4</v>
      </c>
      <c r="H819" s="24">
        <v>1593</v>
      </c>
      <c r="I819" s="11">
        <f t="shared" si="62"/>
        <v>17.315217391304348</v>
      </c>
      <c r="J819" s="2">
        <v>4.6289999999999996</v>
      </c>
      <c r="K819" s="13">
        <v>92</v>
      </c>
      <c r="L819" s="94">
        <v>497</v>
      </c>
      <c r="M819" s="11">
        <f t="shared" si="63"/>
        <v>5.4021739130434785</v>
      </c>
      <c r="N819" s="2">
        <v>2.5419999999999998</v>
      </c>
      <c r="O819" s="95">
        <f t="shared" si="66"/>
        <v>92</v>
      </c>
      <c r="P819" s="66">
        <f t="shared" si="64"/>
        <v>3.2052313883299797</v>
      </c>
      <c r="Q819" s="104" t="s">
        <v>5060</v>
      </c>
      <c r="R819" s="24"/>
      <c r="S819" s="2"/>
      <c r="T819" s="2"/>
      <c r="U819" s="13"/>
      <c r="V819" s="111">
        <v>0.39374999999999999</v>
      </c>
      <c r="W819" s="112">
        <v>0.53472222222222221</v>
      </c>
      <c r="X819" s="115">
        <f t="shared" si="65"/>
        <v>0.14097222222222222</v>
      </c>
    </row>
    <row r="820" spans="1:24" x14ac:dyDescent="0.3">
      <c r="A820" s="64" t="s">
        <v>5112</v>
      </c>
      <c r="B820" s="94" t="s">
        <v>5113</v>
      </c>
      <c r="C820" s="2" t="s">
        <v>1</v>
      </c>
      <c r="D820" s="2">
        <v>50</v>
      </c>
      <c r="E820" s="9">
        <v>25267</v>
      </c>
      <c r="F820" s="10">
        <v>43754.539872685185</v>
      </c>
      <c r="G820" s="95" t="s">
        <v>4</v>
      </c>
      <c r="H820" s="24">
        <v>1618</v>
      </c>
      <c r="I820" s="11">
        <f t="shared" si="62"/>
        <v>15.557692307692308</v>
      </c>
      <c r="J820" s="2">
        <v>4.1239999999999997</v>
      </c>
      <c r="K820" s="13">
        <v>104</v>
      </c>
      <c r="L820" s="94">
        <v>409</v>
      </c>
      <c r="M820" s="11">
        <f t="shared" si="63"/>
        <v>3.9326923076923075</v>
      </c>
      <c r="N820" s="2">
        <v>1.992</v>
      </c>
      <c r="O820" s="95">
        <f t="shared" si="66"/>
        <v>104</v>
      </c>
      <c r="P820" s="66">
        <f t="shared" si="64"/>
        <v>3.9559902200489003</v>
      </c>
      <c r="Q820" s="104" t="s">
        <v>4950</v>
      </c>
      <c r="R820" s="24"/>
      <c r="S820" s="2"/>
      <c r="T820" s="2"/>
      <c r="U820" s="13"/>
      <c r="V820" s="111">
        <v>0.39930555555555558</v>
      </c>
      <c r="W820" s="112">
        <v>0.54861111111111105</v>
      </c>
      <c r="X820" s="115">
        <f t="shared" si="65"/>
        <v>0.14930555555555547</v>
      </c>
    </row>
    <row r="821" spans="1:24" x14ac:dyDescent="0.3">
      <c r="A821" s="64" t="s">
        <v>5114</v>
      </c>
      <c r="B821" s="94" t="s">
        <v>5115</v>
      </c>
      <c r="C821" s="2" t="s">
        <v>1</v>
      </c>
      <c r="D821" s="2">
        <v>51</v>
      </c>
      <c r="E821" s="9">
        <v>25051</v>
      </c>
      <c r="F821" s="10">
        <v>43754.558333333334</v>
      </c>
      <c r="G821" s="95" t="s">
        <v>4</v>
      </c>
      <c r="H821" s="24">
        <v>1550</v>
      </c>
      <c r="I821" s="11">
        <f t="shared" si="62"/>
        <v>15.5</v>
      </c>
      <c r="J821" s="2">
        <v>3.86</v>
      </c>
      <c r="K821" s="13">
        <v>100</v>
      </c>
      <c r="L821" s="94">
        <v>352</v>
      </c>
      <c r="M821" s="11">
        <f t="shared" si="63"/>
        <v>3.52</v>
      </c>
      <c r="N821" s="2">
        <v>1.867</v>
      </c>
      <c r="O821" s="95">
        <f t="shared" si="66"/>
        <v>100</v>
      </c>
      <c r="P821" s="66">
        <f t="shared" si="64"/>
        <v>4.4034090909090908</v>
      </c>
      <c r="Q821" s="104" t="s">
        <v>5060</v>
      </c>
      <c r="R821" s="24"/>
      <c r="S821" s="2"/>
      <c r="T821" s="2"/>
      <c r="U821" s="13"/>
      <c r="V821" s="111">
        <v>0.40486111111111112</v>
      </c>
      <c r="W821" s="112">
        <v>0.56944444444444442</v>
      </c>
      <c r="X821" s="115">
        <f t="shared" si="65"/>
        <v>0.1645833333333333</v>
      </c>
    </row>
    <row r="822" spans="1:24" x14ac:dyDescent="0.3">
      <c r="A822" s="64" t="s">
        <v>5116</v>
      </c>
      <c r="B822" s="94" t="s">
        <v>1116</v>
      </c>
      <c r="C822" s="2" t="s">
        <v>1</v>
      </c>
      <c r="D822" s="2">
        <v>46</v>
      </c>
      <c r="E822" s="9">
        <v>26901</v>
      </c>
      <c r="F822" s="10">
        <v>43754.572789351849</v>
      </c>
      <c r="G822" s="95" t="s">
        <v>4</v>
      </c>
      <c r="H822" s="24">
        <v>1876</v>
      </c>
      <c r="I822" s="11">
        <f t="shared" si="62"/>
        <v>15.377049180327869</v>
      </c>
      <c r="J822" s="2">
        <v>4.0380000000000003</v>
      </c>
      <c r="K822" s="13">
        <v>122</v>
      </c>
      <c r="L822" s="94">
        <v>487</v>
      </c>
      <c r="M822" s="11">
        <f t="shared" si="63"/>
        <v>3.9918032786885247</v>
      </c>
      <c r="N822" s="2">
        <v>1.883</v>
      </c>
      <c r="O822" s="95">
        <f t="shared" si="66"/>
        <v>122</v>
      </c>
      <c r="P822" s="66">
        <f t="shared" si="64"/>
        <v>3.8521560574948666</v>
      </c>
      <c r="Q822" s="104" t="s">
        <v>5086</v>
      </c>
      <c r="R822" s="24"/>
      <c r="S822" s="2"/>
      <c r="T822" s="2"/>
      <c r="U822" s="13"/>
      <c r="V822" s="111">
        <v>0.4381944444444445</v>
      </c>
      <c r="W822" s="112">
        <v>0.58333333333333337</v>
      </c>
      <c r="X822" s="115">
        <f t="shared" si="65"/>
        <v>0.14513888888888887</v>
      </c>
    </row>
    <row r="823" spans="1:24" x14ac:dyDescent="0.3">
      <c r="A823" s="64" t="s">
        <v>5117</v>
      </c>
      <c r="B823" s="94" t="s">
        <v>5118</v>
      </c>
      <c r="C823" s="2" t="s">
        <v>1</v>
      </c>
      <c r="D823" s="2">
        <v>64</v>
      </c>
      <c r="E823" s="9">
        <v>20158</v>
      </c>
      <c r="F823" s="10">
        <v>43754.601412037038</v>
      </c>
      <c r="G823" s="95" t="s">
        <v>4</v>
      </c>
      <c r="H823" s="24">
        <v>2027</v>
      </c>
      <c r="I823" s="11">
        <f t="shared" si="62"/>
        <v>21.114583333333332</v>
      </c>
      <c r="J823" s="2">
        <v>5.3959999999999999</v>
      </c>
      <c r="K823" s="13">
        <v>96</v>
      </c>
      <c r="L823" s="94">
        <v>409</v>
      </c>
      <c r="M823" s="11">
        <f t="shared" si="63"/>
        <v>4.260416666666667</v>
      </c>
      <c r="N823" s="2">
        <v>2.2400000000000002</v>
      </c>
      <c r="O823" s="95">
        <f t="shared" si="66"/>
        <v>96</v>
      </c>
      <c r="P823" s="66">
        <f t="shared" si="64"/>
        <v>4.955990220048899</v>
      </c>
      <c r="Q823" s="104" t="s">
        <v>5119</v>
      </c>
      <c r="R823" s="24"/>
      <c r="S823" s="2"/>
      <c r="T823" s="2"/>
      <c r="U823" s="13"/>
      <c r="V823" s="111">
        <v>0.4513888888888889</v>
      </c>
      <c r="W823" s="112">
        <v>0.61805555555555558</v>
      </c>
      <c r="X823" s="115">
        <f t="shared" si="65"/>
        <v>0.16666666666666669</v>
      </c>
    </row>
    <row r="824" spans="1:24" x14ac:dyDescent="0.3">
      <c r="A824" s="64" t="s">
        <v>5120</v>
      </c>
      <c r="B824" s="94" t="s">
        <v>5121</v>
      </c>
      <c r="C824" s="2" t="s">
        <v>1</v>
      </c>
      <c r="D824" s="2">
        <v>52</v>
      </c>
      <c r="E824" s="9">
        <v>24567</v>
      </c>
      <c r="F824" s="10">
        <v>43754.622696759259</v>
      </c>
      <c r="G824" s="95" t="s">
        <v>4</v>
      </c>
      <c r="H824" s="24">
        <v>1907</v>
      </c>
      <c r="I824" s="11">
        <f t="shared" si="62"/>
        <v>18.33653846153846</v>
      </c>
      <c r="J824" s="2">
        <v>4.1929999999999996</v>
      </c>
      <c r="K824" s="13">
        <v>104</v>
      </c>
      <c r="L824" s="94">
        <v>285</v>
      </c>
      <c r="M824" s="11">
        <f t="shared" si="63"/>
        <v>2.7403846153846154</v>
      </c>
      <c r="N824" s="2">
        <v>1.494</v>
      </c>
      <c r="O824" s="95">
        <f t="shared" si="66"/>
        <v>104</v>
      </c>
      <c r="P824" s="66">
        <f t="shared" si="64"/>
        <v>6.6912280701754376</v>
      </c>
      <c r="Q824" s="104" t="s">
        <v>5122</v>
      </c>
      <c r="R824" s="24"/>
      <c r="S824" s="2"/>
      <c r="T824" s="2"/>
      <c r="U824" s="13"/>
      <c r="V824" s="111">
        <v>0.46111111111111108</v>
      </c>
      <c r="W824" s="112">
        <v>0.63194444444444442</v>
      </c>
      <c r="X824" s="115">
        <f t="shared" si="65"/>
        <v>0.17083333333333334</v>
      </c>
    </row>
    <row r="825" spans="1:24" x14ac:dyDescent="0.3">
      <c r="A825" s="64" t="s">
        <v>5123</v>
      </c>
      <c r="B825" s="94" t="s">
        <v>1322</v>
      </c>
      <c r="C825" s="2" t="s">
        <v>1</v>
      </c>
      <c r="D825" s="2">
        <v>62</v>
      </c>
      <c r="E825" s="9">
        <v>20947</v>
      </c>
      <c r="F825" s="10">
        <v>43754.634780092594</v>
      </c>
      <c r="G825" s="95" t="s">
        <v>4</v>
      </c>
      <c r="H825" s="24">
        <v>1916</v>
      </c>
      <c r="I825" s="11">
        <f t="shared" si="62"/>
        <v>15.451612903225806</v>
      </c>
      <c r="J825" s="2">
        <v>4.1989999999999998</v>
      </c>
      <c r="K825" s="13">
        <v>124</v>
      </c>
      <c r="L825" s="94">
        <v>531</v>
      </c>
      <c r="M825" s="11">
        <f t="shared" si="63"/>
        <v>4.282258064516129</v>
      </c>
      <c r="N825" s="2">
        <v>1.9450000000000001</v>
      </c>
      <c r="O825" s="95">
        <f t="shared" si="66"/>
        <v>124</v>
      </c>
      <c r="P825" s="66">
        <f t="shared" si="64"/>
        <v>3.6082862523540489</v>
      </c>
      <c r="Q825" s="104" t="s">
        <v>4910</v>
      </c>
      <c r="R825" s="24"/>
      <c r="S825" s="2"/>
      <c r="T825" s="2"/>
      <c r="U825" s="13"/>
      <c r="V825" s="111">
        <v>0.4604166666666667</v>
      </c>
      <c r="W825" s="112">
        <v>0.64583333333333337</v>
      </c>
      <c r="X825" s="115">
        <f t="shared" si="65"/>
        <v>0.18541666666666667</v>
      </c>
    </row>
    <row r="826" spans="1:24" x14ac:dyDescent="0.3">
      <c r="A826" s="64" t="s">
        <v>5124</v>
      </c>
      <c r="B826" s="94" t="s">
        <v>5125</v>
      </c>
      <c r="C826" s="2" t="s">
        <v>1</v>
      </c>
      <c r="D826" s="2">
        <v>41</v>
      </c>
      <c r="E826" s="9">
        <v>28547</v>
      </c>
      <c r="F826" s="10">
        <v>43754.694236111114</v>
      </c>
      <c r="G826" s="95" t="s">
        <v>4</v>
      </c>
      <c r="H826" s="24">
        <v>1781</v>
      </c>
      <c r="I826" s="11">
        <f t="shared" si="62"/>
        <v>17.125</v>
      </c>
      <c r="J826" s="2">
        <v>4.665</v>
      </c>
      <c r="K826" s="13">
        <v>104</v>
      </c>
      <c r="L826" s="94">
        <v>451</v>
      </c>
      <c r="M826" s="11">
        <f t="shared" si="63"/>
        <v>4.3365384615384617</v>
      </c>
      <c r="N826" s="2">
        <v>2.032</v>
      </c>
      <c r="O826" s="95">
        <f t="shared" si="66"/>
        <v>104</v>
      </c>
      <c r="P826" s="66">
        <f t="shared" si="64"/>
        <v>3.9490022172949</v>
      </c>
      <c r="Q826" s="104" t="s">
        <v>4913</v>
      </c>
      <c r="R826" s="24"/>
      <c r="S826" s="2"/>
      <c r="T826" s="2"/>
      <c r="U826" s="13"/>
      <c r="V826" s="111">
        <v>0.53125</v>
      </c>
      <c r="W826" s="112">
        <v>0.70138888888888884</v>
      </c>
      <c r="X826" s="115">
        <f t="shared" si="65"/>
        <v>0.17013888888888884</v>
      </c>
    </row>
    <row r="827" spans="1:24" x14ac:dyDescent="0.3">
      <c r="A827" s="64" t="s">
        <v>5126</v>
      </c>
      <c r="B827" s="94" t="s">
        <v>528</v>
      </c>
      <c r="C827" s="2" t="s">
        <v>1</v>
      </c>
      <c r="D827" s="2">
        <v>54</v>
      </c>
      <c r="E827" s="9">
        <v>23802</v>
      </c>
      <c r="F827" s="10">
        <v>43754.703784722224</v>
      </c>
      <c r="G827" s="95" t="s">
        <v>4</v>
      </c>
      <c r="H827" s="24">
        <v>2453</v>
      </c>
      <c r="I827" s="11">
        <f t="shared" si="62"/>
        <v>20.441666666666666</v>
      </c>
      <c r="J827" s="2">
        <v>5.2640000000000002</v>
      </c>
      <c r="K827" s="13">
        <v>120</v>
      </c>
      <c r="L827" s="94">
        <v>369</v>
      </c>
      <c r="M827" s="11">
        <f t="shared" si="63"/>
        <v>3.0750000000000002</v>
      </c>
      <c r="N827" s="2">
        <v>1.7450000000000001</v>
      </c>
      <c r="O827" s="95">
        <f t="shared" si="66"/>
        <v>120</v>
      </c>
      <c r="P827" s="66">
        <f t="shared" si="64"/>
        <v>6.6476964769647688</v>
      </c>
      <c r="Q827" s="104" t="s">
        <v>5068</v>
      </c>
      <c r="R827" s="24"/>
      <c r="S827" s="2"/>
      <c r="T827" s="2"/>
      <c r="U827" s="13"/>
      <c r="V827" s="111">
        <v>0.53541666666666665</v>
      </c>
      <c r="W827" s="112">
        <v>0.71527777777777779</v>
      </c>
      <c r="X827" s="115">
        <f t="shared" si="65"/>
        <v>0.17986111111111114</v>
      </c>
    </row>
    <row r="828" spans="1:24" x14ac:dyDescent="0.3">
      <c r="A828" s="64" t="s">
        <v>5127</v>
      </c>
      <c r="B828" s="94" t="s">
        <v>4250</v>
      </c>
      <c r="C828" s="2" t="s">
        <v>1</v>
      </c>
      <c r="D828" s="2">
        <v>66</v>
      </c>
      <c r="E828" s="9">
        <v>19647</v>
      </c>
      <c r="F828" s="10">
        <v>43755.517939814818</v>
      </c>
      <c r="G828" s="95" t="s">
        <v>4</v>
      </c>
      <c r="H828" s="24">
        <v>2388</v>
      </c>
      <c r="I828" s="11">
        <f t="shared" si="62"/>
        <v>21.321428571428573</v>
      </c>
      <c r="J828" s="2">
        <v>4.6289999999999996</v>
      </c>
      <c r="K828" s="13">
        <v>112</v>
      </c>
      <c r="L828" s="94">
        <v>661</v>
      </c>
      <c r="M828" s="11">
        <f t="shared" si="63"/>
        <v>5.9017857142857144</v>
      </c>
      <c r="N828" s="2">
        <v>2.34</v>
      </c>
      <c r="O828" s="95">
        <f t="shared" si="66"/>
        <v>112</v>
      </c>
      <c r="P828" s="66">
        <f t="shared" si="64"/>
        <v>3.6127080181543119</v>
      </c>
      <c r="Q828" s="104" t="s">
        <v>5128</v>
      </c>
      <c r="R828" s="24"/>
      <c r="S828" s="2"/>
      <c r="T828" s="2"/>
      <c r="U828" s="13"/>
      <c r="V828" s="111">
        <v>0.37847222222222227</v>
      </c>
      <c r="W828" s="112">
        <v>0.52083333333333337</v>
      </c>
      <c r="X828" s="115">
        <f t="shared" si="65"/>
        <v>0.1423611111111111</v>
      </c>
    </row>
    <row r="829" spans="1:24" x14ac:dyDescent="0.3">
      <c r="A829" s="64" t="s">
        <v>5129</v>
      </c>
      <c r="B829" s="94" t="s">
        <v>5130</v>
      </c>
      <c r="C829" s="2" t="s">
        <v>1</v>
      </c>
      <c r="D829" s="2">
        <v>33</v>
      </c>
      <c r="E829" s="9">
        <v>31653</v>
      </c>
      <c r="F829" s="10">
        <v>43755.52783564815</v>
      </c>
      <c r="G829" s="95" t="s">
        <v>4</v>
      </c>
      <c r="H829" s="24">
        <v>2403</v>
      </c>
      <c r="I829" s="11">
        <f t="shared" si="62"/>
        <v>21.455357142857142</v>
      </c>
      <c r="J829" s="2">
        <v>5.6959999999999997</v>
      </c>
      <c r="K829" s="13">
        <v>112</v>
      </c>
      <c r="L829" s="94">
        <v>412</v>
      </c>
      <c r="M829" s="11">
        <f t="shared" si="63"/>
        <v>3.6785714285714284</v>
      </c>
      <c r="N829" s="2">
        <v>2.0720000000000001</v>
      </c>
      <c r="O829" s="95">
        <f t="shared" si="66"/>
        <v>112</v>
      </c>
      <c r="P829" s="66">
        <f t="shared" si="64"/>
        <v>5.8325242718446599</v>
      </c>
      <c r="Q829" s="104" t="s">
        <v>4910</v>
      </c>
      <c r="R829" s="24"/>
      <c r="S829" s="2"/>
      <c r="T829" s="2"/>
      <c r="U829" s="13"/>
      <c r="V829" s="111">
        <v>0.38194444444444442</v>
      </c>
      <c r="W829" s="112">
        <v>0.53472222222222221</v>
      </c>
      <c r="X829" s="115">
        <f t="shared" si="65"/>
        <v>0.15277777777777779</v>
      </c>
    </row>
    <row r="830" spans="1:24" x14ac:dyDescent="0.3">
      <c r="A830" s="64" t="s">
        <v>5131</v>
      </c>
      <c r="B830" s="94" t="s">
        <v>5132</v>
      </c>
      <c r="C830" s="2" t="s">
        <v>1</v>
      </c>
      <c r="D830" s="2">
        <v>62</v>
      </c>
      <c r="E830" s="9">
        <v>20856</v>
      </c>
      <c r="F830" s="10">
        <v>43755.530219907407</v>
      </c>
      <c r="G830" s="95" t="s">
        <v>4</v>
      </c>
      <c r="H830" s="24">
        <v>2171</v>
      </c>
      <c r="I830" s="11">
        <f t="shared" si="62"/>
        <v>22.614583333333332</v>
      </c>
      <c r="J830" s="2">
        <v>4.718</v>
      </c>
      <c r="K830" s="13">
        <v>96</v>
      </c>
      <c r="L830" s="94">
        <v>490</v>
      </c>
      <c r="M830" s="11">
        <f t="shared" si="63"/>
        <v>5.104166666666667</v>
      </c>
      <c r="N830" s="2">
        <v>2.4470000000000001</v>
      </c>
      <c r="O830" s="95">
        <f t="shared" si="66"/>
        <v>96</v>
      </c>
      <c r="P830" s="66">
        <f t="shared" si="64"/>
        <v>4.4306122448979588</v>
      </c>
      <c r="Q830" s="104" t="s">
        <v>5068</v>
      </c>
      <c r="R830" s="24"/>
      <c r="S830" s="2"/>
      <c r="T830" s="2"/>
      <c r="U830" s="13"/>
      <c r="V830" s="94"/>
      <c r="W830" s="95"/>
      <c r="X830" s="115" t="str">
        <f t="shared" si="65"/>
        <v>No Data</v>
      </c>
    </row>
    <row r="831" spans="1:24" x14ac:dyDescent="0.3">
      <c r="A831" s="64" t="s">
        <v>5133</v>
      </c>
      <c r="B831" s="94" t="s">
        <v>5134</v>
      </c>
      <c r="C831" s="2" t="s">
        <v>1</v>
      </c>
      <c r="D831" s="2">
        <v>69</v>
      </c>
      <c r="E831" s="9">
        <v>18409</v>
      </c>
      <c r="F831" s="10">
        <v>43755.541863425926</v>
      </c>
      <c r="G831" s="95" t="s">
        <v>4</v>
      </c>
      <c r="H831" s="24">
        <v>3771</v>
      </c>
      <c r="I831" s="11">
        <f t="shared" si="62"/>
        <v>27.933333333333334</v>
      </c>
      <c r="J831" s="2">
        <v>5.3739999999999997</v>
      </c>
      <c r="K831" s="13">
        <v>135</v>
      </c>
      <c r="L831" s="94">
        <v>1327</v>
      </c>
      <c r="M831" s="11">
        <f t="shared" si="63"/>
        <v>9.8296296296296291</v>
      </c>
      <c r="N831" s="2">
        <v>3.3580000000000001</v>
      </c>
      <c r="O831" s="95">
        <f t="shared" si="66"/>
        <v>135</v>
      </c>
      <c r="P831" s="66">
        <f t="shared" si="64"/>
        <v>2.8417483044461194</v>
      </c>
      <c r="Q831" s="104" t="s">
        <v>5135</v>
      </c>
      <c r="R831" s="24"/>
      <c r="S831" s="2"/>
      <c r="T831" s="2"/>
      <c r="U831" s="13"/>
      <c r="V831" s="111">
        <v>0.40625</v>
      </c>
      <c r="W831" s="112">
        <v>0.56597222222222221</v>
      </c>
      <c r="X831" s="115">
        <f t="shared" si="65"/>
        <v>0.15972222222222221</v>
      </c>
    </row>
    <row r="832" spans="1:24" x14ac:dyDescent="0.3">
      <c r="A832" s="64" t="s">
        <v>5136</v>
      </c>
      <c r="B832" s="94" t="s">
        <v>5137</v>
      </c>
      <c r="C832" s="2" t="s">
        <v>6</v>
      </c>
      <c r="D832" s="2">
        <v>57</v>
      </c>
      <c r="E832" s="9">
        <v>22690</v>
      </c>
      <c r="F832" s="10">
        <v>43755.561574074076</v>
      </c>
      <c r="G832" s="95" t="s">
        <v>4</v>
      </c>
      <c r="H832" s="24">
        <v>3300</v>
      </c>
      <c r="I832" s="11">
        <f t="shared" si="62"/>
        <v>20</v>
      </c>
      <c r="J832" s="2">
        <v>4.7190000000000003</v>
      </c>
      <c r="K832" s="13">
        <v>165</v>
      </c>
      <c r="L832" s="94">
        <v>683</v>
      </c>
      <c r="M832" s="11">
        <f t="shared" si="63"/>
        <v>4.1393939393939396</v>
      </c>
      <c r="N832" s="2">
        <v>2.1469999999999998</v>
      </c>
      <c r="O832" s="95">
        <f t="shared" si="66"/>
        <v>165</v>
      </c>
      <c r="P832" s="66">
        <f t="shared" si="64"/>
        <v>4.8316251830161052</v>
      </c>
      <c r="Q832" s="104" t="s">
        <v>4910</v>
      </c>
      <c r="R832" s="24"/>
      <c r="S832" s="2"/>
      <c r="T832" s="2"/>
      <c r="U832" s="13"/>
      <c r="V832" s="111">
        <v>0.41666666666666669</v>
      </c>
      <c r="W832" s="112">
        <v>0.58333333333333337</v>
      </c>
      <c r="X832" s="115">
        <f t="shared" si="65"/>
        <v>0.16666666666666669</v>
      </c>
    </row>
    <row r="833" spans="1:24" x14ac:dyDescent="0.3">
      <c r="A833" s="64" t="s">
        <v>5138</v>
      </c>
      <c r="B833" s="94" t="s">
        <v>5139</v>
      </c>
      <c r="C833" s="2" t="s">
        <v>6</v>
      </c>
      <c r="D833" s="2">
        <v>75</v>
      </c>
      <c r="E833" s="9">
        <v>16096</v>
      </c>
      <c r="F833" s="10">
        <v>43755.57408564815</v>
      </c>
      <c r="G833" s="95" t="s">
        <v>4</v>
      </c>
      <c r="H833" s="24">
        <v>3019</v>
      </c>
      <c r="I833" s="11">
        <f t="shared" si="62"/>
        <v>21.564285714285713</v>
      </c>
      <c r="J833" s="2">
        <v>4.7949999999999999</v>
      </c>
      <c r="K833" s="13">
        <v>140</v>
      </c>
      <c r="L833" s="94">
        <v>879</v>
      </c>
      <c r="M833" s="11">
        <f t="shared" si="63"/>
        <v>6.2785714285714285</v>
      </c>
      <c r="N833" s="2">
        <v>2.6030000000000002</v>
      </c>
      <c r="O833" s="95">
        <f t="shared" si="66"/>
        <v>140</v>
      </c>
      <c r="P833" s="66">
        <f t="shared" si="64"/>
        <v>3.434584755403868</v>
      </c>
      <c r="Q833" s="104" t="s">
        <v>5135</v>
      </c>
      <c r="R833" s="24"/>
      <c r="S833" s="2"/>
      <c r="T833" s="2"/>
      <c r="U833" s="13"/>
      <c r="V833" s="111">
        <v>0.42152777777777778</v>
      </c>
      <c r="W833" s="112">
        <v>0.59722222222222221</v>
      </c>
      <c r="X833" s="115">
        <f t="shared" si="65"/>
        <v>0.17569444444444443</v>
      </c>
    </row>
    <row r="834" spans="1:24" x14ac:dyDescent="0.3">
      <c r="A834" s="64" t="s">
        <v>5140</v>
      </c>
      <c r="B834" s="94" t="s">
        <v>4396</v>
      </c>
      <c r="C834" s="2" t="s">
        <v>1</v>
      </c>
      <c r="D834" s="2">
        <v>60</v>
      </c>
      <c r="E834" s="9">
        <v>21716</v>
      </c>
      <c r="F834" s="10">
        <v>43755.594664351855</v>
      </c>
      <c r="G834" s="95" t="s">
        <v>4</v>
      </c>
      <c r="H834" s="24">
        <v>4123</v>
      </c>
      <c r="I834" s="11">
        <f t="shared" si="62"/>
        <v>29.45</v>
      </c>
      <c r="J834" s="2">
        <v>5.7380000000000004</v>
      </c>
      <c r="K834" s="13">
        <v>140</v>
      </c>
      <c r="L834" s="94">
        <v>842</v>
      </c>
      <c r="M834" s="11">
        <f t="shared" si="63"/>
        <v>6.0142857142857142</v>
      </c>
      <c r="N834" s="2">
        <v>2.5419999999999998</v>
      </c>
      <c r="O834" s="95">
        <f t="shared" si="66"/>
        <v>140</v>
      </c>
      <c r="P834" s="66">
        <f t="shared" si="64"/>
        <v>4.8966745843230406</v>
      </c>
      <c r="Q834" s="104" t="s">
        <v>5086</v>
      </c>
      <c r="R834" s="24"/>
      <c r="S834" s="2"/>
      <c r="T834" s="2"/>
      <c r="U834" s="13"/>
      <c r="V834" s="111">
        <v>0.45833333333333331</v>
      </c>
      <c r="W834" s="112">
        <v>0.61111111111111105</v>
      </c>
      <c r="X834" s="115">
        <f t="shared" si="65"/>
        <v>0.15277777777777773</v>
      </c>
    </row>
    <row r="835" spans="1:24" x14ac:dyDescent="0.3">
      <c r="A835" s="64" t="s">
        <v>5141</v>
      </c>
      <c r="B835" s="94" t="s">
        <v>5142</v>
      </c>
      <c r="C835" s="2" t="s">
        <v>1</v>
      </c>
      <c r="D835" s="2">
        <v>43</v>
      </c>
      <c r="E835" s="9">
        <v>27758</v>
      </c>
      <c r="F835" s="10">
        <v>43755.607824074075</v>
      </c>
      <c r="G835" s="95" t="s">
        <v>4</v>
      </c>
      <c r="H835" s="24">
        <v>1735</v>
      </c>
      <c r="I835" s="11">
        <f t="shared" ref="I835:I898" si="67">H835/K835</f>
        <v>11.566666666666666</v>
      </c>
      <c r="J835" s="2">
        <v>3.371</v>
      </c>
      <c r="K835" s="13">
        <v>150</v>
      </c>
      <c r="L835" s="94">
        <v>529</v>
      </c>
      <c r="M835" s="11">
        <f t="shared" ref="M835:M898" si="68">L835/O835</f>
        <v>3.5266666666666668</v>
      </c>
      <c r="N835" s="2">
        <v>2.0289999999999999</v>
      </c>
      <c r="O835" s="95">
        <f t="shared" si="66"/>
        <v>150</v>
      </c>
      <c r="P835" s="66">
        <f t="shared" ref="P835:P898" si="69">I835/M835</f>
        <v>3.2797731568998105</v>
      </c>
      <c r="Q835" s="104" t="s">
        <v>5135</v>
      </c>
      <c r="R835" s="24"/>
      <c r="S835" s="2"/>
      <c r="T835" s="2"/>
      <c r="U835" s="13"/>
      <c r="V835" s="111">
        <v>0.4548611111111111</v>
      </c>
      <c r="W835" s="112">
        <v>0.62152777777777779</v>
      </c>
      <c r="X835" s="115">
        <f t="shared" ref="X835:X898" si="70">IF(AND(W835&lt;&gt;0,V835&lt;&gt;0),W835-V835,"No Data")</f>
        <v>0.16666666666666669</v>
      </c>
    </row>
    <row r="836" spans="1:24" x14ac:dyDescent="0.3">
      <c r="A836" s="64" t="s">
        <v>5143</v>
      </c>
      <c r="B836" s="94" t="s">
        <v>5144</v>
      </c>
      <c r="C836" s="2" t="s">
        <v>1</v>
      </c>
      <c r="D836" s="2">
        <v>22</v>
      </c>
      <c r="E836" s="9">
        <v>35695</v>
      </c>
      <c r="F836" s="10">
        <v>43755.617106481484</v>
      </c>
      <c r="G836" s="95" t="s">
        <v>4</v>
      </c>
      <c r="H836" s="24">
        <v>1606</v>
      </c>
      <c r="I836" s="11">
        <f t="shared" si="67"/>
        <v>11.896296296296295</v>
      </c>
      <c r="J836" s="2">
        <v>3.8090000000000002</v>
      </c>
      <c r="K836" s="13">
        <v>135</v>
      </c>
      <c r="L836" s="94">
        <v>405</v>
      </c>
      <c r="M836" s="11">
        <f t="shared" si="68"/>
        <v>3</v>
      </c>
      <c r="N836" s="2">
        <v>1.804</v>
      </c>
      <c r="O836" s="95">
        <f t="shared" si="66"/>
        <v>135</v>
      </c>
      <c r="P836" s="66">
        <f t="shared" si="69"/>
        <v>3.9654320987654317</v>
      </c>
      <c r="Q836" s="104" t="s">
        <v>4950</v>
      </c>
      <c r="R836" s="24"/>
      <c r="S836" s="2"/>
      <c r="T836" s="2"/>
      <c r="U836" s="13"/>
      <c r="V836" s="111">
        <v>0.4680555555555555</v>
      </c>
      <c r="W836" s="112">
        <v>0.64583333333333337</v>
      </c>
      <c r="X836" s="115">
        <f t="shared" si="70"/>
        <v>0.17777777777777787</v>
      </c>
    </row>
    <row r="837" spans="1:24" x14ac:dyDescent="0.3">
      <c r="A837" s="64" t="s">
        <v>5145</v>
      </c>
      <c r="B837" s="94" t="s">
        <v>5146</v>
      </c>
      <c r="C837" s="2" t="s">
        <v>1</v>
      </c>
      <c r="D837" s="2">
        <v>45</v>
      </c>
      <c r="E837" s="9">
        <v>27299</v>
      </c>
      <c r="F837" s="10">
        <v>43755.651666666665</v>
      </c>
      <c r="G837" s="95" t="s">
        <v>4</v>
      </c>
      <c r="H837" s="24">
        <v>1558</v>
      </c>
      <c r="I837" s="11">
        <f t="shared" si="67"/>
        <v>13.910714285714286</v>
      </c>
      <c r="J837" s="2">
        <v>3.5430000000000001</v>
      </c>
      <c r="K837" s="13">
        <v>112</v>
      </c>
      <c r="L837" s="94">
        <v>438</v>
      </c>
      <c r="M837" s="11">
        <f t="shared" si="68"/>
        <v>3.9107142857142856</v>
      </c>
      <c r="N837" s="2">
        <v>1.9890000000000001</v>
      </c>
      <c r="O837" s="95">
        <f t="shared" si="66"/>
        <v>112</v>
      </c>
      <c r="P837" s="66">
        <f t="shared" si="69"/>
        <v>3.5570776255707766</v>
      </c>
      <c r="Q837" s="104" t="s">
        <v>4913</v>
      </c>
      <c r="R837" s="24"/>
      <c r="S837" s="2"/>
      <c r="T837" s="2"/>
      <c r="U837" s="13"/>
      <c r="V837" s="111">
        <v>0.49722222222222223</v>
      </c>
      <c r="W837" s="112">
        <v>0.66666666666666663</v>
      </c>
      <c r="X837" s="115">
        <f t="shared" si="70"/>
        <v>0.1694444444444444</v>
      </c>
    </row>
    <row r="838" spans="1:24" x14ac:dyDescent="0.3">
      <c r="A838" s="64" t="s">
        <v>5147</v>
      </c>
      <c r="B838" s="94" t="s">
        <v>5148</v>
      </c>
      <c r="C838" s="2" t="s">
        <v>6</v>
      </c>
      <c r="D838" s="2">
        <v>19</v>
      </c>
      <c r="E838" s="9">
        <v>36463</v>
      </c>
      <c r="F838" s="10">
        <v>43755.65216435185</v>
      </c>
      <c r="G838" s="95" t="s">
        <v>4</v>
      </c>
      <c r="H838" s="24">
        <v>1262</v>
      </c>
      <c r="I838" s="11">
        <f t="shared" si="67"/>
        <v>8.703448275862069</v>
      </c>
      <c r="J838" s="2">
        <v>3.202</v>
      </c>
      <c r="K838" s="13">
        <v>145</v>
      </c>
      <c r="L838" s="94">
        <v>432</v>
      </c>
      <c r="M838" s="11">
        <f t="shared" si="68"/>
        <v>2.9793103448275864</v>
      </c>
      <c r="N838" s="2">
        <v>1.734</v>
      </c>
      <c r="O838" s="95">
        <f t="shared" si="66"/>
        <v>145</v>
      </c>
      <c r="P838" s="66">
        <f t="shared" si="69"/>
        <v>2.9212962962962963</v>
      </c>
      <c r="Q838" s="104" t="s">
        <v>4918</v>
      </c>
      <c r="R838" s="24"/>
      <c r="S838" s="2"/>
      <c r="T838" s="2"/>
      <c r="U838" s="13"/>
      <c r="V838" s="111">
        <v>0.50138888888888888</v>
      </c>
      <c r="W838" s="112">
        <v>0.68055555555555547</v>
      </c>
      <c r="X838" s="115">
        <f t="shared" si="70"/>
        <v>0.17916666666666659</v>
      </c>
    </row>
    <row r="839" spans="1:24" x14ac:dyDescent="0.3">
      <c r="A839" s="64" t="s">
        <v>5149</v>
      </c>
      <c r="B839" s="94" t="s">
        <v>5150</v>
      </c>
      <c r="C839" s="2" t="s">
        <v>6</v>
      </c>
      <c r="D839" s="2">
        <v>48</v>
      </c>
      <c r="E839" s="9">
        <v>26074</v>
      </c>
      <c r="F839" s="10">
        <v>43756.507372685184</v>
      </c>
      <c r="G839" s="95" t="s">
        <v>4</v>
      </c>
      <c r="H839" s="24">
        <v>2103</v>
      </c>
      <c r="I839" s="11">
        <f t="shared" si="67"/>
        <v>12.517857142857142</v>
      </c>
      <c r="J839" s="2">
        <v>3.6659999999999999</v>
      </c>
      <c r="K839" s="13">
        <v>168</v>
      </c>
      <c r="L839" s="94">
        <v>945</v>
      </c>
      <c r="M839" s="11">
        <f t="shared" si="68"/>
        <v>5.625</v>
      </c>
      <c r="N839" s="2">
        <v>2.552</v>
      </c>
      <c r="O839" s="95">
        <f t="shared" si="66"/>
        <v>168</v>
      </c>
      <c r="P839" s="66">
        <f t="shared" si="69"/>
        <v>2.2253968253968255</v>
      </c>
      <c r="Q839" s="104" t="s">
        <v>5135</v>
      </c>
      <c r="R839" s="24"/>
      <c r="S839" s="2"/>
      <c r="T839" s="2"/>
      <c r="U839" s="13"/>
      <c r="V839" s="111">
        <v>0.38194444444444442</v>
      </c>
      <c r="W839" s="112">
        <v>0.51736111111111105</v>
      </c>
      <c r="X839" s="115">
        <f t="shared" si="70"/>
        <v>0.13541666666666663</v>
      </c>
    </row>
    <row r="840" spans="1:24" x14ac:dyDescent="0.3">
      <c r="A840" s="64" t="s">
        <v>5151</v>
      </c>
      <c r="B840" s="94" t="s">
        <v>5152</v>
      </c>
      <c r="C840" s="2" t="s">
        <v>1</v>
      </c>
      <c r="D840" s="2">
        <v>47</v>
      </c>
      <c r="E840" s="9">
        <v>26587</v>
      </c>
      <c r="F840" s="10">
        <v>43756.507604166669</v>
      </c>
      <c r="G840" s="95" t="s">
        <v>4</v>
      </c>
      <c r="H840" s="24">
        <v>1592</v>
      </c>
      <c r="I840" s="11">
        <f t="shared" si="67"/>
        <v>14.214285714285714</v>
      </c>
      <c r="J840" s="2">
        <v>4.3319999999999999</v>
      </c>
      <c r="K840" s="13">
        <v>112</v>
      </c>
      <c r="L840" s="94">
        <v>501</v>
      </c>
      <c r="M840" s="11">
        <f t="shared" si="68"/>
        <v>4.4732142857142856</v>
      </c>
      <c r="N840" s="2">
        <v>1.9590000000000001</v>
      </c>
      <c r="O840" s="95">
        <f t="shared" si="66"/>
        <v>112</v>
      </c>
      <c r="P840" s="66">
        <f t="shared" si="69"/>
        <v>3.1776447105788423</v>
      </c>
      <c r="Q840" s="104" t="s">
        <v>4910</v>
      </c>
      <c r="R840" s="24"/>
      <c r="S840" s="2"/>
      <c r="T840" s="2"/>
      <c r="U840" s="13"/>
      <c r="V840" s="111">
        <v>0.39444444444444443</v>
      </c>
      <c r="W840" s="112">
        <v>0.52777777777777779</v>
      </c>
      <c r="X840" s="115">
        <f t="shared" si="70"/>
        <v>0.13333333333333336</v>
      </c>
    </row>
    <row r="841" spans="1:24" x14ac:dyDescent="0.3">
      <c r="A841" s="64" t="s">
        <v>3458</v>
      </c>
      <c r="B841" s="94" t="s">
        <v>1949</v>
      </c>
      <c r="C841" s="2" t="s">
        <v>6</v>
      </c>
      <c r="D841" s="2">
        <v>68</v>
      </c>
      <c r="E841" s="9">
        <v>18561</v>
      </c>
      <c r="F841" s="10">
        <v>43756.533379629633</v>
      </c>
      <c r="G841" s="95" t="s">
        <v>4</v>
      </c>
      <c r="H841" s="24">
        <v>2784</v>
      </c>
      <c r="I841" s="11">
        <f t="shared" si="67"/>
        <v>20.622222222222224</v>
      </c>
      <c r="J841" s="2">
        <v>4.923</v>
      </c>
      <c r="K841" s="13">
        <v>135</v>
      </c>
      <c r="L841" s="94">
        <v>723</v>
      </c>
      <c r="M841" s="11">
        <f t="shared" si="68"/>
        <v>5.3555555555555552</v>
      </c>
      <c r="N841" s="2">
        <v>2.3450000000000002</v>
      </c>
      <c r="O841" s="95">
        <f t="shared" si="66"/>
        <v>135</v>
      </c>
      <c r="P841" s="66">
        <f t="shared" si="69"/>
        <v>3.8506224066390047</v>
      </c>
      <c r="Q841" s="104" t="s">
        <v>5135</v>
      </c>
      <c r="R841" s="24"/>
      <c r="S841" s="2"/>
      <c r="T841" s="2"/>
      <c r="U841" s="13"/>
      <c r="V841" s="111">
        <v>0.39999999999999997</v>
      </c>
      <c r="W841" s="112">
        <v>0.54166666666666663</v>
      </c>
      <c r="X841" s="115">
        <f t="shared" si="70"/>
        <v>0.14166666666666666</v>
      </c>
    </row>
    <row r="842" spans="1:24" x14ac:dyDescent="0.3">
      <c r="A842" s="64" t="s">
        <v>5153</v>
      </c>
      <c r="B842" s="94" t="s">
        <v>5154</v>
      </c>
      <c r="C842" s="2" t="s">
        <v>1</v>
      </c>
      <c r="D842" s="2">
        <v>47</v>
      </c>
      <c r="E842" s="9">
        <v>26294</v>
      </c>
      <c r="F842" s="10">
        <v>43756.558182870373</v>
      </c>
      <c r="G842" s="95" t="s">
        <v>4</v>
      </c>
      <c r="H842" s="24">
        <v>2778</v>
      </c>
      <c r="I842" s="11">
        <f t="shared" si="67"/>
        <v>26.71153846153846</v>
      </c>
      <c r="J842" s="2">
        <v>5.0330000000000004</v>
      </c>
      <c r="K842" s="13">
        <v>104</v>
      </c>
      <c r="L842" s="94">
        <v>610</v>
      </c>
      <c r="M842" s="11">
        <f t="shared" si="68"/>
        <v>5.865384615384615</v>
      </c>
      <c r="N842" s="2">
        <v>2.57</v>
      </c>
      <c r="O842" s="95">
        <f t="shared" si="66"/>
        <v>104</v>
      </c>
      <c r="P842" s="66">
        <f t="shared" si="69"/>
        <v>4.5540983606557379</v>
      </c>
      <c r="Q842" s="104" t="s">
        <v>4910</v>
      </c>
      <c r="R842" s="24"/>
      <c r="S842" s="2"/>
      <c r="T842" s="2"/>
      <c r="U842" s="13"/>
      <c r="V842" s="111">
        <v>0.4201388888888889</v>
      </c>
      <c r="W842" s="112">
        <v>0.5625</v>
      </c>
      <c r="X842" s="115">
        <f t="shared" si="70"/>
        <v>0.1423611111111111</v>
      </c>
    </row>
    <row r="843" spans="1:24" x14ac:dyDescent="0.3">
      <c r="A843" s="64" t="s">
        <v>5155</v>
      </c>
      <c r="B843" s="94" t="s">
        <v>5156</v>
      </c>
      <c r="C843" s="2" t="s">
        <v>1</v>
      </c>
      <c r="D843" s="2">
        <v>47</v>
      </c>
      <c r="E843" s="9">
        <v>26368</v>
      </c>
      <c r="F843" s="10">
        <v>43756.569432870368</v>
      </c>
      <c r="G843" s="95" t="s">
        <v>4</v>
      </c>
      <c r="H843" s="24">
        <v>1656</v>
      </c>
      <c r="I843" s="11">
        <f t="shared" si="67"/>
        <v>14.4</v>
      </c>
      <c r="J843" s="2">
        <v>3.911</v>
      </c>
      <c r="K843" s="13">
        <v>115</v>
      </c>
      <c r="L843" s="94">
        <v>358</v>
      </c>
      <c r="M843" s="11">
        <f t="shared" si="68"/>
        <v>3.1130434782608694</v>
      </c>
      <c r="N843" s="2">
        <v>1.839</v>
      </c>
      <c r="O843" s="95">
        <f t="shared" si="66"/>
        <v>115</v>
      </c>
      <c r="P843" s="66">
        <f t="shared" si="69"/>
        <v>4.6256983240223466</v>
      </c>
      <c r="Q843" s="104" t="s">
        <v>5135</v>
      </c>
      <c r="R843" s="24"/>
      <c r="S843" s="2"/>
      <c r="T843" s="2"/>
      <c r="U843" s="13"/>
      <c r="V843" s="111">
        <v>0.40138888888888885</v>
      </c>
      <c r="W843" s="112">
        <v>0.57291666666666663</v>
      </c>
      <c r="X843" s="115">
        <f t="shared" si="70"/>
        <v>0.17152777777777778</v>
      </c>
    </row>
    <row r="844" spans="1:24" x14ac:dyDescent="0.3">
      <c r="A844" s="64" t="s">
        <v>5157</v>
      </c>
      <c r="B844" s="94" t="s">
        <v>5158</v>
      </c>
      <c r="C844" s="2" t="s">
        <v>6</v>
      </c>
      <c r="D844" s="2">
        <v>74</v>
      </c>
      <c r="E844" s="9">
        <v>16690</v>
      </c>
      <c r="F844" s="10">
        <v>43756.572812500002</v>
      </c>
      <c r="G844" s="95" t="s">
        <v>4</v>
      </c>
      <c r="H844" s="24">
        <v>1670</v>
      </c>
      <c r="I844" s="11">
        <f t="shared" si="67"/>
        <v>16.7</v>
      </c>
      <c r="J844" s="2">
        <v>4.5030000000000001</v>
      </c>
      <c r="K844" s="13">
        <v>100</v>
      </c>
      <c r="L844" s="94">
        <v>488</v>
      </c>
      <c r="M844" s="11">
        <f t="shared" si="68"/>
        <v>4.88</v>
      </c>
      <c r="N844" s="2">
        <v>2.35</v>
      </c>
      <c r="O844" s="95">
        <f t="shared" si="66"/>
        <v>100</v>
      </c>
      <c r="P844" s="66">
        <f t="shared" si="69"/>
        <v>3.4221311475409837</v>
      </c>
      <c r="Q844" s="104" t="s">
        <v>5159</v>
      </c>
      <c r="R844" s="24"/>
      <c r="S844" s="2"/>
      <c r="T844" s="2"/>
      <c r="U844" s="13"/>
      <c r="V844" s="111">
        <v>0.41319444444444442</v>
      </c>
      <c r="W844" s="112">
        <v>0.58680555555555558</v>
      </c>
      <c r="X844" s="115">
        <f t="shared" si="70"/>
        <v>0.17361111111111116</v>
      </c>
    </row>
    <row r="845" spans="1:24" x14ac:dyDescent="0.3">
      <c r="A845" s="64" t="s">
        <v>5160</v>
      </c>
      <c r="B845" s="94" t="s">
        <v>5161</v>
      </c>
      <c r="C845" s="2" t="s">
        <v>1</v>
      </c>
      <c r="D845" s="2">
        <v>45</v>
      </c>
      <c r="E845" s="9">
        <v>27247</v>
      </c>
      <c r="F845" s="10">
        <v>43756.582951388889</v>
      </c>
      <c r="G845" s="95" t="s">
        <v>4</v>
      </c>
      <c r="H845" s="24">
        <v>2160</v>
      </c>
      <c r="I845" s="11">
        <f t="shared" si="67"/>
        <v>19.636363636363637</v>
      </c>
      <c r="J845" s="2">
        <v>4.2699999999999996</v>
      </c>
      <c r="K845" s="13">
        <v>110</v>
      </c>
      <c r="L845" s="94">
        <v>647</v>
      </c>
      <c r="M845" s="11">
        <f t="shared" si="68"/>
        <v>5.8818181818181818</v>
      </c>
      <c r="N845" s="2">
        <v>2.508</v>
      </c>
      <c r="O845" s="95">
        <f t="shared" si="66"/>
        <v>110</v>
      </c>
      <c r="P845" s="66">
        <f t="shared" si="69"/>
        <v>3.3384853168469864</v>
      </c>
      <c r="Q845" s="104" t="s">
        <v>5119</v>
      </c>
      <c r="R845" s="24"/>
      <c r="S845" s="2"/>
      <c r="T845" s="2"/>
      <c r="U845" s="13"/>
      <c r="V845" s="111">
        <v>0.4513888888888889</v>
      </c>
      <c r="W845" s="112">
        <v>0.61111111111111105</v>
      </c>
      <c r="X845" s="115">
        <f t="shared" si="70"/>
        <v>0.15972222222222215</v>
      </c>
    </row>
    <row r="846" spans="1:24" x14ac:dyDescent="0.3">
      <c r="A846" s="64" t="s">
        <v>5162</v>
      </c>
      <c r="B846" s="94" t="s">
        <v>1067</v>
      </c>
      <c r="C846" s="2" t="s">
        <v>1</v>
      </c>
      <c r="D846" s="2">
        <v>48</v>
      </c>
      <c r="E846" s="9">
        <v>25925</v>
      </c>
      <c r="F846" s="10">
        <v>43756.605254629627</v>
      </c>
      <c r="G846" s="95" t="s">
        <v>4</v>
      </c>
      <c r="H846" s="24">
        <v>3483</v>
      </c>
      <c r="I846" s="11">
        <f t="shared" si="67"/>
        <v>24.1875</v>
      </c>
      <c r="J846" s="2">
        <v>5.5960000000000001</v>
      </c>
      <c r="K846" s="13">
        <v>144</v>
      </c>
      <c r="L846" s="94">
        <v>855</v>
      </c>
      <c r="M846" s="11">
        <f t="shared" si="68"/>
        <v>5.9375</v>
      </c>
      <c r="N846" s="2">
        <v>2.621</v>
      </c>
      <c r="O846" s="95">
        <f t="shared" si="66"/>
        <v>144</v>
      </c>
      <c r="P846" s="66">
        <f t="shared" si="69"/>
        <v>4.0736842105263156</v>
      </c>
      <c r="Q846" s="104" t="s">
        <v>5122</v>
      </c>
      <c r="R846" s="24"/>
      <c r="S846" s="2"/>
      <c r="T846" s="2"/>
      <c r="U846" s="13"/>
      <c r="V846" s="111">
        <v>0.45694444444444443</v>
      </c>
      <c r="W846" s="112">
        <v>0.625</v>
      </c>
      <c r="X846" s="115">
        <f t="shared" si="70"/>
        <v>0.16805555555555557</v>
      </c>
    </row>
    <row r="847" spans="1:24" x14ac:dyDescent="0.3">
      <c r="A847" s="64" t="s">
        <v>5163</v>
      </c>
      <c r="B847" s="94" t="s">
        <v>5164</v>
      </c>
      <c r="C847" s="2" t="s">
        <v>1</v>
      </c>
      <c r="D847" s="2">
        <v>56</v>
      </c>
      <c r="E847" s="9">
        <v>23029</v>
      </c>
      <c r="F847" s="10">
        <v>43756.63181712963</v>
      </c>
      <c r="G847" s="95" t="s">
        <v>4</v>
      </c>
      <c r="H847" s="24">
        <v>3433</v>
      </c>
      <c r="I847" s="11">
        <f t="shared" si="67"/>
        <v>32.695238095238096</v>
      </c>
      <c r="J847" s="2">
        <v>5.7249999999999996</v>
      </c>
      <c r="K847" s="13">
        <v>105</v>
      </c>
      <c r="L847" s="94">
        <v>551</v>
      </c>
      <c r="M847" s="11">
        <f t="shared" si="68"/>
        <v>5.2476190476190476</v>
      </c>
      <c r="N847" s="2">
        <v>2.3889999999999998</v>
      </c>
      <c r="O847" s="95">
        <f t="shared" si="66"/>
        <v>105</v>
      </c>
      <c r="P847" s="66">
        <f t="shared" si="69"/>
        <v>6.2304900181488208</v>
      </c>
      <c r="Q847" s="104" t="s">
        <v>4910</v>
      </c>
      <c r="R847" s="24"/>
      <c r="S847" s="2"/>
      <c r="T847" s="2"/>
      <c r="U847" s="13"/>
      <c r="V847" s="111">
        <v>0.50347222222222221</v>
      </c>
      <c r="W847" s="112">
        <v>0.65972222222222221</v>
      </c>
      <c r="X847" s="115">
        <f t="shared" si="70"/>
        <v>0.15625</v>
      </c>
    </row>
    <row r="848" spans="1:24" x14ac:dyDescent="0.3">
      <c r="A848" s="64" t="s">
        <v>5165</v>
      </c>
      <c r="B848" s="94" t="s">
        <v>5166</v>
      </c>
      <c r="C848" s="2" t="s">
        <v>1</v>
      </c>
      <c r="D848" s="2">
        <v>53</v>
      </c>
      <c r="E848" s="9">
        <v>24327</v>
      </c>
      <c r="F848" s="10">
        <v>43756.666319444441</v>
      </c>
      <c r="G848" s="95" t="s">
        <v>4</v>
      </c>
      <c r="H848" s="24">
        <v>3089</v>
      </c>
      <c r="I848" s="11">
        <f t="shared" si="67"/>
        <v>28.081818181818182</v>
      </c>
      <c r="J848" s="2">
        <v>4.9850000000000003</v>
      </c>
      <c r="K848" s="13">
        <v>110</v>
      </c>
      <c r="L848" s="94">
        <v>595</v>
      </c>
      <c r="M848" s="11">
        <f t="shared" si="68"/>
        <v>5.4090909090909092</v>
      </c>
      <c r="N848" s="2">
        <v>2.4910000000000001</v>
      </c>
      <c r="O848" s="95">
        <f t="shared" si="66"/>
        <v>110</v>
      </c>
      <c r="P848" s="66">
        <f t="shared" si="69"/>
        <v>5.1915966386554624</v>
      </c>
      <c r="Q848" s="104" t="s">
        <v>4913</v>
      </c>
      <c r="R848" s="24"/>
      <c r="S848" s="2"/>
      <c r="T848" s="2"/>
      <c r="U848" s="13"/>
      <c r="V848" s="111">
        <v>0.51874999999999993</v>
      </c>
      <c r="W848" s="112">
        <v>0.67361111111111116</v>
      </c>
      <c r="X848" s="115">
        <f t="shared" si="70"/>
        <v>0.15486111111111123</v>
      </c>
    </row>
    <row r="849" spans="1:24" x14ac:dyDescent="0.3">
      <c r="A849" s="64" t="s">
        <v>5167</v>
      </c>
      <c r="B849" s="94" t="s">
        <v>230</v>
      </c>
      <c r="C849" s="2" t="s">
        <v>1</v>
      </c>
      <c r="D849" s="2">
        <v>40</v>
      </c>
      <c r="E849" s="9">
        <v>28912</v>
      </c>
      <c r="F849" s="10">
        <v>43756.699918981481</v>
      </c>
      <c r="G849" s="95" t="s">
        <v>4</v>
      </c>
      <c r="H849" s="24">
        <v>1619</v>
      </c>
      <c r="I849" s="11">
        <f t="shared" si="67"/>
        <v>14.718181818181819</v>
      </c>
      <c r="J849" s="2">
        <v>4.3479999999999999</v>
      </c>
      <c r="K849" s="13">
        <v>110</v>
      </c>
      <c r="L849" s="94">
        <v>467</v>
      </c>
      <c r="M849" s="11">
        <f t="shared" si="68"/>
        <v>4.2454545454545451</v>
      </c>
      <c r="N849" s="2">
        <v>2.1640000000000001</v>
      </c>
      <c r="O849" s="95">
        <f t="shared" si="66"/>
        <v>110</v>
      </c>
      <c r="P849" s="66">
        <f t="shared" si="69"/>
        <v>3.4668094218415422</v>
      </c>
      <c r="Q849" s="104" t="s">
        <v>5135</v>
      </c>
      <c r="R849" s="24"/>
      <c r="S849" s="2"/>
      <c r="T849" s="2"/>
      <c r="U849" s="13"/>
      <c r="V849" s="111">
        <v>0.54027777777777775</v>
      </c>
      <c r="W849" s="112">
        <v>0.70833333333333337</v>
      </c>
      <c r="X849" s="115">
        <f t="shared" si="70"/>
        <v>0.16805555555555562</v>
      </c>
    </row>
    <row r="850" spans="1:24" x14ac:dyDescent="0.3">
      <c r="A850" s="64" t="s">
        <v>5168</v>
      </c>
      <c r="B850" s="94" t="s">
        <v>5169</v>
      </c>
      <c r="C850" s="2" t="s">
        <v>6</v>
      </c>
      <c r="D850" s="2">
        <v>51</v>
      </c>
      <c r="E850" s="9">
        <v>25080</v>
      </c>
      <c r="F850" s="10">
        <v>43759.51122685185</v>
      </c>
      <c r="G850" s="95" t="s">
        <v>4</v>
      </c>
      <c r="H850" s="24">
        <v>1620</v>
      </c>
      <c r="I850" s="11">
        <f t="shared" si="67"/>
        <v>13.5</v>
      </c>
      <c r="J850" s="2">
        <v>3.8479999999999999</v>
      </c>
      <c r="K850" s="13">
        <v>120</v>
      </c>
      <c r="L850" s="94">
        <v>675</v>
      </c>
      <c r="M850" s="11">
        <f t="shared" si="68"/>
        <v>5.625</v>
      </c>
      <c r="N850" s="2">
        <v>2.5169999999999999</v>
      </c>
      <c r="O850" s="95">
        <f t="shared" si="66"/>
        <v>120</v>
      </c>
      <c r="P850" s="66">
        <f t="shared" si="69"/>
        <v>2.4</v>
      </c>
      <c r="Q850" s="104" t="s">
        <v>5086</v>
      </c>
      <c r="R850" s="24"/>
      <c r="S850" s="2"/>
      <c r="T850" s="2"/>
      <c r="U850" s="13"/>
      <c r="V850" s="111">
        <v>0.3756944444444445</v>
      </c>
      <c r="W850" s="112">
        <v>0.52083333333333337</v>
      </c>
      <c r="X850" s="115">
        <f t="shared" si="70"/>
        <v>0.14513888888888887</v>
      </c>
    </row>
    <row r="851" spans="1:24" x14ac:dyDescent="0.3">
      <c r="A851" s="64" t="s">
        <v>5170</v>
      </c>
      <c r="B851" s="94" t="s">
        <v>5171</v>
      </c>
      <c r="C851" s="2" t="s">
        <v>1</v>
      </c>
      <c r="D851" s="2">
        <v>61</v>
      </c>
      <c r="E851" s="9">
        <v>21310</v>
      </c>
      <c r="F851" s="10">
        <v>43759.524259259262</v>
      </c>
      <c r="G851" s="95" t="s">
        <v>4</v>
      </c>
      <c r="H851" s="24">
        <v>2137</v>
      </c>
      <c r="I851" s="11">
        <f t="shared" si="67"/>
        <v>20.352380952380951</v>
      </c>
      <c r="J851" s="2">
        <v>4.0640000000000001</v>
      </c>
      <c r="K851" s="13">
        <v>105</v>
      </c>
      <c r="L851" s="94">
        <v>657</v>
      </c>
      <c r="M851" s="11">
        <f t="shared" si="68"/>
        <v>6.2571428571428571</v>
      </c>
      <c r="N851" s="2">
        <v>2.5720000000000001</v>
      </c>
      <c r="O851" s="95">
        <f t="shared" si="66"/>
        <v>105</v>
      </c>
      <c r="P851" s="66">
        <f t="shared" si="69"/>
        <v>3.2526636225266361</v>
      </c>
      <c r="Q851" s="104" t="s">
        <v>5135</v>
      </c>
      <c r="R851" s="24"/>
      <c r="S851" s="2"/>
      <c r="T851" s="2"/>
      <c r="U851" s="13"/>
      <c r="V851" s="94"/>
      <c r="W851" s="95"/>
      <c r="X851" s="115" t="str">
        <f t="shared" si="70"/>
        <v>No Data</v>
      </c>
    </row>
    <row r="852" spans="1:24" x14ac:dyDescent="0.3">
      <c r="A852" s="64" t="s">
        <v>5172</v>
      </c>
      <c r="B852" s="94" t="s">
        <v>5173</v>
      </c>
      <c r="C852" s="2" t="s">
        <v>1</v>
      </c>
      <c r="D852" s="2">
        <v>50</v>
      </c>
      <c r="E852" s="9">
        <v>25262</v>
      </c>
      <c r="F852" s="10">
        <v>43759.527141203704</v>
      </c>
      <c r="G852" s="95" t="s">
        <v>4</v>
      </c>
      <c r="H852" s="24">
        <v>2397</v>
      </c>
      <c r="I852" s="11">
        <f t="shared" si="67"/>
        <v>19.175999999999998</v>
      </c>
      <c r="J852" s="2">
        <v>4.5979999999999999</v>
      </c>
      <c r="K852" s="13">
        <v>125</v>
      </c>
      <c r="L852" s="94">
        <v>595</v>
      </c>
      <c r="M852" s="11">
        <f t="shared" si="68"/>
        <v>4.76</v>
      </c>
      <c r="N852" s="2">
        <v>2.081</v>
      </c>
      <c r="O852" s="95">
        <f t="shared" si="66"/>
        <v>125</v>
      </c>
      <c r="P852" s="66">
        <f t="shared" si="69"/>
        <v>4.0285714285714285</v>
      </c>
      <c r="Q852" s="104" t="s">
        <v>5068</v>
      </c>
      <c r="R852" s="24"/>
      <c r="S852" s="2"/>
      <c r="T852" s="2"/>
      <c r="U852" s="13"/>
      <c r="V852" s="111">
        <v>0.3888888888888889</v>
      </c>
      <c r="W852" s="112">
        <v>0.55555555555555558</v>
      </c>
      <c r="X852" s="115">
        <f t="shared" si="70"/>
        <v>0.16666666666666669</v>
      </c>
    </row>
    <row r="853" spans="1:24" x14ac:dyDescent="0.3">
      <c r="A853" s="64" t="s">
        <v>5174</v>
      </c>
      <c r="B853" s="94" t="s">
        <v>5175</v>
      </c>
      <c r="C853" s="2" t="s">
        <v>1</v>
      </c>
      <c r="D853" s="2">
        <v>49</v>
      </c>
      <c r="E853" s="9">
        <v>25726</v>
      </c>
      <c r="F853" s="10">
        <v>43759.556620370371</v>
      </c>
      <c r="G853" s="95" t="s">
        <v>4</v>
      </c>
      <c r="H853" s="24">
        <v>2517</v>
      </c>
      <c r="I853" s="11">
        <f t="shared" si="67"/>
        <v>16.78</v>
      </c>
      <c r="J853" s="2">
        <v>3.83</v>
      </c>
      <c r="K853" s="13">
        <v>150</v>
      </c>
      <c r="L853" s="94">
        <v>542</v>
      </c>
      <c r="M853" s="11">
        <f t="shared" si="68"/>
        <v>3.6133333333333333</v>
      </c>
      <c r="N853" s="2">
        <v>1.794</v>
      </c>
      <c r="O853" s="95">
        <f t="shared" si="66"/>
        <v>150</v>
      </c>
      <c r="P853" s="66">
        <f t="shared" si="69"/>
        <v>4.6439114391143912</v>
      </c>
      <c r="Q853" s="104" t="s">
        <v>4910</v>
      </c>
      <c r="R853" s="24"/>
      <c r="S853" s="2"/>
      <c r="T853" s="2"/>
      <c r="U853" s="13"/>
      <c r="V853" s="111">
        <v>0.40625</v>
      </c>
      <c r="W853" s="112">
        <v>0.56597222222222221</v>
      </c>
      <c r="X853" s="115">
        <f t="shared" si="70"/>
        <v>0.15972222222222221</v>
      </c>
    </row>
    <row r="854" spans="1:24" x14ac:dyDescent="0.3">
      <c r="A854" s="64" t="s">
        <v>5176</v>
      </c>
      <c r="B854" s="94" t="s">
        <v>5177</v>
      </c>
      <c r="C854" s="2" t="s">
        <v>6</v>
      </c>
      <c r="D854" s="2">
        <v>67</v>
      </c>
      <c r="E854" s="9">
        <v>19049</v>
      </c>
      <c r="F854" s="10">
        <v>43759.564444444448</v>
      </c>
      <c r="G854" s="95" t="s">
        <v>4</v>
      </c>
      <c r="H854" s="24">
        <v>1669</v>
      </c>
      <c r="I854" s="11">
        <f t="shared" si="67"/>
        <v>16.048076923076923</v>
      </c>
      <c r="J854" s="2">
        <v>3.7530000000000001</v>
      </c>
      <c r="K854" s="13">
        <v>104</v>
      </c>
      <c r="L854" s="94">
        <v>750</v>
      </c>
      <c r="M854" s="11">
        <f t="shared" si="68"/>
        <v>7.2115384615384617</v>
      </c>
      <c r="N854" s="2">
        <v>2.968</v>
      </c>
      <c r="O854" s="95">
        <f t="shared" si="66"/>
        <v>104</v>
      </c>
      <c r="P854" s="66">
        <f t="shared" si="69"/>
        <v>2.2253333333333334</v>
      </c>
      <c r="Q854" s="104" t="s">
        <v>5068</v>
      </c>
      <c r="R854" s="24"/>
      <c r="S854" s="2"/>
      <c r="T854" s="2"/>
      <c r="U854" s="13"/>
      <c r="V854" s="111">
        <v>0.41944444444444445</v>
      </c>
      <c r="W854" s="112">
        <v>0.57638888888888895</v>
      </c>
      <c r="X854" s="115">
        <f t="shared" si="70"/>
        <v>0.1569444444444445</v>
      </c>
    </row>
    <row r="855" spans="1:24" x14ac:dyDescent="0.3">
      <c r="A855" s="64" t="s">
        <v>5178</v>
      </c>
      <c r="B855" s="94" t="s">
        <v>832</v>
      </c>
      <c r="C855" s="2" t="s">
        <v>1</v>
      </c>
      <c r="D855" s="2">
        <v>54</v>
      </c>
      <c r="E855" s="9">
        <v>23867</v>
      </c>
      <c r="F855" s="10">
        <v>43759.57340277778</v>
      </c>
      <c r="G855" s="95" t="s">
        <v>4</v>
      </c>
      <c r="H855" s="24">
        <v>2066</v>
      </c>
      <c r="I855" s="11">
        <f t="shared" si="67"/>
        <v>16.396825396825395</v>
      </c>
      <c r="J855" s="2">
        <v>3.657</v>
      </c>
      <c r="K855" s="13">
        <v>126</v>
      </c>
      <c r="L855" s="94">
        <v>517</v>
      </c>
      <c r="M855" s="11">
        <f t="shared" si="68"/>
        <v>4.1031746031746028</v>
      </c>
      <c r="N855" s="2">
        <v>2.339</v>
      </c>
      <c r="O855" s="95">
        <f t="shared" si="66"/>
        <v>126</v>
      </c>
      <c r="P855" s="66">
        <f t="shared" si="69"/>
        <v>3.9961315280464218</v>
      </c>
      <c r="Q855" s="104" t="s">
        <v>4910</v>
      </c>
      <c r="R855" s="24"/>
      <c r="S855" s="2"/>
      <c r="T855" s="2"/>
      <c r="U855" s="13"/>
      <c r="V855" s="111">
        <v>0.43541666666666662</v>
      </c>
      <c r="W855" s="112">
        <v>0.59722222222222221</v>
      </c>
      <c r="X855" s="115">
        <f t="shared" si="70"/>
        <v>0.16180555555555559</v>
      </c>
    </row>
    <row r="856" spans="1:24" x14ac:dyDescent="0.3">
      <c r="A856" s="64" t="s">
        <v>5179</v>
      </c>
      <c r="B856" s="94" t="s">
        <v>5180</v>
      </c>
      <c r="C856" s="2" t="s">
        <v>1</v>
      </c>
      <c r="D856" s="2">
        <v>65</v>
      </c>
      <c r="E856" s="9">
        <v>20012</v>
      </c>
      <c r="F856" s="10">
        <v>43759.604317129626</v>
      </c>
      <c r="G856" s="95" t="s">
        <v>4</v>
      </c>
      <c r="H856" s="24">
        <v>3049</v>
      </c>
      <c r="I856" s="11">
        <f t="shared" si="67"/>
        <v>22.094202898550726</v>
      </c>
      <c r="J856" s="2">
        <v>5.2</v>
      </c>
      <c r="K856" s="13">
        <v>138</v>
      </c>
      <c r="L856" s="94">
        <v>575</v>
      </c>
      <c r="M856" s="11">
        <f t="shared" si="68"/>
        <v>4.166666666666667</v>
      </c>
      <c r="N856" s="2">
        <v>2.129</v>
      </c>
      <c r="O856" s="95">
        <f t="shared" si="66"/>
        <v>138</v>
      </c>
      <c r="P856" s="66">
        <f t="shared" si="69"/>
        <v>5.3026086956521743</v>
      </c>
      <c r="Q856" s="104" t="s">
        <v>4913</v>
      </c>
      <c r="R856" s="24"/>
      <c r="S856" s="2"/>
      <c r="T856" s="2"/>
      <c r="U856" s="13"/>
      <c r="V856" s="111">
        <v>0.44791666666666669</v>
      </c>
      <c r="W856" s="112">
        <v>0.61458333333333337</v>
      </c>
      <c r="X856" s="115">
        <f t="shared" si="70"/>
        <v>0.16666666666666669</v>
      </c>
    </row>
    <row r="857" spans="1:24" x14ac:dyDescent="0.3">
      <c r="A857" s="64" t="s">
        <v>5181</v>
      </c>
      <c r="B857" s="94" t="s">
        <v>1550</v>
      </c>
      <c r="C857" s="2" t="s">
        <v>1</v>
      </c>
      <c r="D857" s="2">
        <v>49</v>
      </c>
      <c r="E857" s="9">
        <v>25559</v>
      </c>
      <c r="F857" s="10">
        <v>43759.607407407406</v>
      </c>
      <c r="G857" s="95" t="s">
        <v>4</v>
      </c>
      <c r="H857" s="24">
        <v>1738</v>
      </c>
      <c r="I857" s="11">
        <f t="shared" si="67"/>
        <v>13.36923076923077</v>
      </c>
      <c r="J857" s="2">
        <v>4.0750000000000002</v>
      </c>
      <c r="K857" s="13">
        <v>130</v>
      </c>
      <c r="L857" s="94">
        <v>350</v>
      </c>
      <c r="M857" s="11">
        <f t="shared" si="68"/>
        <v>2.6923076923076925</v>
      </c>
      <c r="N857" s="2">
        <v>1.544</v>
      </c>
      <c r="O857" s="95">
        <f t="shared" si="66"/>
        <v>130</v>
      </c>
      <c r="P857" s="66">
        <f t="shared" si="69"/>
        <v>4.9657142857142853</v>
      </c>
      <c r="Q857" s="104" t="s">
        <v>4913</v>
      </c>
      <c r="R857" s="24"/>
      <c r="S857" s="2"/>
      <c r="T857" s="2"/>
      <c r="U857" s="13"/>
      <c r="V857" s="111">
        <v>0.46319444444444446</v>
      </c>
      <c r="W857" s="112">
        <v>0.63194444444444442</v>
      </c>
      <c r="X857" s="115">
        <f t="shared" si="70"/>
        <v>0.16874999999999996</v>
      </c>
    </row>
    <row r="858" spans="1:24" x14ac:dyDescent="0.3">
      <c r="A858" s="64" t="s">
        <v>5182</v>
      </c>
      <c r="B858" s="94" t="s">
        <v>5183</v>
      </c>
      <c r="C858" s="2" t="s">
        <v>1</v>
      </c>
      <c r="D858" s="2">
        <v>43</v>
      </c>
      <c r="E858" s="9">
        <v>27959</v>
      </c>
      <c r="F858" s="10">
        <v>43759.639143518521</v>
      </c>
      <c r="G858" s="95" t="s">
        <v>4</v>
      </c>
      <c r="H858" s="24">
        <v>1843</v>
      </c>
      <c r="I858" s="11">
        <f t="shared" si="67"/>
        <v>13.355072463768115</v>
      </c>
      <c r="J858" s="2">
        <v>3.8069999999999999</v>
      </c>
      <c r="K858" s="13">
        <v>138</v>
      </c>
      <c r="L858" s="94">
        <v>591</v>
      </c>
      <c r="M858" s="11">
        <f t="shared" si="68"/>
        <v>4.2826086956521738</v>
      </c>
      <c r="N858" s="2">
        <v>2.4260000000000002</v>
      </c>
      <c r="O858" s="95">
        <f t="shared" si="66"/>
        <v>138</v>
      </c>
      <c r="P858" s="66">
        <f t="shared" si="69"/>
        <v>3.1184433164128595</v>
      </c>
      <c r="Q858" s="104" t="s">
        <v>4913</v>
      </c>
      <c r="R858" s="24"/>
      <c r="S858" s="2"/>
      <c r="T858" s="2"/>
      <c r="U858" s="13"/>
      <c r="V858" s="111">
        <v>0.46527777777777773</v>
      </c>
      <c r="W858" s="112">
        <v>0.64583333333333337</v>
      </c>
      <c r="X858" s="115">
        <f t="shared" si="70"/>
        <v>0.18055555555555564</v>
      </c>
    </row>
    <row r="859" spans="1:24" x14ac:dyDescent="0.3">
      <c r="A859" s="64" t="s">
        <v>5184</v>
      </c>
      <c r="B859" s="94" t="s">
        <v>5185</v>
      </c>
      <c r="C859" s="2" t="s">
        <v>1</v>
      </c>
      <c r="D859" s="2">
        <v>48</v>
      </c>
      <c r="E859" s="9">
        <v>26211</v>
      </c>
      <c r="F859" s="10">
        <v>43759.648958333331</v>
      </c>
      <c r="G859" s="95" t="s">
        <v>4</v>
      </c>
      <c r="H859" s="24">
        <v>2014</v>
      </c>
      <c r="I859" s="11">
        <f t="shared" si="67"/>
        <v>16.111999999999998</v>
      </c>
      <c r="J859" s="2">
        <v>4.4130000000000003</v>
      </c>
      <c r="K859" s="13">
        <v>125</v>
      </c>
      <c r="L859" s="94">
        <v>648</v>
      </c>
      <c r="M859" s="11">
        <f t="shared" si="68"/>
        <v>5.1840000000000002</v>
      </c>
      <c r="N859" s="2">
        <v>2.3330000000000002</v>
      </c>
      <c r="O859" s="95">
        <f t="shared" si="66"/>
        <v>125</v>
      </c>
      <c r="P859" s="66">
        <f t="shared" si="69"/>
        <v>3.1080246913580241</v>
      </c>
      <c r="Q859" s="104" t="s">
        <v>4925</v>
      </c>
      <c r="R859" s="24"/>
      <c r="S859" s="2"/>
      <c r="T859" s="2"/>
      <c r="U859" s="13"/>
      <c r="V859" s="111">
        <v>0.50902777777777775</v>
      </c>
      <c r="W859" s="112">
        <v>0.65625</v>
      </c>
      <c r="X859" s="115">
        <f t="shared" si="70"/>
        <v>0.14722222222222225</v>
      </c>
    </row>
    <row r="860" spans="1:24" x14ac:dyDescent="0.3">
      <c r="A860" s="64" t="s">
        <v>5186</v>
      </c>
      <c r="B860" s="94" t="s">
        <v>5187</v>
      </c>
      <c r="C860" s="2" t="s">
        <v>6</v>
      </c>
      <c r="D860" s="2">
        <v>79</v>
      </c>
      <c r="E860" s="9">
        <v>14588</v>
      </c>
      <c r="F860" s="10">
        <v>43759.65357638889</v>
      </c>
      <c r="G860" s="95" t="s">
        <v>4</v>
      </c>
      <c r="H860" s="24">
        <v>1693</v>
      </c>
      <c r="I860" s="11">
        <f t="shared" si="67"/>
        <v>15.390909090909091</v>
      </c>
      <c r="J860" s="2">
        <v>4.077</v>
      </c>
      <c r="K860" s="13">
        <v>110</v>
      </c>
      <c r="L860" s="94">
        <v>578</v>
      </c>
      <c r="M860" s="11">
        <f t="shared" si="68"/>
        <v>5.2545454545454549</v>
      </c>
      <c r="N860" s="2">
        <v>2.2400000000000002</v>
      </c>
      <c r="O860" s="95">
        <f t="shared" si="66"/>
        <v>110</v>
      </c>
      <c r="P860" s="66">
        <f t="shared" si="69"/>
        <v>2.9290657439446366</v>
      </c>
      <c r="Q860" s="104" t="s">
        <v>4916</v>
      </c>
      <c r="R860" s="24"/>
      <c r="S860" s="2"/>
      <c r="T860" s="2"/>
      <c r="U860" s="13"/>
      <c r="V860" s="111">
        <v>0.4916666666666667</v>
      </c>
      <c r="W860" s="112">
        <v>0.69791666666666663</v>
      </c>
      <c r="X860" s="115">
        <f t="shared" si="70"/>
        <v>0.20624999999999993</v>
      </c>
    </row>
    <row r="861" spans="1:24" x14ac:dyDescent="0.3">
      <c r="A861" s="64" t="s">
        <v>5188</v>
      </c>
      <c r="B861" s="94" t="s">
        <v>5189</v>
      </c>
      <c r="C861" s="2" t="s">
        <v>1</v>
      </c>
      <c r="D861" s="2">
        <v>11.083333333333334</v>
      </c>
      <c r="E861" s="9">
        <v>39713</v>
      </c>
      <c r="F861" s="10">
        <v>43760.517557870371</v>
      </c>
      <c r="G861" s="95" t="s">
        <v>4</v>
      </c>
      <c r="H861" s="24">
        <v>2746</v>
      </c>
      <c r="I861" s="11">
        <f t="shared" si="67"/>
        <v>24.517857142857142</v>
      </c>
      <c r="J861" s="2">
        <v>4.734</v>
      </c>
      <c r="K861" s="13">
        <v>112</v>
      </c>
      <c r="L861" s="94">
        <v>324</v>
      </c>
      <c r="M861" s="11">
        <f t="shared" si="68"/>
        <v>2.8928571428571428</v>
      </c>
      <c r="N861" s="2">
        <v>1.556</v>
      </c>
      <c r="O861" s="95">
        <f t="shared" si="66"/>
        <v>112</v>
      </c>
      <c r="P861" s="66">
        <f t="shared" si="69"/>
        <v>8.4753086419753085</v>
      </c>
      <c r="Q861" s="104" t="s">
        <v>4998</v>
      </c>
      <c r="R861" s="24"/>
      <c r="S861" s="2"/>
      <c r="T861" s="2"/>
      <c r="U861" s="13"/>
      <c r="V861" s="111">
        <v>0.38194444444444442</v>
      </c>
      <c r="W861" s="112">
        <v>0.52083333333333337</v>
      </c>
      <c r="X861" s="115">
        <f t="shared" si="70"/>
        <v>0.13888888888888895</v>
      </c>
    </row>
    <row r="862" spans="1:24" x14ac:dyDescent="0.3">
      <c r="A862" s="64" t="s">
        <v>5190</v>
      </c>
      <c r="B862" s="94" t="s">
        <v>5191</v>
      </c>
      <c r="C862" s="2" t="s">
        <v>1</v>
      </c>
      <c r="D862" s="2">
        <v>34</v>
      </c>
      <c r="E862" s="9">
        <v>31008</v>
      </c>
      <c r="F862" s="10">
        <v>43760.527349537035</v>
      </c>
      <c r="G862" s="95" t="s">
        <v>4</v>
      </c>
      <c r="H862" s="24">
        <v>1874</v>
      </c>
      <c r="I862" s="11">
        <f t="shared" si="67"/>
        <v>15.616666666666667</v>
      </c>
      <c r="J862" s="2">
        <v>3.69</v>
      </c>
      <c r="K862" s="13">
        <v>120</v>
      </c>
      <c r="L862" s="94">
        <v>597</v>
      </c>
      <c r="M862" s="11">
        <f t="shared" si="68"/>
        <v>4.9749999999999996</v>
      </c>
      <c r="N862" s="2">
        <v>2.3959999999999999</v>
      </c>
      <c r="O862" s="95">
        <f t="shared" si="66"/>
        <v>120</v>
      </c>
      <c r="P862" s="66">
        <f t="shared" si="69"/>
        <v>3.1390284757118931</v>
      </c>
      <c r="Q862" s="104" t="s">
        <v>4947</v>
      </c>
      <c r="R862" s="24"/>
      <c r="S862" s="2"/>
      <c r="T862" s="2"/>
      <c r="U862" s="13"/>
      <c r="V862" s="111">
        <v>0.38541666666666669</v>
      </c>
      <c r="W862" s="112">
        <v>0.53472222222222221</v>
      </c>
      <c r="X862" s="115">
        <f t="shared" si="70"/>
        <v>0.14930555555555552</v>
      </c>
    </row>
    <row r="863" spans="1:24" x14ac:dyDescent="0.3">
      <c r="A863" s="64" t="s">
        <v>5192</v>
      </c>
      <c r="B863" s="94" t="s">
        <v>5193</v>
      </c>
      <c r="C863" s="2" t="s">
        <v>1</v>
      </c>
      <c r="D863" s="2">
        <v>42</v>
      </c>
      <c r="E863" s="9">
        <v>28173</v>
      </c>
      <c r="F863" s="10">
        <v>43760.538240740738</v>
      </c>
      <c r="G863" s="95" t="s">
        <v>4</v>
      </c>
      <c r="H863" s="24">
        <v>1349</v>
      </c>
      <c r="I863" s="11">
        <f t="shared" si="67"/>
        <v>14.663043478260869</v>
      </c>
      <c r="J863" s="2">
        <v>4.3179999999999996</v>
      </c>
      <c r="K863" s="13">
        <v>92</v>
      </c>
      <c r="L863" s="94">
        <v>418</v>
      </c>
      <c r="M863" s="11">
        <f t="shared" si="68"/>
        <v>4.5434782608695654</v>
      </c>
      <c r="N863" s="2">
        <v>1.8420000000000001</v>
      </c>
      <c r="O863" s="95">
        <f t="shared" si="66"/>
        <v>92</v>
      </c>
      <c r="P863" s="66">
        <f t="shared" si="69"/>
        <v>3.2272727272727271</v>
      </c>
      <c r="Q863" s="104" t="s">
        <v>4913</v>
      </c>
      <c r="R863" s="24"/>
      <c r="S863" s="2"/>
      <c r="T863" s="2"/>
      <c r="U863" s="13"/>
      <c r="V863" s="111">
        <v>0.40347222222222223</v>
      </c>
      <c r="W863" s="112">
        <v>0.54513888888888895</v>
      </c>
      <c r="X863" s="115">
        <f t="shared" si="70"/>
        <v>0.14166666666666672</v>
      </c>
    </row>
    <row r="864" spans="1:24" x14ac:dyDescent="0.3">
      <c r="A864" s="64" t="s">
        <v>5194</v>
      </c>
      <c r="B864" s="94" t="s">
        <v>5195</v>
      </c>
      <c r="C864" s="2" t="s">
        <v>1</v>
      </c>
      <c r="D864" s="2">
        <v>48</v>
      </c>
      <c r="E864" s="9">
        <v>26150</v>
      </c>
      <c r="F864" s="10">
        <v>43760.543449074074</v>
      </c>
      <c r="G864" s="95" t="s">
        <v>4</v>
      </c>
      <c r="H864" s="24">
        <v>3816</v>
      </c>
      <c r="I864" s="11">
        <f t="shared" si="67"/>
        <v>24.46153846153846</v>
      </c>
      <c r="J864" s="2">
        <v>5.6360000000000001</v>
      </c>
      <c r="K864" s="13">
        <v>156</v>
      </c>
      <c r="L864" s="94">
        <v>737</v>
      </c>
      <c r="M864" s="11">
        <f t="shared" si="68"/>
        <v>4.7243589743589745</v>
      </c>
      <c r="N864" s="2">
        <v>2.0310000000000001</v>
      </c>
      <c r="O864" s="95">
        <f t="shared" si="66"/>
        <v>156</v>
      </c>
      <c r="P864" s="66">
        <f t="shared" si="69"/>
        <v>5.1777476255088191</v>
      </c>
      <c r="Q864" s="104" t="s">
        <v>4925</v>
      </c>
      <c r="R864" s="24"/>
      <c r="S864" s="2"/>
      <c r="T864" s="2"/>
      <c r="U864" s="13"/>
      <c r="V864" s="111">
        <v>0.41736111111111113</v>
      </c>
      <c r="W864" s="112">
        <v>0.55555555555555558</v>
      </c>
      <c r="X864" s="115">
        <f t="shared" si="70"/>
        <v>0.13819444444444445</v>
      </c>
    </row>
    <row r="865" spans="1:24" x14ac:dyDescent="0.3">
      <c r="A865" s="64" t="s">
        <v>5196</v>
      </c>
      <c r="B865" s="94" t="s">
        <v>5197</v>
      </c>
      <c r="C865" s="2" t="s">
        <v>1</v>
      </c>
      <c r="D865" s="2">
        <v>45</v>
      </c>
      <c r="E865" s="9">
        <v>27218</v>
      </c>
      <c r="F865" s="10">
        <v>43760.553726851853</v>
      </c>
      <c r="G865" s="95" t="s">
        <v>4</v>
      </c>
      <c r="H865" s="24">
        <v>2148</v>
      </c>
      <c r="I865" s="11">
        <f t="shared" si="67"/>
        <v>18.678260869565218</v>
      </c>
      <c r="J865" s="2">
        <v>5.319</v>
      </c>
      <c r="K865" s="13">
        <v>115</v>
      </c>
      <c r="L865" s="94">
        <v>522</v>
      </c>
      <c r="M865" s="11">
        <f t="shared" si="68"/>
        <v>4.5391304347826091</v>
      </c>
      <c r="N865" s="2">
        <v>2.194</v>
      </c>
      <c r="O865" s="95">
        <f t="shared" si="66"/>
        <v>115</v>
      </c>
      <c r="P865" s="66">
        <f t="shared" si="69"/>
        <v>4.1149425287356323</v>
      </c>
      <c r="Q865" s="104" t="s">
        <v>5198</v>
      </c>
      <c r="R865" s="24"/>
      <c r="S865" s="2"/>
      <c r="T865" s="2"/>
      <c r="U865" s="13"/>
      <c r="V865" s="111">
        <v>0.4375</v>
      </c>
      <c r="W865" s="112">
        <v>0.58333333333333337</v>
      </c>
      <c r="X865" s="115">
        <f t="shared" si="70"/>
        <v>0.14583333333333337</v>
      </c>
    </row>
    <row r="866" spans="1:24" x14ac:dyDescent="0.3">
      <c r="A866" s="64" t="s">
        <v>5199</v>
      </c>
      <c r="B866" s="94" t="s">
        <v>5200</v>
      </c>
      <c r="C866" s="2" t="s">
        <v>6</v>
      </c>
      <c r="D866" s="2">
        <v>53</v>
      </c>
      <c r="E866" s="9">
        <v>24108</v>
      </c>
      <c r="F866" s="10">
        <v>43760.582997685182</v>
      </c>
      <c r="G866" s="95" t="s">
        <v>4</v>
      </c>
      <c r="H866" s="24">
        <v>1732</v>
      </c>
      <c r="I866" s="11">
        <f t="shared" si="67"/>
        <v>13.323076923076924</v>
      </c>
      <c r="J866" s="2">
        <v>3.7730000000000001</v>
      </c>
      <c r="K866" s="13">
        <v>130</v>
      </c>
      <c r="L866" s="94">
        <v>659</v>
      </c>
      <c r="M866" s="11">
        <f t="shared" si="68"/>
        <v>5.069230769230769</v>
      </c>
      <c r="N866" s="2">
        <v>2.1720000000000002</v>
      </c>
      <c r="O866" s="95">
        <f t="shared" si="66"/>
        <v>130</v>
      </c>
      <c r="P866" s="66">
        <f t="shared" si="69"/>
        <v>2.6282245827010624</v>
      </c>
      <c r="Q866" s="104" t="s">
        <v>4913</v>
      </c>
      <c r="R866" s="24"/>
      <c r="S866" s="2"/>
      <c r="T866" s="2"/>
      <c r="U866" s="13"/>
      <c r="V866" s="111">
        <v>0.42222222222222222</v>
      </c>
      <c r="W866" s="112">
        <v>0.59375</v>
      </c>
      <c r="X866" s="115">
        <f t="shared" si="70"/>
        <v>0.17152777777777778</v>
      </c>
    </row>
    <row r="867" spans="1:24" x14ac:dyDescent="0.3">
      <c r="A867" s="64" t="s">
        <v>5201</v>
      </c>
      <c r="B867" s="94" t="s">
        <v>5202</v>
      </c>
      <c r="C867" s="2" t="s">
        <v>1</v>
      </c>
      <c r="D867" s="2">
        <v>58</v>
      </c>
      <c r="E867" s="9">
        <v>22291</v>
      </c>
      <c r="F867" s="10">
        <v>43760.598287037035</v>
      </c>
      <c r="G867" s="95" t="s">
        <v>4</v>
      </c>
      <c r="H867" s="24">
        <v>3832</v>
      </c>
      <c r="I867" s="11">
        <f t="shared" si="67"/>
        <v>26.611111111111111</v>
      </c>
      <c r="J867" s="2">
        <v>5.2859999999999996</v>
      </c>
      <c r="K867" s="13">
        <v>144</v>
      </c>
      <c r="L867" s="94">
        <v>712</v>
      </c>
      <c r="M867" s="11">
        <f t="shared" si="68"/>
        <v>4.9444444444444446</v>
      </c>
      <c r="N867" s="2">
        <v>2.4260000000000002</v>
      </c>
      <c r="O867" s="95">
        <f t="shared" si="66"/>
        <v>144</v>
      </c>
      <c r="P867" s="66">
        <f t="shared" si="69"/>
        <v>5.382022471910112</v>
      </c>
      <c r="Q867" s="104" t="s">
        <v>4891</v>
      </c>
      <c r="R867" s="24"/>
      <c r="S867" s="2"/>
      <c r="T867" s="2"/>
      <c r="U867" s="13"/>
      <c r="V867" s="111">
        <v>0.45277777777777778</v>
      </c>
      <c r="W867" s="112">
        <v>0.61458333333333337</v>
      </c>
      <c r="X867" s="115">
        <f t="shared" si="70"/>
        <v>0.16180555555555559</v>
      </c>
    </row>
    <row r="868" spans="1:24" x14ac:dyDescent="0.3">
      <c r="A868" s="64" t="s">
        <v>5203</v>
      </c>
      <c r="B868" s="94" t="s">
        <v>8</v>
      </c>
      <c r="C868" s="2" t="s">
        <v>1</v>
      </c>
      <c r="D868" s="2">
        <v>55</v>
      </c>
      <c r="E868" s="9">
        <v>23389</v>
      </c>
      <c r="F868" s="10">
        <v>43760.60328703704</v>
      </c>
      <c r="G868" s="95" t="s">
        <v>4</v>
      </c>
      <c r="H868" s="24">
        <v>3753</v>
      </c>
      <c r="I868" s="11">
        <f t="shared" si="67"/>
        <v>26.0625</v>
      </c>
      <c r="J868" s="2">
        <v>5.5750000000000002</v>
      </c>
      <c r="K868" s="13">
        <v>144</v>
      </c>
      <c r="L868" s="94">
        <v>803</v>
      </c>
      <c r="M868" s="11">
        <f t="shared" si="68"/>
        <v>5.5763888888888893</v>
      </c>
      <c r="N868" s="2">
        <v>2.367</v>
      </c>
      <c r="O868" s="95">
        <f t="shared" si="66"/>
        <v>144</v>
      </c>
      <c r="P868" s="66">
        <f t="shared" si="69"/>
        <v>4.673723536737235</v>
      </c>
      <c r="Q868" s="104" t="s">
        <v>728</v>
      </c>
      <c r="R868" s="24"/>
      <c r="S868" s="2"/>
      <c r="T868" s="2"/>
      <c r="U868" s="13"/>
      <c r="V868" s="111">
        <v>0.48194444444444445</v>
      </c>
      <c r="W868" s="112">
        <v>0.625</v>
      </c>
      <c r="X868" s="115">
        <f t="shared" si="70"/>
        <v>0.14305555555555555</v>
      </c>
    </row>
    <row r="869" spans="1:24" x14ac:dyDescent="0.3">
      <c r="A869" s="64" t="s">
        <v>5204</v>
      </c>
      <c r="B869" s="94" t="s">
        <v>5205</v>
      </c>
      <c r="C869" s="2" t="s">
        <v>1</v>
      </c>
      <c r="D869" s="2">
        <v>52</v>
      </c>
      <c r="E869" s="9">
        <v>24534</v>
      </c>
      <c r="F869" s="10">
        <v>43760.622523148151</v>
      </c>
      <c r="G869" s="95" t="s">
        <v>4</v>
      </c>
      <c r="H869" s="24">
        <v>1921</v>
      </c>
      <c r="I869" s="11">
        <f t="shared" si="67"/>
        <v>16.560344827586206</v>
      </c>
      <c r="J869" s="2">
        <v>4.1520000000000001</v>
      </c>
      <c r="K869" s="13">
        <v>116</v>
      </c>
      <c r="L869" s="94">
        <v>321</v>
      </c>
      <c r="M869" s="11">
        <f t="shared" si="68"/>
        <v>2.7672413793103448</v>
      </c>
      <c r="N869" s="2">
        <v>1.7509999999999999</v>
      </c>
      <c r="O869" s="95">
        <f t="shared" ref="O869:O932" si="71">K869</f>
        <v>116</v>
      </c>
      <c r="P869" s="66">
        <f t="shared" si="69"/>
        <v>5.9844236760124607</v>
      </c>
      <c r="Q869" s="104" t="s">
        <v>4913</v>
      </c>
      <c r="R869" s="24"/>
      <c r="S869" s="2"/>
      <c r="T869" s="2"/>
      <c r="U869" s="13"/>
      <c r="V869" s="111">
        <v>0.48958333333333331</v>
      </c>
      <c r="W869" s="112">
        <v>0.63888888888888895</v>
      </c>
      <c r="X869" s="115">
        <f t="shared" si="70"/>
        <v>0.14930555555555564</v>
      </c>
    </row>
    <row r="870" spans="1:24" x14ac:dyDescent="0.3">
      <c r="A870" s="64" t="s">
        <v>5206</v>
      </c>
      <c r="B870" s="94" t="s">
        <v>1312</v>
      </c>
      <c r="C870" s="2" t="s">
        <v>6</v>
      </c>
      <c r="D870" s="2">
        <v>53</v>
      </c>
      <c r="E870" s="9">
        <v>24316</v>
      </c>
      <c r="F870" s="10">
        <v>43760.63559027778</v>
      </c>
      <c r="G870" s="95" t="s">
        <v>4</v>
      </c>
      <c r="H870" s="24">
        <v>2401</v>
      </c>
      <c r="I870" s="11">
        <f t="shared" si="67"/>
        <v>20.698275862068964</v>
      </c>
      <c r="J870" s="2">
        <v>4.6120000000000001</v>
      </c>
      <c r="K870" s="13">
        <v>116</v>
      </c>
      <c r="L870" s="94">
        <v>786</v>
      </c>
      <c r="M870" s="11">
        <f t="shared" si="68"/>
        <v>6.7758620689655169</v>
      </c>
      <c r="N870" s="2">
        <v>2.6539999999999999</v>
      </c>
      <c r="O870" s="95">
        <f t="shared" si="71"/>
        <v>116</v>
      </c>
      <c r="P870" s="66">
        <f t="shared" si="69"/>
        <v>3.05470737913486</v>
      </c>
      <c r="Q870" s="104" t="s">
        <v>4891</v>
      </c>
      <c r="R870" s="24"/>
      <c r="S870" s="2"/>
      <c r="T870" s="2"/>
      <c r="U870" s="13"/>
      <c r="V870" s="111">
        <v>0.50208333333333333</v>
      </c>
      <c r="W870" s="112">
        <v>0.66666666666666663</v>
      </c>
      <c r="X870" s="115">
        <f t="shared" si="70"/>
        <v>0.1645833333333333</v>
      </c>
    </row>
    <row r="871" spans="1:24" x14ac:dyDescent="0.3">
      <c r="A871" s="64" t="s">
        <v>5207</v>
      </c>
      <c r="B871" s="94" t="s">
        <v>5208</v>
      </c>
      <c r="C871" s="2" t="s">
        <v>6</v>
      </c>
      <c r="D871" s="2">
        <v>36</v>
      </c>
      <c r="E871" s="9">
        <v>30574</v>
      </c>
      <c r="F871" s="10">
        <v>43760.64266203704</v>
      </c>
      <c r="G871" s="95" t="s">
        <v>4</v>
      </c>
      <c r="H871" s="24">
        <v>2049</v>
      </c>
      <c r="I871" s="11">
        <f t="shared" si="67"/>
        <v>17.074999999999999</v>
      </c>
      <c r="J871" s="2">
        <v>4.4370000000000003</v>
      </c>
      <c r="K871" s="13">
        <v>120</v>
      </c>
      <c r="L871" s="94">
        <v>543</v>
      </c>
      <c r="M871" s="11">
        <f t="shared" si="68"/>
        <v>4.5250000000000004</v>
      </c>
      <c r="N871" s="2">
        <v>2.0459999999999998</v>
      </c>
      <c r="O871" s="95">
        <f t="shared" si="71"/>
        <v>120</v>
      </c>
      <c r="P871" s="66">
        <f t="shared" si="69"/>
        <v>3.7734806629834248</v>
      </c>
      <c r="Q871" s="104" t="s">
        <v>728</v>
      </c>
      <c r="R871" s="24"/>
      <c r="S871" s="2"/>
      <c r="T871" s="2"/>
      <c r="U871" s="13"/>
      <c r="V871" s="111">
        <v>0.51666666666666672</v>
      </c>
      <c r="W871" s="112">
        <v>0.68055555555555547</v>
      </c>
      <c r="X871" s="115">
        <f t="shared" si="70"/>
        <v>0.16388888888888875</v>
      </c>
    </row>
    <row r="872" spans="1:24" x14ac:dyDescent="0.3">
      <c r="A872" s="64" t="s">
        <v>5209</v>
      </c>
      <c r="B872" s="94" t="s">
        <v>5210</v>
      </c>
      <c r="C872" s="2" t="s">
        <v>6</v>
      </c>
      <c r="D872" s="2">
        <v>71</v>
      </c>
      <c r="E872" s="9">
        <v>17572</v>
      </c>
      <c r="F872" s="10">
        <v>43760.694074074076</v>
      </c>
      <c r="G872" s="95" t="s">
        <v>4</v>
      </c>
      <c r="H872" s="24">
        <v>3994</v>
      </c>
      <c r="I872" s="11">
        <f t="shared" si="67"/>
        <v>25.602564102564102</v>
      </c>
      <c r="J872" s="2">
        <v>5.5</v>
      </c>
      <c r="K872" s="13">
        <v>156</v>
      </c>
      <c r="L872" s="94">
        <v>1430</v>
      </c>
      <c r="M872" s="11">
        <f t="shared" si="68"/>
        <v>9.1666666666666661</v>
      </c>
      <c r="N872" s="2">
        <v>3.4580000000000002</v>
      </c>
      <c r="O872" s="95">
        <f t="shared" si="71"/>
        <v>156</v>
      </c>
      <c r="P872" s="66">
        <f t="shared" si="69"/>
        <v>2.7930069930069932</v>
      </c>
      <c r="Q872" s="104" t="s">
        <v>5211</v>
      </c>
      <c r="R872" s="24"/>
      <c r="S872" s="2"/>
      <c r="T872" s="2"/>
      <c r="U872" s="13"/>
      <c r="V872" s="111">
        <v>0.52222222222222225</v>
      </c>
      <c r="W872" s="112">
        <v>0.70833333333333337</v>
      </c>
      <c r="X872" s="115">
        <f t="shared" si="70"/>
        <v>0.18611111111111112</v>
      </c>
    </row>
    <row r="873" spans="1:24" x14ac:dyDescent="0.3">
      <c r="A873" s="64" t="s">
        <v>5212</v>
      </c>
      <c r="B873" s="94" t="s">
        <v>5213</v>
      </c>
      <c r="C873" s="2" t="s">
        <v>1</v>
      </c>
      <c r="D873" s="2">
        <v>45</v>
      </c>
      <c r="E873" s="9">
        <v>26979</v>
      </c>
      <c r="F873" s="10">
        <v>43760.694432870368</v>
      </c>
      <c r="G873" s="95" t="s">
        <v>4</v>
      </c>
      <c r="H873" s="24">
        <v>1691</v>
      </c>
      <c r="I873" s="11">
        <f t="shared" si="67"/>
        <v>15.372727272727273</v>
      </c>
      <c r="J873" s="2">
        <v>4.0609999999999999</v>
      </c>
      <c r="K873" s="13">
        <v>110</v>
      </c>
      <c r="L873" s="94">
        <v>507</v>
      </c>
      <c r="M873" s="11">
        <f t="shared" si="68"/>
        <v>4.6090909090909093</v>
      </c>
      <c r="N873" s="2">
        <v>2.3029999999999999</v>
      </c>
      <c r="O873" s="95">
        <f t="shared" si="71"/>
        <v>110</v>
      </c>
      <c r="P873" s="66">
        <f t="shared" si="69"/>
        <v>3.3353057199211045</v>
      </c>
      <c r="Q873" s="104" t="s">
        <v>5198</v>
      </c>
      <c r="R873" s="24"/>
      <c r="S873" s="2"/>
      <c r="T873" s="2"/>
      <c r="U873" s="13"/>
      <c r="V873" s="111">
        <v>0.54027777777777775</v>
      </c>
      <c r="W873" s="112">
        <v>0.72222222222222221</v>
      </c>
      <c r="X873" s="115">
        <f t="shared" si="70"/>
        <v>0.18194444444444446</v>
      </c>
    </row>
    <row r="874" spans="1:24" x14ac:dyDescent="0.3">
      <c r="A874" s="64" t="s">
        <v>5214</v>
      </c>
      <c r="B874" s="94" t="s">
        <v>5215</v>
      </c>
      <c r="C874" s="2" t="s">
        <v>1</v>
      </c>
      <c r="D874" s="2">
        <v>43</v>
      </c>
      <c r="E874" s="9">
        <v>27831</v>
      </c>
      <c r="F874" s="10">
        <v>43761.515439814815</v>
      </c>
      <c r="G874" s="95" t="s">
        <v>4</v>
      </c>
      <c r="H874" s="24">
        <v>1976</v>
      </c>
      <c r="I874" s="11">
        <f t="shared" si="67"/>
        <v>14.114285714285714</v>
      </c>
      <c r="J874" s="2">
        <v>4.0149999999999997</v>
      </c>
      <c r="K874" s="13">
        <v>140</v>
      </c>
      <c r="L874" s="94">
        <v>543</v>
      </c>
      <c r="M874" s="11">
        <f t="shared" si="68"/>
        <v>3.8785714285714286</v>
      </c>
      <c r="N874" s="2">
        <v>1.976</v>
      </c>
      <c r="O874" s="95">
        <f t="shared" si="71"/>
        <v>140</v>
      </c>
      <c r="P874" s="66">
        <f t="shared" si="69"/>
        <v>3.6390423572744015</v>
      </c>
      <c r="Q874" s="104" t="s">
        <v>4913</v>
      </c>
      <c r="R874" s="24"/>
      <c r="S874" s="2"/>
      <c r="T874" s="2"/>
      <c r="U874" s="13"/>
      <c r="V874" s="94"/>
      <c r="W874" s="95"/>
      <c r="X874" s="115" t="str">
        <f t="shared" si="70"/>
        <v>No Data</v>
      </c>
    </row>
    <row r="875" spans="1:24" x14ac:dyDescent="0.3">
      <c r="A875" s="64" t="s">
        <v>5216</v>
      </c>
      <c r="B875" s="94" t="s">
        <v>5217</v>
      </c>
      <c r="C875" s="2" t="s">
        <v>1</v>
      </c>
      <c r="D875" s="2">
        <v>64</v>
      </c>
      <c r="E875" s="9">
        <v>20063</v>
      </c>
      <c r="F875" s="10">
        <v>43761.526192129626</v>
      </c>
      <c r="G875" s="95" t="s">
        <v>4</v>
      </c>
      <c r="H875" s="24">
        <v>2911</v>
      </c>
      <c r="I875" s="11">
        <f t="shared" si="67"/>
        <v>20.075862068965517</v>
      </c>
      <c r="J875" s="2">
        <v>4.649</v>
      </c>
      <c r="K875" s="13">
        <v>145</v>
      </c>
      <c r="L875" s="94">
        <v>719</v>
      </c>
      <c r="M875" s="11">
        <f t="shared" si="68"/>
        <v>4.9586206896551728</v>
      </c>
      <c r="N875" s="2">
        <v>2.15</v>
      </c>
      <c r="O875" s="95">
        <f t="shared" si="71"/>
        <v>145</v>
      </c>
      <c r="P875" s="66">
        <f t="shared" si="69"/>
        <v>4.0486787204450625</v>
      </c>
      <c r="Q875" s="104" t="s">
        <v>4998</v>
      </c>
      <c r="R875" s="24"/>
      <c r="S875" s="2"/>
      <c r="T875" s="2"/>
      <c r="U875" s="13"/>
      <c r="V875" s="111">
        <v>0.39305555555555555</v>
      </c>
      <c r="W875" s="112">
        <v>0.53472222222222221</v>
      </c>
      <c r="X875" s="115">
        <f t="shared" si="70"/>
        <v>0.14166666666666666</v>
      </c>
    </row>
    <row r="876" spans="1:24" x14ac:dyDescent="0.3">
      <c r="A876" s="64" t="s">
        <v>5218</v>
      </c>
      <c r="B876" s="94" t="s">
        <v>1664</v>
      </c>
      <c r="C876" s="2" t="s">
        <v>1</v>
      </c>
      <c r="D876" s="2">
        <v>66</v>
      </c>
      <c r="E876" s="9">
        <v>19523</v>
      </c>
      <c r="F876" s="10">
        <v>43761.529606481483</v>
      </c>
      <c r="G876" s="95" t="s">
        <v>4</v>
      </c>
      <c r="H876" s="24">
        <v>2943</v>
      </c>
      <c r="I876" s="11">
        <f t="shared" si="67"/>
        <v>25.370689655172413</v>
      </c>
      <c r="J876" s="2">
        <v>5.3019999999999996</v>
      </c>
      <c r="K876" s="13">
        <v>116</v>
      </c>
      <c r="L876" s="94">
        <v>639</v>
      </c>
      <c r="M876" s="11">
        <f t="shared" si="68"/>
        <v>5.5086206896551726</v>
      </c>
      <c r="N876" s="2">
        <v>2.419</v>
      </c>
      <c r="O876" s="95">
        <f t="shared" si="71"/>
        <v>116</v>
      </c>
      <c r="P876" s="66">
        <f t="shared" si="69"/>
        <v>4.605633802816901</v>
      </c>
      <c r="Q876" s="104" t="s">
        <v>5198</v>
      </c>
      <c r="R876" s="24"/>
      <c r="S876" s="2"/>
      <c r="T876" s="2"/>
      <c r="U876" s="13"/>
      <c r="V876" s="111">
        <v>0.3979166666666667</v>
      </c>
      <c r="W876" s="112">
        <v>0.54166666666666663</v>
      </c>
      <c r="X876" s="115">
        <f t="shared" si="70"/>
        <v>0.14374999999999993</v>
      </c>
    </row>
    <row r="877" spans="1:24" x14ac:dyDescent="0.3">
      <c r="A877" s="64" t="s">
        <v>5219</v>
      </c>
      <c r="B877" s="94" t="s">
        <v>5220</v>
      </c>
      <c r="C877" s="2" t="s">
        <v>1</v>
      </c>
      <c r="D877" s="2">
        <v>59</v>
      </c>
      <c r="E877" s="9">
        <v>22114</v>
      </c>
      <c r="F877" s="10">
        <v>43761.539895833332</v>
      </c>
      <c r="G877" s="95" t="s">
        <v>4</v>
      </c>
      <c r="H877" s="24">
        <v>1816</v>
      </c>
      <c r="I877" s="11">
        <f t="shared" si="67"/>
        <v>16.509090909090908</v>
      </c>
      <c r="J877" s="2">
        <v>4.508</v>
      </c>
      <c r="K877" s="13">
        <v>110</v>
      </c>
      <c r="L877" s="94">
        <v>469</v>
      </c>
      <c r="M877" s="11">
        <f t="shared" si="68"/>
        <v>4.2636363636363637</v>
      </c>
      <c r="N877" s="2">
        <v>2.3410000000000002</v>
      </c>
      <c r="O877" s="95">
        <f t="shared" si="71"/>
        <v>110</v>
      </c>
      <c r="P877" s="66">
        <f t="shared" si="69"/>
        <v>3.8720682302771854</v>
      </c>
      <c r="Q877" s="104" t="s">
        <v>4913</v>
      </c>
      <c r="R877" s="24"/>
      <c r="S877" s="2"/>
      <c r="T877" s="2"/>
      <c r="U877" s="13"/>
      <c r="V877" s="111">
        <v>0.39652777777777781</v>
      </c>
      <c r="W877" s="112">
        <v>0.5625</v>
      </c>
      <c r="X877" s="115">
        <f t="shared" si="70"/>
        <v>0.16597222222222219</v>
      </c>
    </row>
    <row r="878" spans="1:24" x14ac:dyDescent="0.3">
      <c r="A878" s="64" t="s">
        <v>5221</v>
      </c>
      <c r="B878" s="94" t="s">
        <v>5222</v>
      </c>
      <c r="C878" s="2" t="s">
        <v>1</v>
      </c>
      <c r="D878" s="2">
        <v>49</v>
      </c>
      <c r="E878" s="9">
        <v>25686</v>
      </c>
      <c r="F878" s="10">
        <v>43761.560277777775</v>
      </c>
      <c r="G878" s="95" t="s">
        <v>4</v>
      </c>
      <c r="H878" s="24">
        <v>2115</v>
      </c>
      <c r="I878" s="11">
        <f t="shared" si="67"/>
        <v>18.391304347826086</v>
      </c>
      <c r="J878" s="2">
        <v>3.9020000000000001</v>
      </c>
      <c r="K878" s="13">
        <v>115</v>
      </c>
      <c r="L878" s="94">
        <v>395</v>
      </c>
      <c r="M878" s="11">
        <f t="shared" si="68"/>
        <v>3.4347826086956523</v>
      </c>
      <c r="N878" s="2">
        <v>1.702</v>
      </c>
      <c r="O878" s="95">
        <f t="shared" si="71"/>
        <v>115</v>
      </c>
      <c r="P878" s="66">
        <f t="shared" si="69"/>
        <v>5.3544303797468347</v>
      </c>
      <c r="Q878" s="104" t="s">
        <v>5211</v>
      </c>
      <c r="R878" s="24"/>
      <c r="S878" s="2"/>
      <c r="T878" s="2"/>
      <c r="U878" s="13"/>
      <c r="V878" s="111">
        <v>0.40972222222222227</v>
      </c>
      <c r="W878" s="112">
        <v>0.57291666666666663</v>
      </c>
      <c r="X878" s="115">
        <f t="shared" si="70"/>
        <v>0.16319444444444436</v>
      </c>
    </row>
    <row r="879" spans="1:24" x14ac:dyDescent="0.3">
      <c r="A879" s="64" t="s">
        <v>5223</v>
      </c>
      <c r="B879" s="94" t="s">
        <v>5224</v>
      </c>
      <c r="C879" s="2" t="s">
        <v>1</v>
      </c>
      <c r="D879" s="2">
        <v>57</v>
      </c>
      <c r="E879" s="9">
        <v>22897</v>
      </c>
      <c r="F879" s="10">
        <v>43761.57234953704</v>
      </c>
      <c r="G879" s="95" t="s">
        <v>4</v>
      </c>
      <c r="H879" s="24">
        <v>2613</v>
      </c>
      <c r="I879" s="11">
        <f t="shared" si="67"/>
        <v>18.020689655172415</v>
      </c>
      <c r="J879" s="2">
        <v>4.9409999999999998</v>
      </c>
      <c r="K879" s="13">
        <v>145</v>
      </c>
      <c r="L879" s="94">
        <v>596</v>
      </c>
      <c r="M879" s="11">
        <f t="shared" si="68"/>
        <v>4.1103448275862071</v>
      </c>
      <c r="N879" s="2">
        <v>2.1859999999999999</v>
      </c>
      <c r="O879" s="95">
        <f t="shared" si="71"/>
        <v>145</v>
      </c>
      <c r="P879" s="66">
        <f t="shared" si="69"/>
        <v>4.3842281879194633</v>
      </c>
      <c r="Q879" s="104" t="s">
        <v>5198</v>
      </c>
      <c r="R879" s="24"/>
      <c r="S879" s="2"/>
      <c r="T879" s="2"/>
      <c r="U879" s="13"/>
      <c r="V879" s="111">
        <v>0.4368055555555555</v>
      </c>
      <c r="W879" s="112">
        <v>0.60069444444444442</v>
      </c>
      <c r="X879" s="115">
        <f t="shared" si="70"/>
        <v>0.16388888888888892</v>
      </c>
    </row>
    <row r="880" spans="1:24" x14ac:dyDescent="0.3">
      <c r="A880" s="64" t="s">
        <v>5225</v>
      </c>
      <c r="B880" s="94" t="s">
        <v>5226</v>
      </c>
      <c r="C880" s="2" t="s">
        <v>1</v>
      </c>
      <c r="D880" s="2">
        <v>49</v>
      </c>
      <c r="E880" s="9">
        <v>25744</v>
      </c>
      <c r="F880" s="10">
        <v>43761.591041666667</v>
      </c>
      <c r="G880" s="95" t="s">
        <v>4</v>
      </c>
      <c r="H880" s="24">
        <v>1996</v>
      </c>
      <c r="I880" s="11">
        <f t="shared" si="67"/>
        <v>15.59375</v>
      </c>
      <c r="J880" s="2">
        <v>4.1760000000000002</v>
      </c>
      <c r="K880" s="13">
        <v>128</v>
      </c>
      <c r="L880" s="94">
        <v>459</v>
      </c>
      <c r="M880" s="11">
        <f t="shared" si="68"/>
        <v>3.5859375</v>
      </c>
      <c r="N880" s="2">
        <v>1.8720000000000001</v>
      </c>
      <c r="O880" s="95">
        <f t="shared" si="71"/>
        <v>128</v>
      </c>
      <c r="P880" s="66">
        <f t="shared" si="69"/>
        <v>4.3485838779956429</v>
      </c>
      <c r="Q880" s="104" t="s">
        <v>4913</v>
      </c>
      <c r="R880" s="24"/>
      <c r="S880" s="2"/>
      <c r="T880" s="2"/>
      <c r="U880" s="13"/>
      <c r="V880" s="111">
        <v>0.4513888888888889</v>
      </c>
      <c r="W880" s="112">
        <v>0.61111111111111105</v>
      </c>
      <c r="X880" s="115">
        <f t="shared" si="70"/>
        <v>0.15972222222222215</v>
      </c>
    </row>
    <row r="881" spans="1:24" x14ac:dyDescent="0.3">
      <c r="A881" s="64" t="s">
        <v>5227</v>
      </c>
      <c r="B881" s="94" t="s">
        <v>5228</v>
      </c>
      <c r="C881" s="2" t="s">
        <v>1</v>
      </c>
      <c r="D881" s="2">
        <v>61</v>
      </c>
      <c r="E881" s="9">
        <v>21303</v>
      </c>
      <c r="F881" s="10">
        <v>43761.609201388892</v>
      </c>
      <c r="G881" s="95" t="s">
        <v>4</v>
      </c>
      <c r="H881" s="24">
        <v>3041</v>
      </c>
      <c r="I881" s="11">
        <f t="shared" si="67"/>
        <v>25.341666666666665</v>
      </c>
      <c r="J881" s="2">
        <v>6.2809999999999997</v>
      </c>
      <c r="K881" s="13">
        <v>120</v>
      </c>
      <c r="L881" s="94">
        <v>509</v>
      </c>
      <c r="M881" s="11">
        <f t="shared" si="68"/>
        <v>4.2416666666666663</v>
      </c>
      <c r="N881" s="2">
        <v>1.7629999999999999</v>
      </c>
      <c r="O881" s="95">
        <f t="shared" si="71"/>
        <v>120</v>
      </c>
      <c r="P881" s="66">
        <f t="shared" si="69"/>
        <v>5.9744597249508846</v>
      </c>
      <c r="Q881" s="104" t="s">
        <v>4891</v>
      </c>
      <c r="R881" s="24"/>
      <c r="S881" s="2"/>
      <c r="T881" s="2"/>
      <c r="U881" s="13"/>
      <c r="V881" s="111">
        <v>0.45902777777777781</v>
      </c>
      <c r="W881" s="112">
        <v>0.63194444444444442</v>
      </c>
      <c r="X881" s="115">
        <f t="shared" si="70"/>
        <v>0.17291666666666661</v>
      </c>
    </row>
    <row r="882" spans="1:24" x14ac:dyDescent="0.3">
      <c r="A882" s="64" t="s">
        <v>5229</v>
      </c>
      <c r="B882" s="94" t="s">
        <v>5230</v>
      </c>
      <c r="C882" s="2" t="s">
        <v>1</v>
      </c>
      <c r="D882" s="2">
        <v>66</v>
      </c>
      <c r="E882" s="9">
        <v>19415</v>
      </c>
      <c r="F882" s="10">
        <v>43761.618761574071</v>
      </c>
      <c r="G882" s="95" t="s">
        <v>4</v>
      </c>
      <c r="H882" s="24">
        <v>2522</v>
      </c>
      <c r="I882" s="11">
        <f t="shared" si="67"/>
        <v>21.016666666666666</v>
      </c>
      <c r="J882" s="2">
        <v>4.282</v>
      </c>
      <c r="K882" s="13">
        <v>120</v>
      </c>
      <c r="L882" s="94">
        <v>528</v>
      </c>
      <c r="M882" s="11">
        <f t="shared" si="68"/>
        <v>4.4000000000000004</v>
      </c>
      <c r="N882" s="2">
        <v>1.9810000000000001</v>
      </c>
      <c r="O882" s="95">
        <f t="shared" si="71"/>
        <v>120</v>
      </c>
      <c r="P882" s="66">
        <f t="shared" si="69"/>
        <v>4.7765151515151505</v>
      </c>
      <c r="Q882" s="104" t="s">
        <v>4998</v>
      </c>
      <c r="R882" s="24"/>
      <c r="S882" s="2"/>
      <c r="T882" s="2"/>
      <c r="U882" s="13"/>
      <c r="V882" s="111">
        <v>0.47986111111111113</v>
      </c>
      <c r="W882" s="112">
        <v>0.64583333333333337</v>
      </c>
      <c r="X882" s="115">
        <f t="shared" si="70"/>
        <v>0.16597222222222224</v>
      </c>
    </row>
    <row r="883" spans="1:24" x14ac:dyDescent="0.3">
      <c r="A883" s="64" t="s">
        <v>5231</v>
      </c>
      <c r="B883" s="94" t="s">
        <v>5232</v>
      </c>
      <c r="C883" s="2" t="s">
        <v>1</v>
      </c>
      <c r="D883" s="2">
        <v>55</v>
      </c>
      <c r="E883" s="9">
        <v>23595</v>
      </c>
      <c r="F883" s="10">
        <v>43761.642280092594</v>
      </c>
      <c r="G883" s="95" t="s">
        <v>4</v>
      </c>
      <c r="H883" s="24">
        <v>1789</v>
      </c>
      <c r="I883" s="11">
        <f t="shared" si="67"/>
        <v>12.598591549295774</v>
      </c>
      <c r="J883" s="2">
        <v>3.907</v>
      </c>
      <c r="K883" s="13">
        <v>142</v>
      </c>
      <c r="L883" s="94">
        <v>303</v>
      </c>
      <c r="M883" s="11">
        <f t="shared" si="68"/>
        <v>2.1338028169014085</v>
      </c>
      <c r="N883" s="2">
        <v>1.425</v>
      </c>
      <c r="O883" s="95">
        <f t="shared" si="71"/>
        <v>142</v>
      </c>
      <c r="P883" s="66">
        <f t="shared" si="69"/>
        <v>5.9042904290429039</v>
      </c>
      <c r="Q883" s="104" t="s">
        <v>5198</v>
      </c>
      <c r="R883" s="24"/>
      <c r="S883" s="2"/>
      <c r="T883" s="2"/>
      <c r="U883" s="13"/>
      <c r="V883" s="111">
        <v>0.49652777777777773</v>
      </c>
      <c r="W883" s="112">
        <v>0.66319444444444442</v>
      </c>
      <c r="X883" s="115">
        <f t="shared" si="70"/>
        <v>0.16666666666666669</v>
      </c>
    </row>
    <row r="884" spans="1:24" x14ac:dyDescent="0.3">
      <c r="A884" s="64" t="s">
        <v>5233</v>
      </c>
      <c r="B884" s="94" t="s">
        <v>5234</v>
      </c>
      <c r="C884" s="2" t="s">
        <v>6</v>
      </c>
      <c r="D884" s="2">
        <v>26</v>
      </c>
      <c r="E884" s="9">
        <v>34074</v>
      </c>
      <c r="F884" s="10">
        <v>43761.651226851849</v>
      </c>
      <c r="G884" s="95" t="s">
        <v>4</v>
      </c>
      <c r="H884" s="24">
        <v>1595</v>
      </c>
      <c r="I884" s="11">
        <f t="shared" si="67"/>
        <v>11.902985074626866</v>
      </c>
      <c r="J884" s="2">
        <v>3.53</v>
      </c>
      <c r="K884" s="13">
        <v>134</v>
      </c>
      <c r="L884" s="94">
        <v>476</v>
      </c>
      <c r="M884" s="11">
        <f t="shared" si="68"/>
        <v>3.5522388059701493</v>
      </c>
      <c r="N884" s="2">
        <v>1.6519999999999999</v>
      </c>
      <c r="O884" s="95">
        <f t="shared" si="71"/>
        <v>134</v>
      </c>
      <c r="P884" s="66">
        <f t="shared" si="69"/>
        <v>3.3508403361344539</v>
      </c>
      <c r="Q884" s="104" t="s">
        <v>4913</v>
      </c>
      <c r="R884" s="24"/>
      <c r="S884" s="2"/>
      <c r="T884" s="2"/>
      <c r="U884" s="13"/>
      <c r="V884" s="111">
        <v>0.5083333333333333</v>
      </c>
      <c r="W884" s="112">
        <v>0.67361111111111116</v>
      </c>
      <c r="X884" s="115">
        <f t="shared" si="70"/>
        <v>0.16527777777777786</v>
      </c>
    </row>
    <row r="885" spans="1:24" x14ac:dyDescent="0.3">
      <c r="A885" s="64" t="s">
        <v>5235</v>
      </c>
      <c r="B885" s="94" t="s">
        <v>5236</v>
      </c>
      <c r="C885" s="2" t="s">
        <v>1</v>
      </c>
      <c r="D885" s="2">
        <v>56</v>
      </c>
      <c r="E885" s="9">
        <v>23222</v>
      </c>
      <c r="F885" s="10">
        <v>43762.515405092592</v>
      </c>
      <c r="G885" s="95" t="s">
        <v>4</v>
      </c>
      <c r="H885" s="24">
        <v>2748</v>
      </c>
      <c r="I885" s="11">
        <f t="shared" si="67"/>
        <v>26.423076923076923</v>
      </c>
      <c r="J885" s="2">
        <v>5.1890000000000001</v>
      </c>
      <c r="K885" s="13">
        <v>104</v>
      </c>
      <c r="L885" s="94">
        <v>595</v>
      </c>
      <c r="M885" s="11">
        <f t="shared" si="68"/>
        <v>5.7211538461538458</v>
      </c>
      <c r="N885" s="2">
        <v>2.722</v>
      </c>
      <c r="O885" s="95">
        <f t="shared" si="71"/>
        <v>104</v>
      </c>
      <c r="P885" s="66">
        <f t="shared" si="69"/>
        <v>4.6184873949579837</v>
      </c>
      <c r="Q885" s="104" t="s">
        <v>5198</v>
      </c>
      <c r="R885" s="24"/>
      <c r="S885" s="2"/>
      <c r="T885" s="2"/>
      <c r="U885" s="13"/>
      <c r="V885" s="111">
        <v>0.375</v>
      </c>
      <c r="W885" s="112">
        <v>0.52083333333333337</v>
      </c>
      <c r="X885" s="115">
        <f t="shared" si="70"/>
        <v>0.14583333333333337</v>
      </c>
    </row>
    <row r="886" spans="1:24" x14ac:dyDescent="0.3">
      <c r="A886" s="64" t="s">
        <v>5237</v>
      </c>
      <c r="B886" s="94" t="s">
        <v>5238</v>
      </c>
      <c r="C886" s="2" t="s">
        <v>6</v>
      </c>
      <c r="D886" s="2">
        <v>80</v>
      </c>
      <c r="E886" s="9">
        <v>14207</v>
      </c>
      <c r="F886" s="10">
        <v>43762.518726851849</v>
      </c>
      <c r="G886" s="95" t="s">
        <v>4</v>
      </c>
      <c r="H886" s="24">
        <v>2349</v>
      </c>
      <c r="I886" s="11">
        <f t="shared" si="67"/>
        <v>25.532608695652176</v>
      </c>
      <c r="J886" s="2">
        <v>5.8129999999999997</v>
      </c>
      <c r="K886" s="13">
        <v>92</v>
      </c>
      <c r="L886" s="94">
        <v>796</v>
      </c>
      <c r="M886" s="11">
        <f t="shared" si="68"/>
        <v>8.6521739130434785</v>
      </c>
      <c r="N886" s="2">
        <v>2.9889999999999999</v>
      </c>
      <c r="O886" s="95">
        <f t="shared" si="71"/>
        <v>92</v>
      </c>
      <c r="P886" s="66">
        <f t="shared" si="69"/>
        <v>2.9510050251256281</v>
      </c>
      <c r="Q886" s="104" t="s">
        <v>4998</v>
      </c>
      <c r="R886" s="24"/>
      <c r="S886" s="2"/>
      <c r="T886" s="2"/>
      <c r="U886" s="13"/>
      <c r="V886" s="111">
        <v>0.38055555555555554</v>
      </c>
      <c r="W886" s="112">
        <v>0.53125</v>
      </c>
      <c r="X886" s="115">
        <f t="shared" si="70"/>
        <v>0.15069444444444446</v>
      </c>
    </row>
    <row r="887" spans="1:24" x14ac:dyDescent="0.3">
      <c r="A887" s="64" t="s">
        <v>5239</v>
      </c>
      <c r="B887" s="94" t="s">
        <v>5240</v>
      </c>
      <c r="C887" s="2" t="s">
        <v>6</v>
      </c>
      <c r="D887" s="2">
        <v>62</v>
      </c>
      <c r="E887" s="9">
        <v>20959</v>
      </c>
      <c r="F887" s="10">
        <v>43762.529178240744</v>
      </c>
      <c r="G887" s="95" t="s">
        <v>4</v>
      </c>
      <c r="H887" s="24">
        <v>2929</v>
      </c>
      <c r="I887" s="11">
        <f t="shared" si="67"/>
        <v>23.620967741935484</v>
      </c>
      <c r="J887" s="2">
        <v>5.1769999999999996</v>
      </c>
      <c r="K887" s="13">
        <v>124</v>
      </c>
      <c r="L887" s="94">
        <v>987</v>
      </c>
      <c r="M887" s="11">
        <f t="shared" si="68"/>
        <v>7.959677419354839</v>
      </c>
      <c r="N887" s="2">
        <v>3.1789999999999998</v>
      </c>
      <c r="O887" s="95">
        <f t="shared" si="71"/>
        <v>124</v>
      </c>
      <c r="P887" s="66">
        <f t="shared" si="69"/>
        <v>2.9675785207700098</v>
      </c>
      <c r="Q887" s="104" t="s">
        <v>5198</v>
      </c>
      <c r="R887" s="24"/>
      <c r="S887" s="2"/>
      <c r="T887" s="2"/>
      <c r="U887" s="13"/>
      <c r="V887" s="111">
        <v>0.3888888888888889</v>
      </c>
      <c r="W887" s="112">
        <v>0.54513888888888895</v>
      </c>
      <c r="X887" s="115">
        <f t="shared" si="70"/>
        <v>0.15625000000000006</v>
      </c>
    </row>
    <row r="888" spans="1:24" x14ac:dyDescent="0.3">
      <c r="A888" s="64" t="s">
        <v>5241</v>
      </c>
      <c r="B888" s="94" t="s">
        <v>5242</v>
      </c>
      <c r="C888" s="2" t="s">
        <v>1</v>
      </c>
      <c r="D888" s="2">
        <v>48</v>
      </c>
      <c r="E888" s="9">
        <v>25998</v>
      </c>
      <c r="F888" s="10">
        <v>43762.543819444443</v>
      </c>
      <c r="G888" s="95" t="s">
        <v>4</v>
      </c>
      <c r="H888" s="24">
        <v>2289</v>
      </c>
      <c r="I888" s="11">
        <f t="shared" si="67"/>
        <v>17.607692307692307</v>
      </c>
      <c r="J888" s="2">
        <v>4.5670000000000002</v>
      </c>
      <c r="K888" s="13">
        <v>130</v>
      </c>
      <c r="L888" s="94">
        <v>593</v>
      </c>
      <c r="M888" s="11">
        <f t="shared" si="68"/>
        <v>4.5615384615384613</v>
      </c>
      <c r="N888" s="2">
        <v>2.1459999999999999</v>
      </c>
      <c r="O888" s="95">
        <f t="shared" si="71"/>
        <v>130</v>
      </c>
      <c r="P888" s="66">
        <f t="shared" si="69"/>
        <v>3.8600337268128162</v>
      </c>
      <c r="Q888" s="104" t="s">
        <v>4998</v>
      </c>
      <c r="R888" s="24"/>
      <c r="S888" s="2"/>
      <c r="T888" s="2"/>
      <c r="U888" s="13"/>
      <c r="V888" s="111">
        <v>0.39652777777777781</v>
      </c>
      <c r="W888" s="112">
        <v>0.56597222222222221</v>
      </c>
      <c r="X888" s="115">
        <f t="shared" si="70"/>
        <v>0.1694444444444444</v>
      </c>
    </row>
    <row r="889" spans="1:24" x14ac:dyDescent="0.3">
      <c r="A889" s="64" t="s">
        <v>5243</v>
      </c>
      <c r="B889" s="94" t="s">
        <v>308</v>
      </c>
      <c r="C889" s="2" t="s">
        <v>1</v>
      </c>
      <c r="D889" s="2">
        <v>60</v>
      </c>
      <c r="E889" s="9">
        <v>21521</v>
      </c>
      <c r="F889" s="10">
        <v>43762.562974537039</v>
      </c>
      <c r="G889" s="95" t="s">
        <v>4</v>
      </c>
      <c r="H889" s="24">
        <v>2019</v>
      </c>
      <c r="I889" s="11">
        <f t="shared" si="67"/>
        <v>18.354545454545455</v>
      </c>
      <c r="J889" s="2">
        <v>4.0650000000000004</v>
      </c>
      <c r="K889" s="13">
        <v>110</v>
      </c>
      <c r="L889" s="94">
        <v>394</v>
      </c>
      <c r="M889" s="11">
        <f t="shared" si="68"/>
        <v>3.581818181818182</v>
      </c>
      <c r="N889" s="2">
        <v>1.8340000000000001</v>
      </c>
      <c r="O889" s="95">
        <f t="shared" si="71"/>
        <v>110</v>
      </c>
      <c r="P889" s="66">
        <f t="shared" si="69"/>
        <v>5.1243654822335021</v>
      </c>
      <c r="Q889" s="104" t="s">
        <v>5244</v>
      </c>
      <c r="R889" s="24"/>
      <c r="S889" s="2"/>
      <c r="T889" s="2"/>
      <c r="U889" s="13"/>
      <c r="V889" s="111">
        <v>0.41111111111111115</v>
      </c>
      <c r="W889" s="112">
        <v>0.57986111111111105</v>
      </c>
      <c r="X889" s="115">
        <f t="shared" si="70"/>
        <v>0.1687499999999999</v>
      </c>
    </row>
    <row r="890" spans="1:24" x14ac:dyDescent="0.3">
      <c r="A890" s="64" t="s">
        <v>5245</v>
      </c>
      <c r="B890" s="94" t="s">
        <v>636</v>
      </c>
      <c r="C890" s="2" t="s">
        <v>1</v>
      </c>
      <c r="D890" s="2">
        <v>55</v>
      </c>
      <c r="E890" s="9">
        <v>23519</v>
      </c>
      <c r="F890" s="10">
        <v>43762.586342592593</v>
      </c>
      <c r="G890" s="95" t="s">
        <v>4</v>
      </c>
      <c r="H890" s="24">
        <v>3084</v>
      </c>
      <c r="I890" s="11">
        <f t="shared" si="67"/>
        <v>26.817391304347826</v>
      </c>
      <c r="J890" s="2">
        <v>5.1890000000000001</v>
      </c>
      <c r="K890" s="13">
        <v>115</v>
      </c>
      <c r="L890" s="94">
        <v>481</v>
      </c>
      <c r="M890" s="11">
        <f t="shared" si="68"/>
        <v>4.1826086956521742</v>
      </c>
      <c r="N890" s="2">
        <v>2.1219999999999999</v>
      </c>
      <c r="O890" s="95">
        <f t="shared" si="71"/>
        <v>115</v>
      </c>
      <c r="P890" s="66">
        <f t="shared" si="69"/>
        <v>6.4116424116424113</v>
      </c>
      <c r="Q890" s="104" t="s">
        <v>4918</v>
      </c>
      <c r="R890" s="24"/>
      <c r="S890" s="2"/>
      <c r="T890" s="2"/>
      <c r="U890" s="13"/>
      <c r="V890" s="111">
        <v>0.43402777777777773</v>
      </c>
      <c r="W890" s="112">
        <v>0.59375</v>
      </c>
      <c r="X890" s="115">
        <f t="shared" si="70"/>
        <v>0.15972222222222227</v>
      </c>
    </row>
    <row r="891" spans="1:24" x14ac:dyDescent="0.3">
      <c r="A891" s="64" t="s">
        <v>5246</v>
      </c>
      <c r="B891" s="94" t="s">
        <v>5247</v>
      </c>
      <c r="C891" s="2" t="s">
        <v>1</v>
      </c>
      <c r="D891" s="2">
        <v>48</v>
      </c>
      <c r="E891" s="9">
        <v>25877</v>
      </c>
      <c r="F891" s="10">
        <v>43762.59175925926</v>
      </c>
      <c r="G891" s="95" t="s">
        <v>4</v>
      </c>
      <c r="H891" s="24">
        <v>2168</v>
      </c>
      <c r="I891" s="11">
        <f t="shared" si="67"/>
        <v>16.05925925925926</v>
      </c>
      <c r="J891" s="2">
        <v>3.89</v>
      </c>
      <c r="K891" s="13">
        <v>135</v>
      </c>
      <c r="L891" s="94">
        <v>466</v>
      </c>
      <c r="M891" s="11">
        <f t="shared" si="68"/>
        <v>3.4518518518518517</v>
      </c>
      <c r="N891" s="2">
        <v>1.6739999999999999</v>
      </c>
      <c r="O891" s="95">
        <f t="shared" si="71"/>
        <v>135</v>
      </c>
      <c r="P891" s="66">
        <f t="shared" si="69"/>
        <v>4.65236051502146</v>
      </c>
      <c r="Q891" s="104" t="s">
        <v>4913</v>
      </c>
      <c r="R891" s="24"/>
      <c r="S891" s="2"/>
      <c r="T891" s="2"/>
      <c r="U891" s="13"/>
      <c r="V891" s="111">
        <v>0.46111111111111108</v>
      </c>
      <c r="W891" s="112">
        <v>0.61805555555555558</v>
      </c>
      <c r="X891" s="115">
        <f t="shared" si="70"/>
        <v>0.1569444444444445</v>
      </c>
    </row>
    <row r="892" spans="1:24" x14ac:dyDescent="0.3">
      <c r="A892" s="64" t="s">
        <v>5248</v>
      </c>
      <c r="B892" s="94" t="s">
        <v>5249</v>
      </c>
      <c r="C892" s="2" t="s">
        <v>1</v>
      </c>
      <c r="D892" s="2">
        <v>52</v>
      </c>
      <c r="E892" s="9">
        <v>24477</v>
      </c>
      <c r="F892" s="10">
        <v>43762.608865740738</v>
      </c>
      <c r="G892" s="95" t="s">
        <v>4</v>
      </c>
      <c r="H892" s="24">
        <v>1852</v>
      </c>
      <c r="I892" s="11">
        <f t="shared" si="67"/>
        <v>16.836363636363636</v>
      </c>
      <c r="J892" s="2">
        <v>4.2160000000000002</v>
      </c>
      <c r="K892" s="13">
        <v>110</v>
      </c>
      <c r="L892" s="94">
        <v>1150</v>
      </c>
      <c r="M892" s="11">
        <f t="shared" si="68"/>
        <v>10.454545454545455</v>
      </c>
      <c r="N892" s="2">
        <v>2.9910000000000001</v>
      </c>
      <c r="O892" s="95">
        <f t="shared" si="71"/>
        <v>110</v>
      </c>
      <c r="P892" s="66">
        <f t="shared" si="69"/>
        <v>1.6104347826086955</v>
      </c>
      <c r="Q892" s="104" t="s">
        <v>5244</v>
      </c>
      <c r="R892" s="24"/>
      <c r="S892" s="2"/>
      <c r="T892" s="2"/>
      <c r="U892" s="13"/>
      <c r="V892" s="111">
        <v>0.46458333333333335</v>
      </c>
      <c r="W892" s="112">
        <v>0.625</v>
      </c>
      <c r="X892" s="115">
        <f t="shared" si="70"/>
        <v>0.16041666666666665</v>
      </c>
    </row>
    <row r="893" spans="1:24" x14ac:dyDescent="0.3">
      <c r="A893" s="64" t="s">
        <v>5250</v>
      </c>
      <c r="B893" s="94" t="s">
        <v>5251</v>
      </c>
      <c r="C893" s="2" t="s">
        <v>1</v>
      </c>
      <c r="D893" s="2">
        <v>61</v>
      </c>
      <c r="E893" s="9">
        <v>21444</v>
      </c>
      <c r="F893" s="10">
        <v>43762.624374999999</v>
      </c>
      <c r="G893" s="95" t="s">
        <v>4</v>
      </c>
      <c r="H893" s="24">
        <v>3094</v>
      </c>
      <c r="I893" s="11">
        <f t="shared" si="67"/>
        <v>32.229166666666664</v>
      </c>
      <c r="J893" s="2">
        <v>6.774</v>
      </c>
      <c r="K893" s="13">
        <v>96</v>
      </c>
      <c r="L893" s="94">
        <v>521</v>
      </c>
      <c r="M893" s="11">
        <f t="shared" si="68"/>
        <v>5.427083333333333</v>
      </c>
      <c r="N893" s="2">
        <v>2.786</v>
      </c>
      <c r="O893" s="95">
        <f t="shared" si="71"/>
        <v>96</v>
      </c>
      <c r="P893" s="66">
        <f t="shared" si="69"/>
        <v>5.9385796545105567</v>
      </c>
      <c r="Q893" s="104" t="s">
        <v>4891</v>
      </c>
      <c r="R893" s="24"/>
      <c r="S893" s="2"/>
      <c r="T893" s="2"/>
      <c r="U893" s="13"/>
      <c r="V893" s="111">
        <v>0.49652777777777773</v>
      </c>
      <c r="W893" s="112">
        <v>0.63888888888888895</v>
      </c>
      <c r="X893" s="115">
        <f t="shared" si="70"/>
        <v>0.14236111111111122</v>
      </c>
    </row>
    <row r="894" spans="1:24" x14ac:dyDescent="0.3">
      <c r="A894" s="64" t="s">
        <v>5252</v>
      </c>
      <c r="B894" s="94" t="s">
        <v>5253</v>
      </c>
      <c r="C894" s="2" t="s">
        <v>1</v>
      </c>
      <c r="D894" s="2">
        <v>45</v>
      </c>
      <c r="E894" s="9">
        <v>27242</v>
      </c>
      <c r="F894" s="10">
        <v>43762.637511574074</v>
      </c>
      <c r="G894" s="95" t="s">
        <v>4</v>
      </c>
      <c r="H894" s="24">
        <v>2906</v>
      </c>
      <c r="I894" s="11">
        <f t="shared" si="67"/>
        <v>21.367647058823529</v>
      </c>
      <c r="J894" s="2">
        <v>4.149</v>
      </c>
      <c r="K894" s="13">
        <v>136</v>
      </c>
      <c r="L894" s="94">
        <v>833</v>
      </c>
      <c r="M894" s="11">
        <f t="shared" si="68"/>
        <v>6.125</v>
      </c>
      <c r="N894" s="2">
        <v>2.5539999999999998</v>
      </c>
      <c r="O894" s="95">
        <f t="shared" si="71"/>
        <v>136</v>
      </c>
      <c r="P894" s="66">
        <f t="shared" si="69"/>
        <v>3.48859543817527</v>
      </c>
      <c r="Q894" s="104" t="s">
        <v>5244</v>
      </c>
      <c r="R894" s="24"/>
      <c r="S894" s="2"/>
      <c r="T894" s="2"/>
      <c r="U894" s="13"/>
      <c r="V894" s="111">
        <v>0.49791666666666662</v>
      </c>
      <c r="W894" s="112">
        <v>0.66666666666666663</v>
      </c>
      <c r="X894" s="115">
        <f t="shared" si="70"/>
        <v>0.16875000000000001</v>
      </c>
    </row>
    <row r="895" spans="1:24" x14ac:dyDescent="0.3">
      <c r="A895" s="64" t="s">
        <v>5254</v>
      </c>
      <c r="B895" s="94" t="s">
        <v>5255</v>
      </c>
      <c r="C895" s="2" t="s">
        <v>6</v>
      </c>
      <c r="D895" s="2">
        <v>58</v>
      </c>
      <c r="E895" s="9">
        <v>22235</v>
      </c>
      <c r="F895" s="10">
        <v>43762.652442129627</v>
      </c>
      <c r="G895" s="95" t="s">
        <v>4</v>
      </c>
      <c r="H895" s="24">
        <v>1408</v>
      </c>
      <c r="I895" s="11">
        <f t="shared" si="67"/>
        <v>8.9113924050632907</v>
      </c>
      <c r="J895" s="2">
        <v>2.972</v>
      </c>
      <c r="K895" s="13">
        <v>158</v>
      </c>
      <c r="L895" s="94">
        <v>515</v>
      </c>
      <c r="M895" s="11">
        <f t="shared" si="68"/>
        <v>3.259493670886076</v>
      </c>
      <c r="N895" s="2">
        <v>1.845</v>
      </c>
      <c r="O895" s="95">
        <f t="shared" si="71"/>
        <v>158</v>
      </c>
      <c r="P895" s="66">
        <f t="shared" si="69"/>
        <v>2.7339805825242718</v>
      </c>
      <c r="Q895" s="104" t="s">
        <v>4891</v>
      </c>
      <c r="R895" s="24"/>
      <c r="S895" s="2"/>
      <c r="T895" s="2"/>
      <c r="U895" s="13"/>
      <c r="V895" s="111">
        <v>0.50347222222222221</v>
      </c>
      <c r="W895" s="112">
        <v>0.68055555555555547</v>
      </c>
      <c r="X895" s="115">
        <f t="shared" si="70"/>
        <v>0.17708333333333326</v>
      </c>
    </row>
    <row r="896" spans="1:24" x14ac:dyDescent="0.3">
      <c r="A896" s="64" t="s">
        <v>5256</v>
      </c>
      <c r="B896" s="94" t="s">
        <v>5257</v>
      </c>
      <c r="C896" s="2" t="s">
        <v>1</v>
      </c>
      <c r="D896" s="2">
        <v>67</v>
      </c>
      <c r="E896" s="9">
        <v>19092</v>
      </c>
      <c r="F896" s="10">
        <v>43763.507106481484</v>
      </c>
      <c r="G896" s="95" t="s">
        <v>4</v>
      </c>
      <c r="H896" s="24">
        <v>2768</v>
      </c>
      <c r="I896" s="11">
        <f t="shared" si="67"/>
        <v>21.292307692307691</v>
      </c>
      <c r="J896" s="2">
        <v>4.601</v>
      </c>
      <c r="K896" s="13">
        <v>130</v>
      </c>
      <c r="L896" s="94">
        <v>845</v>
      </c>
      <c r="M896" s="11">
        <f t="shared" si="68"/>
        <v>6.5</v>
      </c>
      <c r="N896" s="2">
        <v>3.0070000000000001</v>
      </c>
      <c r="O896" s="95">
        <f t="shared" si="71"/>
        <v>130</v>
      </c>
      <c r="P896" s="66">
        <f t="shared" si="69"/>
        <v>3.2757396449704141</v>
      </c>
      <c r="Q896" s="104" t="s">
        <v>4891</v>
      </c>
      <c r="R896" s="24"/>
      <c r="S896" s="2"/>
      <c r="T896" s="2"/>
      <c r="U896" s="13"/>
      <c r="V896" s="94"/>
      <c r="W896" s="95"/>
      <c r="X896" s="115" t="str">
        <f t="shared" si="70"/>
        <v>No Data</v>
      </c>
    </row>
    <row r="897" spans="1:24" x14ac:dyDescent="0.3">
      <c r="A897" s="64" t="s">
        <v>5258</v>
      </c>
      <c r="B897" s="94" t="s">
        <v>5259</v>
      </c>
      <c r="C897" s="2" t="s">
        <v>1</v>
      </c>
      <c r="D897" s="2">
        <v>50</v>
      </c>
      <c r="E897" s="9">
        <v>25491</v>
      </c>
      <c r="F897" s="10">
        <v>43763.52679398148</v>
      </c>
      <c r="G897" s="95" t="s">
        <v>4</v>
      </c>
      <c r="H897" s="24">
        <v>1937</v>
      </c>
      <c r="I897" s="11">
        <f t="shared" si="67"/>
        <v>17.294642857142858</v>
      </c>
      <c r="J897" s="2">
        <v>4.0709999999999997</v>
      </c>
      <c r="K897" s="13">
        <v>112</v>
      </c>
      <c r="L897" s="94">
        <v>694</v>
      </c>
      <c r="M897" s="11">
        <f t="shared" si="68"/>
        <v>6.1964285714285712</v>
      </c>
      <c r="N897" s="2">
        <v>2.456</v>
      </c>
      <c r="O897" s="95">
        <f t="shared" si="71"/>
        <v>112</v>
      </c>
      <c r="P897" s="66">
        <f t="shared" si="69"/>
        <v>2.7910662824207493</v>
      </c>
      <c r="Q897" s="104" t="s">
        <v>4998</v>
      </c>
      <c r="R897" s="24"/>
      <c r="S897" s="2"/>
      <c r="T897" s="2"/>
      <c r="U897" s="13"/>
      <c r="V897" s="111">
        <v>0.38541666666666669</v>
      </c>
      <c r="W897" s="112">
        <v>0.53472222222222221</v>
      </c>
      <c r="X897" s="115">
        <f t="shared" si="70"/>
        <v>0.14930555555555552</v>
      </c>
    </row>
    <row r="898" spans="1:24" x14ac:dyDescent="0.3">
      <c r="A898" s="64" t="s">
        <v>5260</v>
      </c>
      <c r="B898" s="94" t="s">
        <v>5261</v>
      </c>
      <c r="C898" s="2" t="s">
        <v>6</v>
      </c>
      <c r="D898" s="2">
        <v>56</v>
      </c>
      <c r="E898" s="9">
        <v>23217</v>
      </c>
      <c r="F898" s="10">
        <v>43763.532569444447</v>
      </c>
      <c r="G898" s="95" t="s">
        <v>4</v>
      </c>
      <c r="H898" s="24">
        <v>1656</v>
      </c>
      <c r="I898" s="11">
        <f t="shared" si="67"/>
        <v>13.573770491803279</v>
      </c>
      <c r="J898" s="2">
        <v>3.7389999999999999</v>
      </c>
      <c r="K898" s="13">
        <v>122</v>
      </c>
      <c r="L898" s="94">
        <v>305</v>
      </c>
      <c r="M898" s="11">
        <f t="shared" si="68"/>
        <v>2.5</v>
      </c>
      <c r="N898" s="2">
        <v>1.633</v>
      </c>
      <c r="O898" s="95">
        <f t="shared" si="71"/>
        <v>122</v>
      </c>
      <c r="P898" s="66">
        <f t="shared" si="69"/>
        <v>5.4295081967213115</v>
      </c>
      <c r="Q898" s="104" t="s">
        <v>5198</v>
      </c>
      <c r="R898" s="24"/>
      <c r="S898" s="2"/>
      <c r="T898" s="2"/>
      <c r="U898" s="13"/>
      <c r="V898" s="111">
        <v>0.37847222222222227</v>
      </c>
      <c r="W898" s="112">
        <v>0.55555555555555558</v>
      </c>
      <c r="X898" s="115">
        <f t="shared" si="70"/>
        <v>0.17708333333333331</v>
      </c>
    </row>
    <row r="899" spans="1:24" x14ac:dyDescent="0.3">
      <c r="A899" s="64" t="s">
        <v>5262</v>
      </c>
      <c r="B899" s="94" t="s">
        <v>5263</v>
      </c>
      <c r="C899" s="2" t="s">
        <v>1</v>
      </c>
      <c r="D899" s="2">
        <v>35</v>
      </c>
      <c r="E899" s="9">
        <v>30666</v>
      </c>
      <c r="F899" s="10">
        <v>43763.553796296299</v>
      </c>
      <c r="G899" s="95" t="s">
        <v>4</v>
      </c>
      <c r="H899" s="24">
        <v>1693</v>
      </c>
      <c r="I899" s="11">
        <f t="shared" ref="I899:I962" si="72">H899/K899</f>
        <v>16.93</v>
      </c>
      <c r="J899" s="2">
        <v>4.3369999999999997</v>
      </c>
      <c r="K899" s="13">
        <v>100</v>
      </c>
      <c r="L899" s="94">
        <v>404</v>
      </c>
      <c r="M899" s="11">
        <f t="shared" ref="M899:M962" si="73">L899/O899</f>
        <v>4.04</v>
      </c>
      <c r="N899" s="2">
        <v>1.9950000000000001</v>
      </c>
      <c r="O899" s="95">
        <f t="shared" si="71"/>
        <v>100</v>
      </c>
      <c r="P899" s="66">
        <f t="shared" ref="P899:P962" si="74">I899/M899</f>
        <v>4.1905940594059405</v>
      </c>
      <c r="Q899" s="104" t="s">
        <v>4998</v>
      </c>
      <c r="R899" s="24"/>
      <c r="S899" s="2"/>
      <c r="T899" s="2"/>
      <c r="U899" s="13"/>
      <c r="V899" s="111">
        <v>0.42430555555555555</v>
      </c>
      <c r="W899" s="112">
        <v>0.56944444444444442</v>
      </c>
      <c r="X899" s="115">
        <f t="shared" ref="X899:X962" si="75">IF(AND(W899&lt;&gt;0,V899&lt;&gt;0),W899-V899,"No Data")</f>
        <v>0.14513888888888887</v>
      </c>
    </row>
    <row r="900" spans="1:24" x14ac:dyDescent="0.3">
      <c r="A900" s="64" t="s">
        <v>5264</v>
      </c>
      <c r="B900" s="94" t="s">
        <v>5265</v>
      </c>
      <c r="C900" s="2" t="s">
        <v>1</v>
      </c>
      <c r="D900" s="2">
        <v>43</v>
      </c>
      <c r="E900" s="9">
        <v>28053</v>
      </c>
      <c r="F900" s="10">
        <v>43763.568206018521</v>
      </c>
      <c r="G900" s="95" t="s">
        <v>4</v>
      </c>
      <c r="H900" s="24">
        <v>2901</v>
      </c>
      <c r="I900" s="11">
        <f t="shared" si="72"/>
        <v>20.721428571428572</v>
      </c>
      <c r="J900" s="2">
        <v>4.6909999999999998</v>
      </c>
      <c r="K900" s="13">
        <v>140</v>
      </c>
      <c r="L900" s="94">
        <v>667</v>
      </c>
      <c r="M900" s="11">
        <f t="shared" si="73"/>
        <v>4.7642857142857142</v>
      </c>
      <c r="N900" s="2">
        <v>2.0169999999999999</v>
      </c>
      <c r="O900" s="95">
        <f t="shared" si="71"/>
        <v>140</v>
      </c>
      <c r="P900" s="66">
        <f t="shared" si="74"/>
        <v>4.3493253373313348</v>
      </c>
      <c r="Q900" s="104" t="s">
        <v>5198</v>
      </c>
      <c r="R900" s="24"/>
      <c r="S900" s="2"/>
      <c r="T900" s="2"/>
      <c r="U900" s="13"/>
      <c r="V900" s="111">
        <v>0.44236111111111115</v>
      </c>
      <c r="W900" s="112">
        <v>0.57986111111111105</v>
      </c>
      <c r="X900" s="115">
        <f t="shared" si="75"/>
        <v>0.1374999999999999</v>
      </c>
    </row>
    <row r="901" spans="1:24" x14ac:dyDescent="0.3">
      <c r="A901" s="64" t="s">
        <v>5266</v>
      </c>
      <c r="B901" s="94" t="s">
        <v>5267</v>
      </c>
      <c r="C901" s="2" t="s">
        <v>1</v>
      </c>
      <c r="D901" s="2">
        <v>72</v>
      </c>
      <c r="E901" s="9">
        <v>17395</v>
      </c>
      <c r="F901" s="10">
        <v>43763.577106481483</v>
      </c>
      <c r="G901" s="95" t="s">
        <v>4</v>
      </c>
      <c r="H901" s="24">
        <v>2773</v>
      </c>
      <c r="I901" s="11">
        <f t="shared" si="72"/>
        <v>23.108333333333334</v>
      </c>
      <c r="J901" s="2">
        <v>4.7080000000000002</v>
      </c>
      <c r="K901" s="13">
        <v>120</v>
      </c>
      <c r="L901" s="94">
        <v>909</v>
      </c>
      <c r="M901" s="11">
        <f t="shared" si="73"/>
        <v>7.5750000000000002</v>
      </c>
      <c r="N901" s="2">
        <v>2.86</v>
      </c>
      <c r="O901" s="95">
        <f t="shared" si="71"/>
        <v>120</v>
      </c>
      <c r="P901" s="66">
        <f t="shared" si="74"/>
        <v>3.0506050605060508</v>
      </c>
      <c r="Q901" s="104" t="s">
        <v>4998</v>
      </c>
      <c r="R901" s="24"/>
      <c r="S901" s="2"/>
      <c r="T901" s="2"/>
      <c r="U901" s="13"/>
      <c r="V901" s="111">
        <v>0.45347222222222222</v>
      </c>
      <c r="W901" s="112">
        <v>0.59027777777777779</v>
      </c>
      <c r="X901" s="115">
        <f t="shared" si="75"/>
        <v>0.13680555555555557</v>
      </c>
    </row>
    <row r="902" spans="1:24" x14ac:dyDescent="0.3">
      <c r="A902" s="64" t="s">
        <v>5268</v>
      </c>
      <c r="B902" s="94" t="s">
        <v>5269</v>
      </c>
      <c r="C902" s="2" t="s">
        <v>1</v>
      </c>
      <c r="D902" s="2">
        <v>29</v>
      </c>
      <c r="E902" s="9">
        <v>33023</v>
      </c>
      <c r="F902" s="10">
        <v>43763.589375000003</v>
      </c>
      <c r="G902" s="95" t="s">
        <v>4</v>
      </c>
      <c r="H902" s="24">
        <v>2424</v>
      </c>
      <c r="I902" s="11">
        <f t="shared" si="72"/>
        <v>15.638709677419355</v>
      </c>
      <c r="J902" s="2">
        <v>3.82</v>
      </c>
      <c r="K902" s="13">
        <v>155</v>
      </c>
      <c r="L902" s="94">
        <v>772</v>
      </c>
      <c r="M902" s="11">
        <f t="shared" si="73"/>
        <v>4.9806451612903224</v>
      </c>
      <c r="N902" s="2">
        <v>2.258</v>
      </c>
      <c r="O902" s="95">
        <f t="shared" si="71"/>
        <v>155</v>
      </c>
      <c r="P902" s="66">
        <f t="shared" si="74"/>
        <v>3.1398963730569949</v>
      </c>
      <c r="Q902" s="104" t="s">
        <v>4891</v>
      </c>
      <c r="R902" s="24"/>
      <c r="S902" s="2"/>
      <c r="T902" s="2"/>
      <c r="U902" s="13"/>
      <c r="V902" s="111">
        <v>0.4777777777777778</v>
      </c>
      <c r="W902" s="112">
        <v>0.61111111111111105</v>
      </c>
      <c r="X902" s="115">
        <f t="shared" si="75"/>
        <v>0.13333333333333325</v>
      </c>
    </row>
    <row r="903" spans="1:24" x14ac:dyDescent="0.3">
      <c r="A903" s="64" t="s">
        <v>5270</v>
      </c>
      <c r="B903" s="94" t="s">
        <v>5271</v>
      </c>
      <c r="C903" s="2" t="s">
        <v>1</v>
      </c>
      <c r="D903" s="2">
        <v>47</v>
      </c>
      <c r="E903" s="9">
        <v>26238</v>
      </c>
      <c r="F903" s="10">
        <v>43763.631736111114</v>
      </c>
      <c r="G903" s="95" t="s">
        <v>4</v>
      </c>
      <c r="H903" s="24">
        <v>2606</v>
      </c>
      <c r="I903" s="11">
        <f t="shared" si="72"/>
        <v>17.373333333333335</v>
      </c>
      <c r="J903" s="2">
        <v>4.0609999999999999</v>
      </c>
      <c r="K903" s="13">
        <v>150</v>
      </c>
      <c r="L903" s="94">
        <v>721</v>
      </c>
      <c r="M903" s="11">
        <f t="shared" si="73"/>
        <v>4.8066666666666666</v>
      </c>
      <c r="N903" s="2">
        <v>2.1</v>
      </c>
      <c r="O903" s="95">
        <f t="shared" si="71"/>
        <v>150</v>
      </c>
      <c r="P903" s="66">
        <f t="shared" si="74"/>
        <v>3.6144244105409156</v>
      </c>
      <c r="Q903" s="104" t="s">
        <v>728</v>
      </c>
      <c r="R903" s="24"/>
      <c r="S903" s="2"/>
      <c r="T903" s="2"/>
      <c r="U903" s="13"/>
      <c r="V903" s="111">
        <v>0.51597222222222217</v>
      </c>
      <c r="W903" s="112">
        <v>0.64583333333333337</v>
      </c>
      <c r="X903" s="115">
        <f t="shared" si="75"/>
        <v>0.1298611111111112</v>
      </c>
    </row>
    <row r="904" spans="1:24" x14ac:dyDescent="0.3">
      <c r="A904" s="64" t="s">
        <v>5272</v>
      </c>
      <c r="B904" s="94" t="s">
        <v>5273</v>
      </c>
      <c r="C904" s="2" t="s">
        <v>1</v>
      </c>
      <c r="D904" s="2">
        <v>25</v>
      </c>
      <c r="E904" s="9">
        <v>34381</v>
      </c>
      <c r="F904" s="10">
        <v>43766.515925925924</v>
      </c>
      <c r="G904" s="95" t="s">
        <v>4</v>
      </c>
      <c r="H904" s="24">
        <v>1818</v>
      </c>
      <c r="I904" s="11">
        <f t="shared" si="72"/>
        <v>16.232142857142858</v>
      </c>
      <c r="J904" s="2">
        <v>4.12</v>
      </c>
      <c r="K904" s="13">
        <v>112</v>
      </c>
      <c r="L904" s="94">
        <v>490</v>
      </c>
      <c r="M904" s="11">
        <f t="shared" si="73"/>
        <v>4.375</v>
      </c>
      <c r="N904" s="2">
        <v>1.831</v>
      </c>
      <c r="O904" s="95">
        <f t="shared" si="71"/>
        <v>112</v>
      </c>
      <c r="P904" s="66">
        <f t="shared" si="74"/>
        <v>3.7102040816326531</v>
      </c>
      <c r="Q904" s="104" t="s">
        <v>5198</v>
      </c>
      <c r="R904" s="24"/>
      <c r="S904" s="2"/>
      <c r="T904" s="2"/>
      <c r="U904" s="13"/>
      <c r="V904" s="111">
        <v>0.38194444444444442</v>
      </c>
      <c r="W904" s="112">
        <v>0.52083333333333337</v>
      </c>
      <c r="X904" s="115">
        <f t="shared" si="75"/>
        <v>0.13888888888888895</v>
      </c>
    </row>
    <row r="905" spans="1:24" x14ac:dyDescent="0.3">
      <c r="A905" s="64" t="s">
        <v>5274</v>
      </c>
      <c r="B905" s="94" t="s">
        <v>576</v>
      </c>
      <c r="C905" s="2" t="s">
        <v>1</v>
      </c>
      <c r="D905" s="2">
        <v>47</v>
      </c>
      <c r="E905" s="9">
        <v>26289</v>
      </c>
      <c r="F905" s="10">
        <v>43766.52447916667</v>
      </c>
      <c r="G905" s="95" t="s">
        <v>4</v>
      </c>
      <c r="H905" s="24">
        <v>2036</v>
      </c>
      <c r="I905" s="11">
        <f t="shared" si="72"/>
        <v>17.551724137931036</v>
      </c>
      <c r="J905" s="2">
        <v>4.1210000000000004</v>
      </c>
      <c r="K905" s="13">
        <v>116</v>
      </c>
      <c r="L905" s="94">
        <v>504</v>
      </c>
      <c r="M905" s="11">
        <f t="shared" si="73"/>
        <v>4.3448275862068968</v>
      </c>
      <c r="N905" s="2">
        <v>1.93</v>
      </c>
      <c r="O905" s="95">
        <f t="shared" si="71"/>
        <v>116</v>
      </c>
      <c r="P905" s="66">
        <f t="shared" si="74"/>
        <v>4.0396825396825395</v>
      </c>
      <c r="Q905" s="104" t="s">
        <v>4998</v>
      </c>
      <c r="R905" s="24"/>
      <c r="S905" s="2"/>
      <c r="T905" s="2"/>
      <c r="U905" s="13"/>
      <c r="V905" s="111">
        <v>0.39305555555555555</v>
      </c>
      <c r="W905" s="112">
        <v>0.53472222222222221</v>
      </c>
      <c r="X905" s="115">
        <f t="shared" si="75"/>
        <v>0.14166666666666666</v>
      </c>
    </row>
    <row r="906" spans="1:24" x14ac:dyDescent="0.3">
      <c r="A906" s="64" t="s">
        <v>5275</v>
      </c>
      <c r="B906" s="94" t="s">
        <v>5276</v>
      </c>
      <c r="C906" s="2" t="s">
        <v>1</v>
      </c>
      <c r="D906" s="2">
        <v>39</v>
      </c>
      <c r="E906" s="9">
        <v>29295</v>
      </c>
      <c r="F906" s="10">
        <v>43766.533518518518</v>
      </c>
      <c r="G906" s="95" t="s">
        <v>4</v>
      </c>
      <c r="H906" s="24">
        <v>1723</v>
      </c>
      <c r="I906" s="11">
        <f t="shared" si="72"/>
        <v>15.114035087719298</v>
      </c>
      <c r="J906" s="2">
        <v>4.1109999999999998</v>
      </c>
      <c r="K906" s="13">
        <v>114</v>
      </c>
      <c r="L906" s="94">
        <v>441</v>
      </c>
      <c r="M906" s="11">
        <f t="shared" si="73"/>
        <v>3.8684210526315788</v>
      </c>
      <c r="N906" s="2">
        <v>2.085</v>
      </c>
      <c r="O906" s="95">
        <f t="shared" si="71"/>
        <v>114</v>
      </c>
      <c r="P906" s="66">
        <f t="shared" si="74"/>
        <v>3.9070294784580502</v>
      </c>
      <c r="Q906" s="104" t="s">
        <v>5198</v>
      </c>
      <c r="R906" s="24"/>
      <c r="S906" s="2"/>
      <c r="T906" s="2"/>
      <c r="U906" s="13"/>
      <c r="V906" s="111">
        <v>0.40138888888888885</v>
      </c>
      <c r="W906" s="112">
        <v>0.54513888888888895</v>
      </c>
      <c r="X906" s="115">
        <f t="shared" si="75"/>
        <v>0.1437500000000001</v>
      </c>
    </row>
    <row r="907" spans="1:24" x14ac:dyDescent="0.3">
      <c r="A907" s="64" t="s">
        <v>5277</v>
      </c>
      <c r="B907" s="94" t="s">
        <v>5278</v>
      </c>
      <c r="C907" s="2" t="s">
        <v>1</v>
      </c>
      <c r="D907" s="2">
        <v>54</v>
      </c>
      <c r="E907" s="9">
        <v>24006</v>
      </c>
      <c r="F907" s="10">
        <v>43766.54378472222</v>
      </c>
      <c r="G907" s="95" t="s">
        <v>4</v>
      </c>
      <c r="H907" s="24">
        <v>2369</v>
      </c>
      <c r="I907" s="11">
        <f t="shared" si="72"/>
        <v>18.952000000000002</v>
      </c>
      <c r="J907" s="2">
        <v>4.3479999999999999</v>
      </c>
      <c r="K907" s="13">
        <v>125</v>
      </c>
      <c r="L907" s="94">
        <v>648</v>
      </c>
      <c r="M907" s="11">
        <f t="shared" si="73"/>
        <v>5.1840000000000002</v>
      </c>
      <c r="N907" s="2">
        <v>2.4340000000000002</v>
      </c>
      <c r="O907" s="95">
        <f t="shared" si="71"/>
        <v>125</v>
      </c>
      <c r="P907" s="66">
        <f t="shared" si="74"/>
        <v>3.6558641975308643</v>
      </c>
      <c r="Q907" s="104" t="s">
        <v>4998</v>
      </c>
      <c r="R907" s="24"/>
      <c r="S907" s="2"/>
      <c r="T907" s="2"/>
      <c r="U907" s="13"/>
      <c r="V907" s="111">
        <v>0.4152777777777778</v>
      </c>
      <c r="W907" s="112">
        <v>0.55902777777777779</v>
      </c>
      <c r="X907" s="115">
        <f t="shared" si="75"/>
        <v>0.14374999999999999</v>
      </c>
    </row>
    <row r="908" spans="1:24" x14ac:dyDescent="0.3">
      <c r="A908" s="64" t="s">
        <v>5279</v>
      </c>
      <c r="B908" s="94" t="s">
        <v>5280</v>
      </c>
      <c r="C908" s="2" t="s">
        <v>1</v>
      </c>
      <c r="D908" s="2">
        <v>58</v>
      </c>
      <c r="E908" s="9">
        <v>22290</v>
      </c>
      <c r="F908" s="10">
        <v>43766.556006944447</v>
      </c>
      <c r="G908" s="95" t="s">
        <v>4</v>
      </c>
      <c r="H908" s="24">
        <v>4275</v>
      </c>
      <c r="I908" s="11">
        <f t="shared" si="72"/>
        <v>34.475806451612904</v>
      </c>
      <c r="J908" s="2">
        <v>6.0830000000000002</v>
      </c>
      <c r="K908" s="13">
        <v>124</v>
      </c>
      <c r="L908" s="94">
        <v>788</v>
      </c>
      <c r="M908" s="11">
        <f t="shared" si="73"/>
        <v>6.354838709677419</v>
      </c>
      <c r="N908" s="2">
        <v>2.3620000000000001</v>
      </c>
      <c r="O908" s="95">
        <f t="shared" si="71"/>
        <v>124</v>
      </c>
      <c r="P908" s="66">
        <f t="shared" si="74"/>
        <v>5.4251269035533003</v>
      </c>
      <c r="Q908" s="104" t="s">
        <v>5198</v>
      </c>
      <c r="R908" s="24"/>
      <c r="S908" s="2"/>
      <c r="T908" s="2"/>
      <c r="U908" s="13"/>
      <c r="V908" s="111">
        <v>0.43055555555555558</v>
      </c>
      <c r="W908" s="112">
        <v>0.57986111111111105</v>
      </c>
      <c r="X908" s="115">
        <f t="shared" si="75"/>
        <v>0.14930555555555547</v>
      </c>
    </row>
    <row r="909" spans="1:24" x14ac:dyDescent="0.3">
      <c r="A909" s="64" t="s">
        <v>5281</v>
      </c>
      <c r="B909" s="94" t="s">
        <v>5282</v>
      </c>
      <c r="C909" s="2" t="s">
        <v>1</v>
      </c>
      <c r="D909" s="2">
        <v>56</v>
      </c>
      <c r="E909" s="9">
        <v>23250</v>
      </c>
      <c r="F909" s="10">
        <v>43766.581307870372</v>
      </c>
      <c r="G909" s="95" t="s">
        <v>4</v>
      </c>
      <c r="H909" s="24">
        <v>3139</v>
      </c>
      <c r="I909" s="11">
        <f t="shared" si="72"/>
        <v>25.31451612903226</v>
      </c>
      <c r="J909" s="2">
        <v>5.75</v>
      </c>
      <c r="K909" s="13">
        <v>124</v>
      </c>
      <c r="L909" s="94">
        <v>599</v>
      </c>
      <c r="M909" s="11">
        <f t="shared" si="73"/>
        <v>4.830645161290323</v>
      </c>
      <c r="N909" s="2">
        <v>2.3149999999999999</v>
      </c>
      <c r="O909" s="95">
        <f t="shared" si="71"/>
        <v>124</v>
      </c>
      <c r="P909" s="66">
        <f t="shared" si="74"/>
        <v>5.2404006677796326</v>
      </c>
      <c r="Q909" s="104" t="s">
        <v>4998</v>
      </c>
      <c r="R909" s="24"/>
      <c r="S909" s="2"/>
      <c r="T909" s="2"/>
      <c r="U909" s="13"/>
      <c r="V909" s="111">
        <v>0.4513888888888889</v>
      </c>
      <c r="W909" s="112">
        <v>0.59375</v>
      </c>
      <c r="X909" s="115">
        <f t="shared" si="75"/>
        <v>0.1423611111111111</v>
      </c>
    </row>
    <row r="910" spans="1:24" x14ac:dyDescent="0.3">
      <c r="A910" s="64" t="s">
        <v>5283</v>
      </c>
      <c r="B910" s="94" t="s">
        <v>5284</v>
      </c>
      <c r="C910" s="2" t="s">
        <v>1</v>
      </c>
      <c r="D910" s="2">
        <v>68</v>
      </c>
      <c r="E910" s="9">
        <v>18616</v>
      </c>
      <c r="F910" s="10">
        <v>43766.589502314811</v>
      </c>
      <c r="G910" s="95" t="s">
        <v>4</v>
      </c>
      <c r="H910" s="24">
        <v>2507</v>
      </c>
      <c r="I910" s="11">
        <f t="shared" si="72"/>
        <v>16.174193548387098</v>
      </c>
      <c r="J910" s="2">
        <v>3.863</v>
      </c>
      <c r="K910" s="13">
        <v>155</v>
      </c>
      <c r="L910" s="94">
        <v>730</v>
      </c>
      <c r="M910" s="11">
        <f t="shared" si="73"/>
        <v>4.709677419354839</v>
      </c>
      <c r="N910" s="2">
        <v>2.29</v>
      </c>
      <c r="O910" s="95">
        <f t="shared" si="71"/>
        <v>155</v>
      </c>
      <c r="P910" s="66">
        <f t="shared" si="74"/>
        <v>3.434246575342466</v>
      </c>
      <c r="Q910" s="104" t="s">
        <v>5198</v>
      </c>
      <c r="R910" s="24"/>
      <c r="S910" s="2"/>
      <c r="T910" s="2"/>
      <c r="U910" s="13"/>
      <c r="V910" s="111">
        <v>0.44930555555555557</v>
      </c>
      <c r="W910" s="112">
        <v>0.61458333333333337</v>
      </c>
      <c r="X910" s="115">
        <f t="shared" si="75"/>
        <v>0.1652777777777778</v>
      </c>
    </row>
    <row r="911" spans="1:24" x14ac:dyDescent="0.3">
      <c r="A911" s="64" t="s">
        <v>5285</v>
      </c>
      <c r="B911" s="94" t="s">
        <v>5286</v>
      </c>
      <c r="C911" s="2" t="s">
        <v>1</v>
      </c>
      <c r="D911" s="2">
        <v>72</v>
      </c>
      <c r="E911" s="9">
        <v>17179</v>
      </c>
      <c r="F911" s="10">
        <v>43766.609965277778</v>
      </c>
      <c r="G911" s="95" t="s">
        <v>4</v>
      </c>
      <c r="H911" s="24">
        <v>3059</v>
      </c>
      <c r="I911" s="11">
        <f t="shared" si="72"/>
        <v>24.669354838709676</v>
      </c>
      <c r="J911" s="2">
        <v>5.444</v>
      </c>
      <c r="K911" s="13">
        <v>124</v>
      </c>
      <c r="L911" s="94">
        <v>899</v>
      </c>
      <c r="M911" s="11">
        <f t="shared" si="73"/>
        <v>7.25</v>
      </c>
      <c r="N911" s="2">
        <v>2.7280000000000002</v>
      </c>
      <c r="O911" s="95">
        <f t="shared" si="71"/>
        <v>124</v>
      </c>
      <c r="P911" s="66">
        <f t="shared" si="74"/>
        <v>3.4026696329254724</v>
      </c>
      <c r="Q911" s="104" t="s">
        <v>4918</v>
      </c>
      <c r="R911" s="24"/>
      <c r="S911" s="2"/>
      <c r="T911" s="2"/>
      <c r="U911" s="13"/>
      <c r="V911" s="111">
        <v>0.4680555555555555</v>
      </c>
      <c r="W911" s="112">
        <v>0.625</v>
      </c>
      <c r="X911" s="115">
        <f t="shared" si="75"/>
        <v>0.1569444444444445</v>
      </c>
    </row>
    <row r="912" spans="1:24" x14ac:dyDescent="0.3">
      <c r="A912" s="64" t="s">
        <v>5287</v>
      </c>
      <c r="B912" s="94" t="s">
        <v>5288</v>
      </c>
      <c r="C912" s="2" t="s">
        <v>1</v>
      </c>
      <c r="D912" s="2">
        <v>66</v>
      </c>
      <c r="E912" s="9">
        <v>19421</v>
      </c>
      <c r="F912" s="10">
        <v>43766.623622685183</v>
      </c>
      <c r="G912" s="95" t="s">
        <v>4</v>
      </c>
      <c r="H912" s="24">
        <v>1128</v>
      </c>
      <c r="I912" s="11">
        <f t="shared" si="72"/>
        <v>12.96551724137931</v>
      </c>
      <c r="J912" s="2">
        <v>3.9929999999999999</v>
      </c>
      <c r="K912" s="13">
        <v>87</v>
      </c>
      <c r="L912" s="94">
        <v>378</v>
      </c>
      <c r="M912" s="11">
        <f t="shared" si="73"/>
        <v>4.3448275862068968</v>
      </c>
      <c r="N912" s="2">
        <v>2.1070000000000002</v>
      </c>
      <c r="O912" s="95">
        <f t="shared" si="71"/>
        <v>87</v>
      </c>
      <c r="P912" s="66">
        <f t="shared" si="74"/>
        <v>2.9841269841269837</v>
      </c>
      <c r="Q912" s="104" t="s">
        <v>5198</v>
      </c>
      <c r="R912" s="24"/>
      <c r="S912" s="2"/>
      <c r="T912" s="2"/>
      <c r="U912" s="13"/>
      <c r="V912" s="111">
        <v>0.45833333333333331</v>
      </c>
      <c r="W912" s="112">
        <v>0.65277777777777779</v>
      </c>
      <c r="X912" s="115">
        <f t="shared" si="75"/>
        <v>0.19444444444444448</v>
      </c>
    </row>
    <row r="913" spans="1:24" x14ac:dyDescent="0.3">
      <c r="A913" s="64" t="s">
        <v>5289</v>
      </c>
      <c r="B913" s="94" t="s">
        <v>5290</v>
      </c>
      <c r="C913" s="2" t="s">
        <v>1</v>
      </c>
      <c r="D913" s="2">
        <v>75</v>
      </c>
      <c r="E913" s="9">
        <v>16113</v>
      </c>
      <c r="F913" s="10">
        <v>43766.640150462961</v>
      </c>
      <c r="G913" s="95" t="s">
        <v>4</v>
      </c>
      <c r="H913" s="24">
        <v>2828</v>
      </c>
      <c r="I913" s="11">
        <f t="shared" si="72"/>
        <v>24.379310344827587</v>
      </c>
      <c r="J913" s="2">
        <v>5.4210000000000003</v>
      </c>
      <c r="K913" s="13">
        <v>116</v>
      </c>
      <c r="L913" s="94">
        <v>634</v>
      </c>
      <c r="M913" s="11">
        <f t="shared" si="73"/>
        <v>5.4655172413793105</v>
      </c>
      <c r="N913" s="2">
        <v>2.2010000000000001</v>
      </c>
      <c r="O913" s="95">
        <f t="shared" si="71"/>
        <v>116</v>
      </c>
      <c r="P913" s="66">
        <f t="shared" si="74"/>
        <v>4.4605678233438484</v>
      </c>
      <c r="Q913" s="104" t="s">
        <v>4913</v>
      </c>
      <c r="R913" s="24"/>
      <c r="S913" s="2"/>
      <c r="T913" s="2"/>
      <c r="U913" s="13"/>
      <c r="V913" s="111">
        <v>0.48402777777777778</v>
      </c>
      <c r="W913" s="112">
        <v>0.66666666666666663</v>
      </c>
      <c r="X913" s="115">
        <f t="shared" si="75"/>
        <v>0.18263888888888885</v>
      </c>
    </row>
    <row r="914" spans="1:24" x14ac:dyDescent="0.3">
      <c r="A914" s="64" t="s">
        <v>5291</v>
      </c>
      <c r="B914" s="94" t="s">
        <v>5292</v>
      </c>
      <c r="C914" s="2" t="s">
        <v>6</v>
      </c>
      <c r="D914" s="2">
        <v>31</v>
      </c>
      <c r="E914" s="9">
        <v>32155</v>
      </c>
      <c r="F914" s="10">
        <v>43766.673101851855</v>
      </c>
      <c r="G914" s="95" t="s">
        <v>4</v>
      </c>
      <c r="H914" s="24">
        <v>1007</v>
      </c>
      <c r="I914" s="11">
        <f t="shared" si="72"/>
        <v>7.8671875</v>
      </c>
      <c r="J914" s="2">
        <v>2.944</v>
      </c>
      <c r="K914" s="13">
        <v>128</v>
      </c>
      <c r="L914" s="94">
        <v>459</v>
      </c>
      <c r="M914" s="11">
        <f t="shared" si="73"/>
        <v>3.5859375</v>
      </c>
      <c r="N914" s="2">
        <v>1.825</v>
      </c>
      <c r="O914" s="95">
        <f t="shared" si="71"/>
        <v>128</v>
      </c>
      <c r="P914" s="66">
        <f t="shared" si="74"/>
        <v>2.1938997821350763</v>
      </c>
      <c r="Q914" s="104" t="s">
        <v>5244</v>
      </c>
      <c r="R914" s="24"/>
      <c r="S914" s="2"/>
      <c r="T914" s="2"/>
      <c r="U914" s="13"/>
      <c r="V914" s="111">
        <v>0.52361111111111114</v>
      </c>
      <c r="W914" s="112">
        <v>0.68055555555555547</v>
      </c>
      <c r="X914" s="115">
        <f t="shared" si="75"/>
        <v>0.15694444444444433</v>
      </c>
    </row>
    <row r="915" spans="1:24" x14ac:dyDescent="0.3">
      <c r="A915" s="64" t="s">
        <v>5293</v>
      </c>
      <c r="B915" s="94" t="s">
        <v>1474</v>
      </c>
      <c r="C915" s="2" t="s">
        <v>1</v>
      </c>
      <c r="D915" s="2">
        <v>45</v>
      </c>
      <c r="E915" s="9">
        <v>27314</v>
      </c>
      <c r="F915" s="10">
        <v>43766.698981481481</v>
      </c>
      <c r="G915" s="95" t="s">
        <v>4</v>
      </c>
      <c r="H915" s="24">
        <v>1053</v>
      </c>
      <c r="I915" s="11">
        <f t="shared" si="72"/>
        <v>10.96875</v>
      </c>
      <c r="J915" s="2">
        <v>3.7770000000000001</v>
      </c>
      <c r="K915" s="13">
        <v>96</v>
      </c>
      <c r="L915" s="94">
        <v>251</v>
      </c>
      <c r="M915" s="11">
        <f t="shared" si="73"/>
        <v>2.6145833333333335</v>
      </c>
      <c r="N915" s="2">
        <v>1.657</v>
      </c>
      <c r="O915" s="95">
        <f t="shared" si="71"/>
        <v>96</v>
      </c>
      <c r="P915" s="66">
        <f t="shared" si="74"/>
        <v>4.1952191235059759</v>
      </c>
      <c r="Q915" s="104" t="s">
        <v>4891</v>
      </c>
      <c r="R915" s="24"/>
      <c r="S915" s="2"/>
      <c r="T915" s="2"/>
      <c r="U915" s="13"/>
      <c r="V915" s="111">
        <v>0.53263888888888888</v>
      </c>
      <c r="W915" s="112">
        <v>0.70833333333333337</v>
      </c>
      <c r="X915" s="115">
        <f t="shared" si="75"/>
        <v>0.17569444444444449</v>
      </c>
    </row>
    <row r="916" spans="1:24" x14ac:dyDescent="0.3">
      <c r="A916" s="64" t="s">
        <v>5294</v>
      </c>
      <c r="B916" s="94" t="s">
        <v>5295</v>
      </c>
      <c r="C916" s="2" t="s">
        <v>1</v>
      </c>
      <c r="D916" s="2">
        <v>56</v>
      </c>
      <c r="E916" s="9">
        <v>23046</v>
      </c>
      <c r="F916" s="10">
        <v>43766.699212962965</v>
      </c>
      <c r="G916" s="95" t="s">
        <v>4</v>
      </c>
      <c r="H916" s="24">
        <v>3241</v>
      </c>
      <c r="I916" s="11">
        <f t="shared" si="72"/>
        <v>23.15</v>
      </c>
      <c r="J916" s="2">
        <v>4.7069999999999999</v>
      </c>
      <c r="K916" s="13">
        <v>140</v>
      </c>
      <c r="L916" s="94">
        <v>456</v>
      </c>
      <c r="M916" s="11">
        <f t="shared" si="73"/>
        <v>3.2571428571428571</v>
      </c>
      <c r="N916" s="2">
        <v>1.6639999999999999</v>
      </c>
      <c r="O916" s="95">
        <f t="shared" si="71"/>
        <v>140</v>
      </c>
      <c r="P916" s="66">
        <f t="shared" si="74"/>
        <v>7.1074561403508767</v>
      </c>
      <c r="Q916" s="104" t="s">
        <v>4998</v>
      </c>
      <c r="R916" s="24"/>
      <c r="S916" s="2"/>
      <c r="T916" s="2"/>
      <c r="U916" s="13"/>
      <c r="V916" s="111">
        <v>0.53819444444444442</v>
      </c>
      <c r="W916" s="112">
        <v>0.72222222222222221</v>
      </c>
      <c r="X916" s="115">
        <f t="shared" si="75"/>
        <v>0.18402777777777779</v>
      </c>
    </row>
    <row r="917" spans="1:24" x14ac:dyDescent="0.3">
      <c r="A917" s="64" t="s">
        <v>5296</v>
      </c>
      <c r="B917" s="94" t="s">
        <v>5297</v>
      </c>
      <c r="C917" s="2" t="s">
        <v>1</v>
      </c>
      <c r="D917" s="2">
        <v>57</v>
      </c>
      <c r="E917" s="9">
        <v>22834</v>
      </c>
      <c r="F917" s="10">
        <v>43767.516412037039</v>
      </c>
      <c r="G917" s="95" t="s">
        <v>4</v>
      </c>
      <c r="H917" s="24">
        <v>4258</v>
      </c>
      <c r="I917" s="11">
        <f t="shared" si="72"/>
        <v>29.569444444444443</v>
      </c>
      <c r="J917" s="2">
        <v>6.64</v>
      </c>
      <c r="K917" s="13">
        <v>144</v>
      </c>
      <c r="L917" s="94">
        <v>732</v>
      </c>
      <c r="M917" s="11">
        <f t="shared" si="73"/>
        <v>5.083333333333333</v>
      </c>
      <c r="N917" s="2">
        <v>2.3759999999999999</v>
      </c>
      <c r="O917" s="95">
        <f t="shared" si="71"/>
        <v>144</v>
      </c>
      <c r="P917" s="66">
        <f t="shared" si="74"/>
        <v>5.8169398907103824</v>
      </c>
      <c r="Q917" s="104" t="s">
        <v>5198</v>
      </c>
      <c r="R917" s="24"/>
      <c r="S917" s="2"/>
      <c r="T917" s="2"/>
      <c r="U917" s="13"/>
      <c r="V917" s="111">
        <v>0.3756944444444445</v>
      </c>
      <c r="W917" s="112">
        <v>0.52083333333333337</v>
      </c>
      <c r="X917" s="115">
        <f t="shared" si="75"/>
        <v>0.14513888888888887</v>
      </c>
    </row>
    <row r="918" spans="1:24" x14ac:dyDescent="0.3">
      <c r="A918" s="64" t="s">
        <v>3771</v>
      </c>
      <c r="B918" s="94" t="s">
        <v>357</v>
      </c>
      <c r="C918" s="2" t="s">
        <v>1</v>
      </c>
      <c r="D918" s="2">
        <v>69</v>
      </c>
      <c r="E918" s="9">
        <v>18539</v>
      </c>
      <c r="F918" s="10">
        <v>43767.527824074074</v>
      </c>
      <c r="G918" s="95" t="s">
        <v>4</v>
      </c>
      <c r="H918" s="24">
        <v>2662</v>
      </c>
      <c r="I918" s="11">
        <f t="shared" si="72"/>
        <v>26.098039215686274</v>
      </c>
      <c r="J918" s="2">
        <v>5.82</v>
      </c>
      <c r="K918" s="13">
        <v>102</v>
      </c>
      <c r="L918" s="94">
        <v>714</v>
      </c>
      <c r="M918" s="11">
        <f t="shared" si="73"/>
        <v>7</v>
      </c>
      <c r="N918" s="2">
        <v>3.1930000000000001</v>
      </c>
      <c r="O918" s="95">
        <f t="shared" si="71"/>
        <v>102</v>
      </c>
      <c r="P918" s="66">
        <f t="shared" si="74"/>
        <v>3.7282913165266107</v>
      </c>
      <c r="Q918" s="104" t="s">
        <v>4918</v>
      </c>
      <c r="R918" s="24"/>
      <c r="S918" s="2"/>
      <c r="T918" s="2"/>
      <c r="U918" s="13"/>
      <c r="V918" s="111">
        <v>0.38750000000000001</v>
      </c>
      <c r="W918" s="112">
        <v>0.53472222222222221</v>
      </c>
      <c r="X918" s="115">
        <f t="shared" si="75"/>
        <v>0.1472222222222222</v>
      </c>
    </row>
    <row r="919" spans="1:24" x14ac:dyDescent="0.3">
      <c r="A919" s="64" t="s">
        <v>5298</v>
      </c>
      <c r="B919" s="94" t="s">
        <v>5299</v>
      </c>
      <c r="C919" s="2" t="s">
        <v>1</v>
      </c>
      <c r="D919" s="2">
        <v>42</v>
      </c>
      <c r="E919" s="9">
        <v>28129</v>
      </c>
      <c r="F919" s="10">
        <v>43767.530844907407</v>
      </c>
      <c r="G919" s="95" t="s">
        <v>4</v>
      </c>
      <c r="H919" s="24">
        <v>1119</v>
      </c>
      <c r="I919" s="11">
        <f t="shared" si="72"/>
        <v>11.19</v>
      </c>
      <c r="J919" s="2">
        <v>3.1869999999999998</v>
      </c>
      <c r="K919" s="13">
        <v>100</v>
      </c>
      <c r="L919" s="94">
        <v>376</v>
      </c>
      <c r="M919" s="11">
        <f t="shared" si="73"/>
        <v>3.76</v>
      </c>
      <c r="N919" s="2">
        <v>1.77</v>
      </c>
      <c r="O919" s="95">
        <f t="shared" si="71"/>
        <v>100</v>
      </c>
      <c r="P919" s="66">
        <f t="shared" si="74"/>
        <v>2.9760638297872339</v>
      </c>
      <c r="Q919" s="104" t="s">
        <v>5198</v>
      </c>
      <c r="R919" s="24"/>
      <c r="S919" s="2"/>
      <c r="T919" s="2"/>
      <c r="U919" s="13"/>
      <c r="V919" s="111">
        <v>0.37291666666666662</v>
      </c>
      <c r="W919" s="112">
        <v>0.54861111111111105</v>
      </c>
      <c r="X919" s="115">
        <f t="shared" si="75"/>
        <v>0.17569444444444443</v>
      </c>
    </row>
    <row r="920" spans="1:24" x14ac:dyDescent="0.3">
      <c r="A920" s="64" t="s">
        <v>5300</v>
      </c>
      <c r="B920" s="94" t="s">
        <v>5301</v>
      </c>
      <c r="C920" s="2" t="s">
        <v>1</v>
      </c>
      <c r="D920" s="2">
        <v>68</v>
      </c>
      <c r="E920" s="9">
        <v>18672</v>
      </c>
      <c r="F920" s="10">
        <v>43767.543888888889</v>
      </c>
      <c r="G920" s="95" t="s">
        <v>4</v>
      </c>
      <c r="H920" s="24">
        <v>2828</v>
      </c>
      <c r="I920" s="11">
        <f t="shared" si="72"/>
        <v>16.25287356321839</v>
      </c>
      <c r="J920" s="2">
        <v>4.0209999999999999</v>
      </c>
      <c r="K920" s="13">
        <v>174</v>
      </c>
      <c r="L920" s="94">
        <v>878</v>
      </c>
      <c r="M920" s="11">
        <f t="shared" si="73"/>
        <v>5.0459770114942533</v>
      </c>
      <c r="N920" s="2">
        <v>2.3279999999999998</v>
      </c>
      <c r="O920" s="95">
        <f t="shared" si="71"/>
        <v>174</v>
      </c>
      <c r="P920" s="66">
        <f t="shared" si="74"/>
        <v>3.2209567198177673</v>
      </c>
      <c r="Q920" s="104" t="s">
        <v>4913</v>
      </c>
      <c r="R920" s="24"/>
      <c r="S920" s="2"/>
      <c r="T920" s="2"/>
      <c r="U920" s="13"/>
      <c r="V920" s="111">
        <v>0.40069444444444446</v>
      </c>
      <c r="W920" s="112">
        <v>0.56944444444444442</v>
      </c>
      <c r="X920" s="115">
        <f t="shared" si="75"/>
        <v>0.16874999999999996</v>
      </c>
    </row>
    <row r="921" spans="1:24" x14ac:dyDescent="0.3">
      <c r="A921" s="64" t="s">
        <v>5302</v>
      </c>
      <c r="B921" s="94" t="s">
        <v>5303</v>
      </c>
      <c r="C921" s="2" t="s">
        <v>1</v>
      </c>
      <c r="D921" s="2">
        <v>57</v>
      </c>
      <c r="E921" s="9">
        <v>22729</v>
      </c>
      <c r="F921" s="10">
        <v>43767.568923611114</v>
      </c>
      <c r="G921" s="95" t="s">
        <v>4</v>
      </c>
      <c r="H921" s="24">
        <v>3454</v>
      </c>
      <c r="I921" s="11">
        <f t="shared" si="72"/>
        <v>32.895238095238092</v>
      </c>
      <c r="J921" s="2">
        <v>6.63</v>
      </c>
      <c r="K921" s="13">
        <v>105</v>
      </c>
      <c r="L921" s="94">
        <v>411</v>
      </c>
      <c r="M921" s="11">
        <f t="shared" si="73"/>
        <v>3.9142857142857141</v>
      </c>
      <c r="N921" s="2">
        <v>1.962</v>
      </c>
      <c r="O921" s="95">
        <f t="shared" si="71"/>
        <v>105</v>
      </c>
      <c r="P921" s="66">
        <f t="shared" si="74"/>
        <v>8.4038929440389296</v>
      </c>
      <c r="Q921" s="104" t="s">
        <v>5244</v>
      </c>
      <c r="R921" s="24"/>
      <c r="S921" s="2"/>
      <c r="T921" s="2"/>
      <c r="U921" s="13"/>
      <c r="V921" s="111">
        <v>0.43402777777777773</v>
      </c>
      <c r="W921" s="112">
        <v>0.57986111111111105</v>
      </c>
      <c r="X921" s="115">
        <f t="shared" si="75"/>
        <v>0.14583333333333331</v>
      </c>
    </row>
    <row r="922" spans="1:24" x14ac:dyDescent="0.3">
      <c r="A922" s="64" t="s">
        <v>5304</v>
      </c>
      <c r="B922" s="94" t="s">
        <v>5305</v>
      </c>
      <c r="C922" s="2" t="s">
        <v>1</v>
      </c>
      <c r="D922" s="2">
        <v>41</v>
      </c>
      <c r="E922" s="9">
        <v>28597</v>
      </c>
      <c r="F922" s="10">
        <v>43767.576701388891</v>
      </c>
      <c r="G922" s="95" t="s">
        <v>4</v>
      </c>
      <c r="H922" s="24">
        <v>2088</v>
      </c>
      <c r="I922" s="11">
        <f t="shared" si="72"/>
        <v>17.399999999999999</v>
      </c>
      <c r="J922" s="2">
        <v>4.343</v>
      </c>
      <c r="K922" s="13">
        <v>120</v>
      </c>
      <c r="L922" s="94">
        <v>638</v>
      </c>
      <c r="M922" s="11">
        <f t="shared" si="73"/>
        <v>5.3166666666666664</v>
      </c>
      <c r="N922" s="2">
        <v>2.5070000000000001</v>
      </c>
      <c r="O922" s="95">
        <f t="shared" si="71"/>
        <v>120</v>
      </c>
      <c r="P922" s="66">
        <f t="shared" si="74"/>
        <v>3.2727272727272725</v>
      </c>
      <c r="Q922" s="104" t="s">
        <v>4891</v>
      </c>
      <c r="R922" s="24"/>
      <c r="S922" s="2"/>
      <c r="T922" s="2"/>
      <c r="U922" s="13"/>
      <c r="V922" s="111">
        <v>0.44027777777777777</v>
      </c>
      <c r="W922" s="112">
        <v>0.59027777777777779</v>
      </c>
      <c r="X922" s="115">
        <f t="shared" si="75"/>
        <v>0.15000000000000002</v>
      </c>
    </row>
    <row r="923" spans="1:24" x14ac:dyDescent="0.3">
      <c r="A923" s="64" t="s">
        <v>5306</v>
      </c>
      <c r="B923" s="94" t="s">
        <v>5307</v>
      </c>
      <c r="C923" s="2" t="s">
        <v>1</v>
      </c>
      <c r="D923" s="2">
        <v>64</v>
      </c>
      <c r="E923" s="9">
        <v>20209</v>
      </c>
      <c r="F923" s="10">
        <v>43767.596203703702</v>
      </c>
      <c r="G923" s="95" t="s">
        <v>4</v>
      </c>
      <c r="H923" s="24">
        <v>2471</v>
      </c>
      <c r="I923" s="11">
        <f t="shared" si="72"/>
        <v>23.533333333333335</v>
      </c>
      <c r="J923" s="2">
        <v>4.766</v>
      </c>
      <c r="K923" s="13">
        <v>105</v>
      </c>
      <c r="L923" s="94">
        <v>455</v>
      </c>
      <c r="M923" s="11">
        <f t="shared" si="73"/>
        <v>4.333333333333333</v>
      </c>
      <c r="N923" s="2">
        <v>2.1469999999999998</v>
      </c>
      <c r="O923" s="95">
        <f t="shared" si="71"/>
        <v>105</v>
      </c>
      <c r="P923" s="66">
        <f t="shared" si="74"/>
        <v>5.4307692307692319</v>
      </c>
      <c r="Q923" s="104" t="s">
        <v>4998</v>
      </c>
      <c r="R923" s="24"/>
      <c r="S923" s="2"/>
      <c r="T923" s="2"/>
      <c r="U923" s="13"/>
      <c r="V923" s="111">
        <v>0.45277777777777778</v>
      </c>
      <c r="W923" s="112">
        <v>0.61805555555555558</v>
      </c>
      <c r="X923" s="115">
        <f t="shared" si="75"/>
        <v>0.1652777777777778</v>
      </c>
    </row>
    <row r="924" spans="1:24" x14ac:dyDescent="0.3">
      <c r="A924" s="64" t="s">
        <v>5308</v>
      </c>
      <c r="B924" s="94" t="s">
        <v>4682</v>
      </c>
      <c r="C924" s="2" t="s">
        <v>1</v>
      </c>
      <c r="D924" s="2">
        <v>46</v>
      </c>
      <c r="E924" s="9">
        <v>26701</v>
      </c>
      <c r="F924" s="10">
        <v>43767.614004629628</v>
      </c>
      <c r="G924" s="95" t="s">
        <v>4</v>
      </c>
      <c r="H924" s="24">
        <v>2638</v>
      </c>
      <c r="I924" s="11">
        <f t="shared" si="72"/>
        <v>19.540740740740741</v>
      </c>
      <c r="J924" s="2">
        <v>4.3529999999999998</v>
      </c>
      <c r="K924" s="13">
        <v>135</v>
      </c>
      <c r="L924" s="94">
        <v>523</v>
      </c>
      <c r="M924" s="11">
        <f t="shared" si="73"/>
        <v>3.8740740740740742</v>
      </c>
      <c r="N924" s="2">
        <v>2.0859999999999999</v>
      </c>
      <c r="O924" s="95">
        <f t="shared" si="71"/>
        <v>135</v>
      </c>
      <c r="P924" s="66">
        <f t="shared" si="74"/>
        <v>5.0439770554493304</v>
      </c>
      <c r="Q924" s="104" t="s">
        <v>5198</v>
      </c>
      <c r="R924" s="24"/>
      <c r="S924" s="2"/>
      <c r="T924" s="2"/>
      <c r="U924" s="13"/>
      <c r="V924" s="111">
        <v>0.47083333333333338</v>
      </c>
      <c r="W924" s="112">
        <v>0.63194444444444442</v>
      </c>
      <c r="X924" s="115">
        <f t="shared" si="75"/>
        <v>0.16111111111111104</v>
      </c>
    </row>
    <row r="925" spans="1:24" x14ac:dyDescent="0.3">
      <c r="A925" s="64" t="s">
        <v>5309</v>
      </c>
      <c r="B925" s="94" t="s">
        <v>4135</v>
      </c>
      <c r="C925" s="2" t="s">
        <v>1</v>
      </c>
      <c r="D925" s="2">
        <v>55</v>
      </c>
      <c r="E925" s="9">
        <v>23344</v>
      </c>
      <c r="F925" s="10">
        <v>43767.637187499997</v>
      </c>
      <c r="G925" s="95" t="s">
        <v>4</v>
      </c>
      <c r="H925" s="24">
        <v>3427</v>
      </c>
      <c r="I925" s="11">
        <f t="shared" si="72"/>
        <v>29.543103448275861</v>
      </c>
      <c r="J925" s="2">
        <v>5.5890000000000004</v>
      </c>
      <c r="K925" s="13">
        <v>116</v>
      </c>
      <c r="L925" s="94">
        <v>621</v>
      </c>
      <c r="M925" s="11">
        <f t="shared" si="73"/>
        <v>5.3534482758620694</v>
      </c>
      <c r="N925" s="2">
        <v>2.7450000000000001</v>
      </c>
      <c r="O925" s="95">
        <f t="shared" si="71"/>
        <v>116</v>
      </c>
      <c r="P925" s="66">
        <f t="shared" si="74"/>
        <v>5.5185185185185182</v>
      </c>
      <c r="Q925" s="104" t="s">
        <v>4918</v>
      </c>
      <c r="R925" s="24"/>
      <c r="S925" s="2"/>
      <c r="T925" s="2"/>
      <c r="U925" s="13"/>
      <c r="V925" s="111">
        <v>0.4861111111111111</v>
      </c>
      <c r="W925" s="112">
        <v>0.64583333333333337</v>
      </c>
      <c r="X925" s="115">
        <f t="shared" si="75"/>
        <v>0.15972222222222227</v>
      </c>
    </row>
    <row r="926" spans="1:24" x14ac:dyDescent="0.3">
      <c r="A926" s="64" t="s">
        <v>5310</v>
      </c>
      <c r="B926" s="94" t="s">
        <v>5311</v>
      </c>
      <c r="C926" s="2" t="s">
        <v>6</v>
      </c>
      <c r="D926" s="2">
        <v>49</v>
      </c>
      <c r="E926" s="9">
        <v>25803</v>
      </c>
      <c r="F926" s="10">
        <v>43767.642071759263</v>
      </c>
      <c r="G926" s="95" t="s">
        <v>4</v>
      </c>
      <c r="H926" s="24">
        <v>1928</v>
      </c>
      <c r="I926" s="11">
        <f t="shared" si="72"/>
        <v>13.971014492753623</v>
      </c>
      <c r="J926" s="2">
        <v>3.665</v>
      </c>
      <c r="K926" s="13">
        <v>138</v>
      </c>
      <c r="L926" s="94">
        <v>793</v>
      </c>
      <c r="M926" s="11">
        <f t="shared" si="73"/>
        <v>5.7463768115942031</v>
      </c>
      <c r="N926" s="2">
        <v>2.4380000000000002</v>
      </c>
      <c r="O926" s="95">
        <f t="shared" si="71"/>
        <v>138</v>
      </c>
      <c r="P926" s="66">
        <f t="shared" si="74"/>
        <v>2.4312736443883982</v>
      </c>
      <c r="Q926" s="104" t="s">
        <v>4913</v>
      </c>
      <c r="R926" s="24"/>
      <c r="S926" s="2"/>
      <c r="T926" s="2"/>
      <c r="U926" s="13"/>
      <c r="V926" s="111">
        <v>0.48888888888888887</v>
      </c>
      <c r="W926" s="112">
        <v>0.66319444444444442</v>
      </c>
      <c r="X926" s="115">
        <f t="shared" si="75"/>
        <v>0.17430555555555555</v>
      </c>
    </row>
    <row r="927" spans="1:24" x14ac:dyDescent="0.3">
      <c r="A927" s="64" t="s">
        <v>3356</v>
      </c>
      <c r="B927" s="94" t="s">
        <v>1863</v>
      </c>
      <c r="C927" s="2" t="s">
        <v>1</v>
      </c>
      <c r="D927" s="2">
        <v>77</v>
      </c>
      <c r="E927" s="9">
        <v>15462</v>
      </c>
      <c r="F927" s="10">
        <v>43767.661863425928</v>
      </c>
      <c r="G927" s="95" t="s">
        <v>4</v>
      </c>
      <c r="H927" s="24">
        <v>2145</v>
      </c>
      <c r="I927" s="11">
        <f t="shared" si="72"/>
        <v>17.875</v>
      </c>
      <c r="J927" s="2">
        <v>4.351</v>
      </c>
      <c r="K927" s="13">
        <v>120</v>
      </c>
      <c r="L927" s="94">
        <v>660</v>
      </c>
      <c r="M927" s="11">
        <f t="shared" si="73"/>
        <v>5.5</v>
      </c>
      <c r="N927" s="2">
        <v>2.3010000000000002</v>
      </c>
      <c r="O927" s="95">
        <f t="shared" si="71"/>
        <v>120</v>
      </c>
      <c r="P927" s="66">
        <f t="shared" si="74"/>
        <v>3.25</v>
      </c>
      <c r="Q927" s="104" t="s">
        <v>5198</v>
      </c>
      <c r="R927" s="24"/>
      <c r="S927" s="2"/>
      <c r="T927" s="2"/>
      <c r="U927" s="13"/>
      <c r="V927" s="111">
        <v>0.5083333333333333</v>
      </c>
      <c r="W927" s="112">
        <v>0.67361111111111116</v>
      </c>
      <c r="X927" s="115">
        <f t="shared" si="75"/>
        <v>0.16527777777777786</v>
      </c>
    </row>
    <row r="928" spans="1:24" x14ac:dyDescent="0.3">
      <c r="A928" s="64" t="s">
        <v>5312</v>
      </c>
      <c r="B928" s="94" t="s">
        <v>5313</v>
      </c>
      <c r="C928" s="2" t="s">
        <v>1</v>
      </c>
      <c r="D928" s="2">
        <v>45</v>
      </c>
      <c r="E928" s="9">
        <v>27185</v>
      </c>
      <c r="F928" s="10">
        <v>43768.515787037039</v>
      </c>
      <c r="G928" s="95" t="s">
        <v>4</v>
      </c>
      <c r="H928" s="24">
        <v>2023</v>
      </c>
      <c r="I928" s="11">
        <f t="shared" si="72"/>
        <v>17.591304347826085</v>
      </c>
      <c r="J928" s="2">
        <v>4.1340000000000003</v>
      </c>
      <c r="K928" s="13">
        <v>115</v>
      </c>
      <c r="L928" s="94">
        <v>585</v>
      </c>
      <c r="M928" s="11">
        <f t="shared" si="73"/>
        <v>5.0869565217391308</v>
      </c>
      <c r="N928" s="2">
        <v>2.3450000000000002</v>
      </c>
      <c r="O928" s="95">
        <f t="shared" si="71"/>
        <v>115</v>
      </c>
      <c r="P928" s="66">
        <f t="shared" si="74"/>
        <v>3.4581196581196574</v>
      </c>
      <c r="Q928" s="104" t="s">
        <v>4891</v>
      </c>
      <c r="R928" s="24"/>
      <c r="S928" s="2"/>
      <c r="T928" s="2"/>
      <c r="U928" s="13"/>
      <c r="V928" s="111">
        <v>0.37152777777777773</v>
      </c>
      <c r="W928" s="112">
        <v>0.52083333333333337</v>
      </c>
      <c r="X928" s="115">
        <f t="shared" si="75"/>
        <v>0.14930555555555564</v>
      </c>
    </row>
    <row r="929" spans="1:24" x14ac:dyDescent="0.3">
      <c r="A929" s="64" t="s">
        <v>5314</v>
      </c>
      <c r="B929" s="94" t="s">
        <v>5315</v>
      </c>
      <c r="C929" s="2" t="s">
        <v>1</v>
      </c>
      <c r="D929" s="2">
        <v>69</v>
      </c>
      <c r="E929" s="9">
        <v>18541</v>
      </c>
      <c r="F929" s="10">
        <v>43768.518657407411</v>
      </c>
      <c r="G929" s="95" t="s">
        <v>4</v>
      </c>
      <c r="H929" s="24">
        <v>2304</v>
      </c>
      <c r="I929" s="11">
        <f t="shared" si="72"/>
        <v>20.571428571428573</v>
      </c>
      <c r="J929" s="2">
        <v>4.5220000000000002</v>
      </c>
      <c r="K929" s="13">
        <v>112</v>
      </c>
      <c r="L929" s="94">
        <v>783</v>
      </c>
      <c r="M929" s="11">
        <f t="shared" si="73"/>
        <v>6.9910714285714288</v>
      </c>
      <c r="N929" s="2">
        <v>2.5630000000000002</v>
      </c>
      <c r="O929" s="95">
        <f t="shared" si="71"/>
        <v>112</v>
      </c>
      <c r="P929" s="66">
        <f t="shared" si="74"/>
        <v>2.9425287356321839</v>
      </c>
      <c r="Q929" s="104" t="s">
        <v>5244</v>
      </c>
      <c r="R929" s="24"/>
      <c r="S929" s="2"/>
      <c r="T929" s="2"/>
      <c r="U929" s="13"/>
      <c r="V929" s="111">
        <v>0.3979166666666667</v>
      </c>
      <c r="W929" s="112">
        <v>0.53472222222222221</v>
      </c>
      <c r="X929" s="115">
        <f t="shared" si="75"/>
        <v>0.13680555555555551</v>
      </c>
    </row>
    <row r="930" spans="1:24" x14ac:dyDescent="0.3">
      <c r="A930" s="64" t="s">
        <v>5316</v>
      </c>
      <c r="B930" s="94" t="s">
        <v>5317</v>
      </c>
      <c r="C930" s="2" t="s">
        <v>1</v>
      </c>
      <c r="D930" s="2">
        <v>63</v>
      </c>
      <c r="E930" s="9">
        <v>20697</v>
      </c>
      <c r="F930" s="10">
        <v>43768.532835648148</v>
      </c>
      <c r="G930" s="95" t="s">
        <v>4</v>
      </c>
      <c r="H930" s="24">
        <v>2745</v>
      </c>
      <c r="I930" s="11">
        <f t="shared" si="72"/>
        <v>21.96</v>
      </c>
      <c r="J930" s="2">
        <v>4.9779999999999998</v>
      </c>
      <c r="K930" s="13">
        <v>125</v>
      </c>
      <c r="L930" s="94">
        <v>629</v>
      </c>
      <c r="M930" s="11">
        <f t="shared" si="73"/>
        <v>5.032</v>
      </c>
      <c r="N930" s="2">
        <v>2.286</v>
      </c>
      <c r="O930" s="95">
        <f t="shared" si="71"/>
        <v>125</v>
      </c>
      <c r="P930" s="66">
        <f t="shared" si="74"/>
        <v>4.3640699523052469</v>
      </c>
      <c r="Q930" s="104" t="s">
        <v>4891</v>
      </c>
      <c r="R930" s="24"/>
      <c r="S930" s="2"/>
      <c r="T930" s="2"/>
      <c r="U930" s="13"/>
      <c r="V930" s="111">
        <v>0.40138888888888885</v>
      </c>
      <c r="W930" s="112">
        <v>0.54513888888888895</v>
      </c>
      <c r="X930" s="115">
        <f t="shared" si="75"/>
        <v>0.1437500000000001</v>
      </c>
    </row>
    <row r="931" spans="1:24" x14ac:dyDescent="0.3">
      <c r="A931" s="64" t="s">
        <v>5318</v>
      </c>
      <c r="B931" s="94" t="s">
        <v>5319</v>
      </c>
      <c r="C931" s="2" t="s">
        <v>1</v>
      </c>
      <c r="D931" s="2">
        <v>51</v>
      </c>
      <c r="E931" s="9">
        <v>24847</v>
      </c>
      <c r="F931" s="10">
        <v>43768.547696759262</v>
      </c>
      <c r="G931" s="95" t="s">
        <v>4</v>
      </c>
      <c r="H931" s="24">
        <v>2193</v>
      </c>
      <c r="I931" s="11">
        <f t="shared" si="72"/>
        <v>19.069565217391304</v>
      </c>
      <c r="J931" s="2">
        <v>4.2480000000000002</v>
      </c>
      <c r="K931" s="13">
        <v>115</v>
      </c>
      <c r="L931" s="94">
        <v>548</v>
      </c>
      <c r="M931" s="11">
        <f t="shared" si="73"/>
        <v>4.7652173913043478</v>
      </c>
      <c r="N931" s="2">
        <v>2.1819999999999999</v>
      </c>
      <c r="O931" s="95">
        <f t="shared" si="71"/>
        <v>115</v>
      </c>
      <c r="P931" s="66">
        <f t="shared" si="74"/>
        <v>4.0018248175182478</v>
      </c>
      <c r="Q931" s="104" t="s">
        <v>4891</v>
      </c>
      <c r="R931" s="24"/>
      <c r="S931" s="2"/>
      <c r="T931" s="2"/>
      <c r="U931" s="13"/>
      <c r="V931" s="111">
        <v>0.4152777777777778</v>
      </c>
      <c r="W931" s="112">
        <v>0.55555555555555558</v>
      </c>
      <c r="X931" s="115">
        <f t="shared" si="75"/>
        <v>0.14027777777777778</v>
      </c>
    </row>
    <row r="932" spans="1:24" x14ac:dyDescent="0.3">
      <c r="A932" s="64" t="s">
        <v>5320</v>
      </c>
      <c r="B932" s="94" t="s">
        <v>5321</v>
      </c>
      <c r="C932" s="2" t="s">
        <v>1</v>
      </c>
      <c r="D932" s="2">
        <v>57</v>
      </c>
      <c r="E932" s="9">
        <v>22717</v>
      </c>
      <c r="F932" s="10">
        <v>43768.559108796297</v>
      </c>
      <c r="G932" s="95" t="s">
        <v>4</v>
      </c>
      <c r="H932" s="24">
        <v>2516</v>
      </c>
      <c r="I932" s="11">
        <f t="shared" si="72"/>
        <v>18.637037037037036</v>
      </c>
      <c r="J932" s="2">
        <v>4.194</v>
      </c>
      <c r="K932" s="13">
        <v>135</v>
      </c>
      <c r="L932" s="94">
        <v>603</v>
      </c>
      <c r="M932" s="11">
        <f t="shared" si="73"/>
        <v>4.4666666666666668</v>
      </c>
      <c r="N932" s="2">
        <v>2.1259999999999999</v>
      </c>
      <c r="O932" s="95">
        <f t="shared" si="71"/>
        <v>135</v>
      </c>
      <c r="P932" s="66">
        <f t="shared" si="74"/>
        <v>4.1724709784411269</v>
      </c>
      <c r="Q932" s="104" t="s">
        <v>5198</v>
      </c>
      <c r="R932" s="24"/>
      <c r="S932" s="2"/>
      <c r="T932" s="2"/>
      <c r="U932" s="13"/>
      <c r="V932" s="111">
        <v>0.42083333333333334</v>
      </c>
      <c r="W932" s="112">
        <v>0.58333333333333337</v>
      </c>
      <c r="X932" s="115">
        <f t="shared" si="75"/>
        <v>0.16250000000000003</v>
      </c>
    </row>
    <row r="933" spans="1:24" x14ac:dyDescent="0.3">
      <c r="A933" s="64" t="s">
        <v>5322</v>
      </c>
      <c r="B933" s="94" t="s">
        <v>5323</v>
      </c>
      <c r="C933" s="2" t="s">
        <v>6</v>
      </c>
      <c r="D933" s="2">
        <v>59</v>
      </c>
      <c r="E933" s="9">
        <v>22082</v>
      </c>
      <c r="F933" s="10">
        <v>43768.55940972222</v>
      </c>
      <c r="G933" s="95" t="s">
        <v>4</v>
      </c>
      <c r="H933" s="24">
        <v>1442</v>
      </c>
      <c r="I933" s="11">
        <f t="shared" si="72"/>
        <v>8.5833333333333339</v>
      </c>
      <c r="J933" s="2">
        <v>2.972</v>
      </c>
      <c r="K933" s="13">
        <v>168</v>
      </c>
      <c r="L933" s="94">
        <v>521</v>
      </c>
      <c r="M933" s="11">
        <f t="shared" si="73"/>
        <v>3.1011904761904763</v>
      </c>
      <c r="N933" s="2">
        <v>1.68</v>
      </c>
      <c r="O933" s="95">
        <f t="shared" ref="O933:O996" si="76">K933</f>
        <v>168</v>
      </c>
      <c r="P933" s="66">
        <f t="shared" si="74"/>
        <v>2.7677543186180422</v>
      </c>
      <c r="Q933" s="104" t="s">
        <v>4998</v>
      </c>
      <c r="R933" s="24"/>
      <c r="S933" s="2"/>
      <c r="T933" s="2"/>
      <c r="U933" s="13"/>
      <c r="V933" s="111">
        <v>0.41736111111111113</v>
      </c>
      <c r="W933" s="112">
        <v>0.59722222222222221</v>
      </c>
      <c r="X933" s="115">
        <f t="shared" si="75"/>
        <v>0.17986111111111108</v>
      </c>
    </row>
    <row r="934" spans="1:24" x14ac:dyDescent="0.3">
      <c r="A934" s="64" t="s">
        <v>5324</v>
      </c>
      <c r="B934" s="94" t="s">
        <v>772</v>
      </c>
      <c r="C934" s="2" t="s">
        <v>1</v>
      </c>
      <c r="D934" s="2">
        <v>51</v>
      </c>
      <c r="E934" s="9">
        <v>24938</v>
      </c>
      <c r="F934" s="10">
        <v>43768.589259259257</v>
      </c>
      <c r="G934" s="95" t="s">
        <v>4</v>
      </c>
      <c r="H934" s="24">
        <v>3026</v>
      </c>
      <c r="I934" s="11">
        <f t="shared" si="72"/>
        <v>18.679012345679013</v>
      </c>
      <c r="J934" s="2">
        <v>4.3419999999999996</v>
      </c>
      <c r="K934" s="13">
        <v>162</v>
      </c>
      <c r="L934" s="94">
        <v>703</v>
      </c>
      <c r="M934" s="11">
        <f t="shared" si="73"/>
        <v>4.3395061728395063</v>
      </c>
      <c r="N934" s="2">
        <v>2.0950000000000002</v>
      </c>
      <c r="O934" s="95">
        <f t="shared" si="76"/>
        <v>162</v>
      </c>
      <c r="P934" s="66">
        <f t="shared" si="74"/>
        <v>4.3044096728307251</v>
      </c>
      <c r="Q934" s="104" t="s">
        <v>5198</v>
      </c>
      <c r="R934" s="24"/>
      <c r="S934" s="2"/>
      <c r="T934" s="2"/>
      <c r="U934" s="13"/>
      <c r="V934" s="111">
        <v>0.44930555555555557</v>
      </c>
      <c r="W934" s="112">
        <v>0.61458333333333337</v>
      </c>
      <c r="X934" s="115">
        <f t="shared" si="75"/>
        <v>0.1652777777777778</v>
      </c>
    </row>
    <row r="935" spans="1:24" x14ac:dyDescent="0.3">
      <c r="A935" s="64" t="s">
        <v>5325</v>
      </c>
      <c r="B935" s="94" t="s">
        <v>5326</v>
      </c>
      <c r="C935" s="2" t="s">
        <v>1</v>
      </c>
      <c r="D935" s="2">
        <v>61</v>
      </c>
      <c r="E935" s="9">
        <v>21380</v>
      </c>
      <c r="F935" s="10">
        <v>43768.619212962964</v>
      </c>
      <c r="G935" s="95" t="s">
        <v>4</v>
      </c>
      <c r="H935" s="24">
        <v>2082</v>
      </c>
      <c r="I935" s="11">
        <f t="shared" si="72"/>
        <v>18.104347826086958</v>
      </c>
      <c r="J935" s="2">
        <v>4.335</v>
      </c>
      <c r="K935" s="13">
        <v>115</v>
      </c>
      <c r="L935" s="94">
        <v>544</v>
      </c>
      <c r="M935" s="11">
        <f t="shared" si="73"/>
        <v>4.7304347826086959</v>
      </c>
      <c r="N935" s="2">
        <v>2.5419999999999998</v>
      </c>
      <c r="O935" s="95">
        <f t="shared" si="76"/>
        <v>115</v>
      </c>
      <c r="P935" s="66">
        <f t="shared" si="74"/>
        <v>3.8272058823529411</v>
      </c>
      <c r="Q935" s="104" t="s">
        <v>4998</v>
      </c>
      <c r="R935" s="24"/>
      <c r="S935" s="2"/>
      <c r="T935" s="2"/>
      <c r="U935" s="13"/>
      <c r="V935" s="111">
        <v>0.4694444444444445</v>
      </c>
      <c r="W935" s="112">
        <v>0.625</v>
      </c>
      <c r="X935" s="115">
        <f t="shared" si="75"/>
        <v>0.1555555555555555</v>
      </c>
    </row>
    <row r="936" spans="1:24" x14ac:dyDescent="0.3">
      <c r="A936" s="64" t="s">
        <v>5327</v>
      </c>
      <c r="B936" s="94" t="s">
        <v>208</v>
      </c>
      <c r="C936" s="2" t="s">
        <v>1</v>
      </c>
      <c r="D936" s="2">
        <v>45</v>
      </c>
      <c r="E936" s="9">
        <v>26981</v>
      </c>
      <c r="F936" s="10">
        <v>43768.622245370374</v>
      </c>
      <c r="G936" s="95" t="s">
        <v>4</v>
      </c>
      <c r="H936" s="24">
        <v>1172</v>
      </c>
      <c r="I936" s="11">
        <f t="shared" si="72"/>
        <v>11.72</v>
      </c>
      <c r="J936" s="2">
        <v>3.379</v>
      </c>
      <c r="K936" s="13">
        <v>100</v>
      </c>
      <c r="L936" s="94">
        <v>345</v>
      </c>
      <c r="M936" s="11">
        <f t="shared" si="73"/>
        <v>3.45</v>
      </c>
      <c r="N936" s="2">
        <v>1.7769999999999999</v>
      </c>
      <c r="O936" s="95">
        <f t="shared" si="76"/>
        <v>100</v>
      </c>
      <c r="P936" s="66">
        <f t="shared" si="74"/>
        <v>3.3971014492753624</v>
      </c>
      <c r="Q936" s="104" t="s">
        <v>5198</v>
      </c>
      <c r="R936" s="24"/>
      <c r="S936" s="2"/>
      <c r="T936" s="2"/>
      <c r="U936" s="13"/>
      <c r="V936" s="111">
        <v>0.48194444444444445</v>
      </c>
      <c r="W936" s="112">
        <v>0.64583333333333337</v>
      </c>
      <c r="X936" s="115">
        <f t="shared" si="75"/>
        <v>0.16388888888888892</v>
      </c>
    </row>
    <row r="937" spans="1:24" x14ac:dyDescent="0.3">
      <c r="A937" s="64" t="s">
        <v>5328</v>
      </c>
      <c r="B937" s="94" t="s">
        <v>5329</v>
      </c>
      <c r="C937" s="2" t="s">
        <v>1</v>
      </c>
      <c r="D937" s="2">
        <v>40</v>
      </c>
      <c r="E937" s="9">
        <v>29042</v>
      </c>
      <c r="F937" s="10">
        <v>43768.644270833334</v>
      </c>
      <c r="G937" s="95" t="s">
        <v>4</v>
      </c>
      <c r="H937" s="24">
        <v>1809</v>
      </c>
      <c r="I937" s="11">
        <f t="shared" si="72"/>
        <v>13.4</v>
      </c>
      <c r="J937" s="2">
        <v>3.9420000000000002</v>
      </c>
      <c r="K937" s="13">
        <v>135</v>
      </c>
      <c r="L937" s="94">
        <v>400</v>
      </c>
      <c r="M937" s="11">
        <f t="shared" si="73"/>
        <v>2.9629629629629628</v>
      </c>
      <c r="N937" s="2">
        <v>1.734</v>
      </c>
      <c r="O937" s="95">
        <f t="shared" si="76"/>
        <v>135</v>
      </c>
      <c r="P937" s="66">
        <f t="shared" si="74"/>
        <v>4.5225</v>
      </c>
      <c r="Q937" s="104" t="s">
        <v>4998</v>
      </c>
      <c r="R937" s="24"/>
      <c r="S937" s="2"/>
      <c r="T937" s="2"/>
      <c r="U937" s="13"/>
      <c r="V937" s="111">
        <v>0.51944444444444449</v>
      </c>
      <c r="W937" s="112">
        <v>0.67361111111111116</v>
      </c>
      <c r="X937" s="115">
        <f t="shared" si="75"/>
        <v>0.15416666666666667</v>
      </c>
    </row>
    <row r="938" spans="1:24" x14ac:dyDescent="0.3">
      <c r="A938" s="64" t="s">
        <v>5330</v>
      </c>
      <c r="B938" s="94" t="s">
        <v>5331</v>
      </c>
      <c r="C938" s="2" t="s">
        <v>6</v>
      </c>
      <c r="D938" s="2">
        <v>58</v>
      </c>
      <c r="E938" s="9">
        <v>22350</v>
      </c>
      <c r="F938" s="10">
        <v>43768.654004629629</v>
      </c>
      <c r="G938" s="95" t="s">
        <v>4</v>
      </c>
      <c r="H938" s="24">
        <v>1352</v>
      </c>
      <c r="I938" s="11">
        <f t="shared" si="72"/>
        <v>9.0133333333333336</v>
      </c>
      <c r="J938" s="2">
        <v>3.028</v>
      </c>
      <c r="K938" s="13">
        <v>150</v>
      </c>
      <c r="L938" s="94">
        <v>606</v>
      </c>
      <c r="M938" s="11">
        <f t="shared" si="73"/>
        <v>4.04</v>
      </c>
      <c r="N938" s="2">
        <v>2.1669999999999998</v>
      </c>
      <c r="O938" s="95">
        <f t="shared" si="76"/>
        <v>150</v>
      </c>
      <c r="P938" s="66">
        <f t="shared" si="74"/>
        <v>2.2310231023102309</v>
      </c>
      <c r="Q938" s="104" t="s">
        <v>4891</v>
      </c>
      <c r="R938" s="24"/>
      <c r="S938" s="2"/>
      <c r="T938" s="2"/>
      <c r="U938" s="13"/>
      <c r="V938" s="111">
        <v>0.51041666666666663</v>
      </c>
      <c r="W938" s="112">
        <v>0.6875</v>
      </c>
      <c r="X938" s="115">
        <f t="shared" si="75"/>
        <v>0.17708333333333337</v>
      </c>
    </row>
    <row r="939" spans="1:24" x14ac:dyDescent="0.3">
      <c r="A939" s="64" t="s">
        <v>5332</v>
      </c>
      <c r="B939" s="94" t="s">
        <v>5333</v>
      </c>
      <c r="C939" s="2" t="s">
        <v>1</v>
      </c>
      <c r="D939" s="2">
        <v>16</v>
      </c>
      <c r="E939" s="9">
        <v>37782</v>
      </c>
      <c r="F939" s="10">
        <v>43769.516585648147</v>
      </c>
      <c r="G939" s="95" t="s">
        <v>557</v>
      </c>
      <c r="H939" s="24">
        <v>2320</v>
      </c>
      <c r="I939" s="11">
        <f t="shared" si="72"/>
        <v>14.871794871794872</v>
      </c>
      <c r="J939" s="2">
        <v>3.9159999999999999</v>
      </c>
      <c r="K939" s="13">
        <v>156</v>
      </c>
      <c r="L939" s="94">
        <v>798</v>
      </c>
      <c r="M939" s="11">
        <f t="shared" si="73"/>
        <v>5.115384615384615</v>
      </c>
      <c r="N939" s="2">
        <v>2.1459999999999999</v>
      </c>
      <c r="O939" s="95">
        <f t="shared" si="76"/>
        <v>156</v>
      </c>
      <c r="P939" s="66">
        <f t="shared" si="74"/>
        <v>2.9072681704260654</v>
      </c>
      <c r="Q939" s="104" t="s">
        <v>728</v>
      </c>
      <c r="R939" s="24"/>
      <c r="S939" s="2"/>
      <c r="T939" s="2"/>
      <c r="U939" s="13"/>
      <c r="V939" s="111">
        <v>0.37708333333333338</v>
      </c>
      <c r="W939" s="112">
        <v>0.52083333333333337</v>
      </c>
      <c r="X939" s="115">
        <f t="shared" si="75"/>
        <v>0.14374999999999999</v>
      </c>
    </row>
    <row r="940" spans="1:24" x14ac:dyDescent="0.3">
      <c r="A940" s="64" t="s">
        <v>2045</v>
      </c>
      <c r="B940" s="94" t="s">
        <v>110</v>
      </c>
      <c r="C940" s="2" t="s">
        <v>1</v>
      </c>
      <c r="D940" s="2">
        <v>59</v>
      </c>
      <c r="E940" s="9">
        <v>22133</v>
      </c>
      <c r="F940" s="10">
        <v>43769.520104166666</v>
      </c>
      <c r="G940" s="95" t="s">
        <v>4</v>
      </c>
      <c r="H940" s="24">
        <v>3256</v>
      </c>
      <c r="I940" s="11">
        <f t="shared" si="72"/>
        <v>24.118518518518517</v>
      </c>
      <c r="J940" s="2">
        <v>5.5179999999999998</v>
      </c>
      <c r="K940" s="13">
        <v>135</v>
      </c>
      <c r="L940" s="94">
        <v>856</v>
      </c>
      <c r="M940" s="11">
        <f t="shared" si="73"/>
        <v>6.340740740740741</v>
      </c>
      <c r="N940" s="2">
        <v>2.5489999999999999</v>
      </c>
      <c r="O940" s="95">
        <f t="shared" si="76"/>
        <v>135</v>
      </c>
      <c r="P940" s="66">
        <f t="shared" si="74"/>
        <v>3.8037383177570088</v>
      </c>
      <c r="Q940" s="104" t="s">
        <v>4913</v>
      </c>
      <c r="R940" s="24"/>
      <c r="S940" s="2"/>
      <c r="T940" s="2"/>
      <c r="U940" s="13"/>
      <c r="V940" s="111">
        <v>0.38541666666666669</v>
      </c>
      <c r="W940" s="112">
        <v>0.53472222222222221</v>
      </c>
      <c r="X940" s="115">
        <f t="shared" si="75"/>
        <v>0.14930555555555552</v>
      </c>
    </row>
    <row r="941" spans="1:24" x14ac:dyDescent="0.3">
      <c r="A941" s="64" t="s">
        <v>5334</v>
      </c>
      <c r="B941" s="94" t="s">
        <v>1508</v>
      </c>
      <c r="C941" s="2" t="s">
        <v>1</v>
      </c>
      <c r="D941" s="2">
        <v>51</v>
      </c>
      <c r="E941" s="9">
        <v>24784</v>
      </c>
      <c r="F941" s="10">
        <v>43769.534189814818</v>
      </c>
      <c r="G941" s="95" t="s">
        <v>4</v>
      </c>
      <c r="H941" s="24">
        <v>3019</v>
      </c>
      <c r="I941" s="11">
        <f t="shared" si="72"/>
        <v>24.152000000000001</v>
      </c>
      <c r="J941" s="2">
        <v>4.5839999999999996</v>
      </c>
      <c r="K941" s="13">
        <v>125</v>
      </c>
      <c r="L941" s="94">
        <v>577</v>
      </c>
      <c r="M941" s="11">
        <f t="shared" si="73"/>
        <v>4.6159999999999997</v>
      </c>
      <c r="N941" s="2">
        <v>2.105</v>
      </c>
      <c r="O941" s="95">
        <f t="shared" si="76"/>
        <v>125</v>
      </c>
      <c r="P941" s="66">
        <f t="shared" si="74"/>
        <v>5.2322357019064132</v>
      </c>
      <c r="Q941" s="104" t="s">
        <v>4891</v>
      </c>
      <c r="R941" s="24"/>
      <c r="S941" s="2"/>
      <c r="T941" s="2"/>
      <c r="U941" s="13"/>
      <c r="V941" s="111">
        <v>0.3972222222222222</v>
      </c>
      <c r="W941" s="112">
        <v>0.54513888888888895</v>
      </c>
      <c r="X941" s="115">
        <f t="shared" si="75"/>
        <v>0.14791666666666675</v>
      </c>
    </row>
    <row r="942" spans="1:24" x14ac:dyDescent="0.3">
      <c r="A942" s="64" t="s">
        <v>5335</v>
      </c>
      <c r="B942" s="94" t="s">
        <v>5336</v>
      </c>
      <c r="C942" s="2" t="s">
        <v>1</v>
      </c>
      <c r="D942" s="2">
        <v>44</v>
      </c>
      <c r="E942" s="9">
        <v>27453</v>
      </c>
      <c r="F942" s="10">
        <v>43769.541365740741</v>
      </c>
      <c r="G942" s="95" t="s">
        <v>4</v>
      </c>
      <c r="H942" s="24">
        <v>1390</v>
      </c>
      <c r="I942" s="11">
        <f t="shared" si="72"/>
        <v>12.87037037037037</v>
      </c>
      <c r="J942" s="2">
        <v>3.5209999999999999</v>
      </c>
      <c r="K942" s="13">
        <v>108</v>
      </c>
      <c r="L942" s="94">
        <v>311</v>
      </c>
      <c r="M942" s="11">
        <f t="shared" si="73"/>
        <v>2.8796296296296298</v>
      </c>
      <c r="N942" s="2">
        <v>1.728</v>
      </c>
      <c r="O942" s="95">
        <f t="shared" si="76"/>
        <v>108</v>
      </c>
      <c r="P942" s="66">
        <f t="shared" si="74"/>
        <v>4.4694533762057871</v>
      </c>
      <c r="Q942" s="104" t="s">
        <v>728</v>
      </c>
      <c r="R942" s="24"/>
      <c r="S942" s="2"/>
      <c r="T942" s="2"/>
      <c r="U942" s="13"/>
      <c r="V942" s="111">
        <v>0.40208333333333335</v>
      </c>
      <c r="W942" s="112">
        <v>0.56944444444444442</v>
      </c>
      <c r="X942" s="115">
        <f t="shared" si="75"/>
        <v>0.16736111111111107</v>
      </c>
    </row>
    <row r="943" spans="1:24" x14ac:dyDescent="0.3">
      <c r="A943" s="64" t="s">
        <v>5337</v>
      </c>
      <c r="B943" s="94" t="s">
        <v>510</v>
      </c>
      <c r="C943" s="2" t="s">
        <v>1</v>
      </c>
      <c r="D943" s="2">
        <v>46</v>
      </c>
      <c r="E943" s="9">
        <v>26761</v>
      </c>
      <c r="F943" s="10">
        <v>43769.564768518518</v>
      </c>
      <c r="G943" s="95" t="s">
        <v>4</v>
      </c>
      <c r="H943" s="24">
        <v>3119</v>
      </c>
      <c r="I943" s="11">
        <f t="shared" si="72"/>
        <v>23.103703703703705</v>
      </c>
      <c r="J943" s="2">
        <v>4.9390000000000001</v>
      </c>
      <c r="K943" s="13">
        <v>135</v>
      </c>
      <c r="L943" s="94">
        <v>463</v>
      </c>
      <c r="M943" s="11">
        <f t="shared" si="73"/>
        <v>3.4296296296296296</v>
      </c>
      <c r="N943" s="2">
        <v>1.9139999999999999</v>
      </c>
      <c r="O943" s="95">
        <f t="shared" si="76"/>
        <v>135</v>
      </c>
      <c r="P943" s="66">
        <f t="shared" si="74"/>
        <v>6.7365010799136069</v>
      </c>
      <c r="Q943" s="104" t="s">
        <v>4998</v>
      </c>
      <c r="R943" s="24"/>
      <c r="S943" s="2"/>
      <c r="T943" s="2"/>
      <c r="U943" s="13"/>
      <c r="V943" s="111">
        <v>0.41111111111111115</v>
      </c>
      <c r="W943" s="112">
        <v>0.58333333333333337</v>
      </c>
      <c r="X943" s="115">
        <f t="shared" si="75"/>
        <v>0.17222222222222222</v>
      </c>
    </row>
    <row r="944" spans="1:24" x14ac:dyDescent="0.3">
      <c r="A944" s="64" t="s">
        <v>5338</v>
      </c>
      <c r="B944" s="94" t="s">
        <v>5339</v>
      </c>
      <c r="C944" s="2" t="s">
        <v>1</v>
      </c>
      <c r="D944" s="2">
        <v>56</v>
      </c>
      <c r="E944" s="9">
        <v>23071</v>
      </c>
      <c r="F944" s="10">
        <v>43769.580451388887</v>
      </c>
      <c r="G944" s="95" t="s">
        <v>4</v>
      </c>
      <c r="H944" s="24">
        <v>2253</v>
      </c>
      <c r="I944" s="11">
        <f t="shared" si="72"/>
        <v>20.116071428571427</v>
      </c>
      <c r="J944" s="2">
        <v>4.0730000000000004</v>
      </c>
      <c r="K944" s="13">
        <v>112</v>
      </c>
      <c r="L944" s="94">
        <v>524</v>
      </c>
      <c r="M944" s="11">
        <f t="shared" si="73"/>
        <v>4.6785714285714288</v>
      </c>
      <c r="N944" s="2">
        <v>2.198</v>
      </c>
      <c r="O944" s="95">
        <f t="shared" si="76"/>
        <v>112</v>
      </c>
      <c r="P944" s="66">
        <f t="shared" si="74"/>
        <v>4.2996183206106862</v>
      </c>
      <c r="Q944" s="104" t="s">
        <v>4998</v>
      </c>
      <c r="R944" s="24"/>
      <c r="S944" s="2"/>
      <c r="T944" s="2"/>
      <c r="U944" s="13"/>
      <c r="V944" s="111">
        <v>0.4291666666666667</v>
      </c>
      <c r="W944" s="112">
        <v>0.59375</v>
      </c>
      <c r="X944" s="115">
        <f t="shared" si="75"/>
        <v>0.1645833333333333</v>
      </c>
    </row>
    <row r="945" spans="1:24" x14ac:dyDescent="0.3">
      <c r="A945" s="64" t="s">
        <v>5340</v>
      </c>
      <c r="B945" s="94" t="s">
        <v>5341</v>
      </c>
      <c r="C945" s="2" t="s">
        <v>6</v>
      </c>
      <c r="D945" s="2">
        <v>45</v>
      </c>
      <c r="E945" s="9">
        <v>27044</v>
      </c>
      <c r="F945" s="10">
        <v>43769.591377314813</v>
      </c>
      <c r="G945" s="95" t="s">
        <v>4</v>
      </c>
      <c r="H945" s="24">
        <v>1647</v>
      </c>
      <c r="I945" s="11">
        <f t="shared" si="72"/>
        <v>12.291044776119403</v>
      </c>
      <c r="J945" s="2">
        <v>3.86</v>
      </c>
      <c r="K945" s="13">
        <v>134</v>
      </c>
      <c r="L945" s="94">
        <v>507</v>
      </c>
      <c r="M945" s="11">
        <f t="shared" si="73"/>
        <v>3.783582089552239</v>
      </c>
      <c r="N945" s="2">
        <v>2.0499999999999998</v>
      </c>
      <c r="O945" s="95">
        <f t="shared" si="76"/>
        <v>134</v>
      </c>
      <c r="P945" s="66">
        <f t="shared" si="74"/>
        <v>3.2485207100591715</v>
      </c>
      <c r="Q945" s="104" t="s">
        <v>4998</v>
      </c>
      <c r="R945" s="24"/>
      <c r="S945" s="2"/>
      <c r="T945" s="2"/>
      <c r="U945" s="13"/>
      <c r="V945" s="111">
        <v>0.43263888888888885</v>
      </c>
      <c r="W945" s="112">
        <v>0.60416666666666663</v>
      </c>
      <c r="X945" s="115">
        <f t="shared" si="75"/>
        <v>0.17152777777777778</v>
      </c>
    </row>
    <row r="946" spans="1:24" x14ac:dyDescent="0.3">
      <c r="A946" s="64" t="s">
        <v>5342</v>
      </c>
      <c r="B946" s="94" t="s">
        <v>5343</v>
      </c>
      <c r="C946" s="2" t="s">
        <v>1</v>
      </c>
      <c r="D946" s="2">
        <v>63</v>
      </c>
      <c r="E946" s="9">
        <v>20747</v>
      </c>
      <c r="F946" s="10">
        <v>43769.624675925923</v>
      </c>
      <c r="G946" s="95" t="s">
        <v>4</v>
      </c>
      <c r="H946" s="24">
        <v>2886</v>
      </c>
      <c r="I946" s="11">
        <f t="shared" si="72"/>
        <v>15.03125</v>
      </c>
      <c r="J946" s="2">
        <v>4.0010000000000003</v>
      </c>
      <c r="K946" s="13">
        <v>192</v>
      </c>
      <c r="L946" s="94">
        <v>575</v>
      </c>
      <c r="M946" s="11">
        <f t="shared" si="73"/>
        <v>2.9947916666666665</v>
      </c>
      <c r="N946" s="2">
        <v>1.7050000000000001</v>
      </c>
      <c r="O946" s="95">
        <f t="shared" si="76"/>
        <v>192</v>
      </c>
      <c r="P946" s="66">
        <f t="shared" si="74"/>
        <v>5.0191304347826087</v>
      </c>
      <c r="Q946" s="104" t="s">
        <v>4998</v>
      </c>
      <c r="R946" s="24"/>
      <c r="S946" s="2"/>
      <c r="T946" s="2"/>
      <c r="U946" s="13"/>
      <c r="V946" s="111">
        <v>0.46527777777777773</v>
      </c>
      <c r="W946" s="112">
        <v>0.63194444444444442</v>
      </c>
      <c r="X946" s="115">
        <f t="shared" si="75"/>
        <v>0.16666666666666669</v>
      </c>
    </row>
    <row r="947" spans="1:24" x14ac:dyDescent="0.3">
      <c r="A947" s="64" t="s">
        <v>5344</v>
      </c>
      <c r="B947" s="94" t="s">
        <v>5345</v>
      </c>
      <c r="C947" s="2" t="s">
        <v>1</v>
      </c>
      <c r="D947" s="2">
        <v>47</v>
      </c>
      <c r="E947" s="9">
        <v>26479</v>
      </c>
      <c r="F947" s="10">
        <v>43769.631435185183</v>
      </c>
      <c r="G947" s="95" t="s">
        <v>4</v>
      </c>
      <c r="H947" s="24">
        <v>2177</v>
      </c>
      <c r="I947" s="11">
        <f t="shared" si="72"/>
        <v>16.125925925925927</v>
      </c>
      <c r="J947" s="2">
        <v>3.823</v>
      </c>
      <c r="K947" s="13">
        <v>135</v>
      </c>
      <c r="L947" s="94">
        <v>492</v>
      </c>
      <c r="M947" s="11">
        <f t="shared" si="73"/>
        <v>3.6444444444444444</v>
      </c>
      <c r="N947" s="2">
        <v>1.7929999999999999</v>
      </c>
      <c r="O947" s="95">
        <f t="shared" si="76"/>
        <v>135</v>
      </c>
      <c r="P947" s="66">
        <f t="shared" si="74"/>
        <v>4.4247967479674797</v>
      </c>
      <c r="Q947" s="104" t="s">
        <v>4891</v>
      </c>
      <c r="R947" s="24"/>
      <c r="S947" s="2"/>
      <c r="T947" s="2"/>
      <c r="U947" s="13"/>
      <c r="V947" s="111">
        <v>0.48055555555555557</v>
      </c>
      <c r="W947" s="112">
        <v>0.64236111111111105</v>
      </c>
      <c r="X947" s="115">
        <f t="shared" si="75"/>
        <v>0.16180555555555548</v>
      </c>
    </row>
    <row r="948" spans="1:24" x14ac:dyDescent="0.3">
      <c r="A948" s="64" t="s">
        <v>5346</v>
      </c>
      <c r="B948" s="94" t="s">
        <v>5347</v>
      </c>
      <c r="C948" s="2" t="s">
        <v>1</v>
      </c>
      <c r="D948" s="2">
        <v>38</v>
      </c>
      <c r="E948" s="9">
        <v>29614</v>
      </c>
      <c r="F948" s="10">
        <v>43769.640821759262</v>
      </c>
      <c r="G948" s="95" t="s">
        <v>4</v>
      </c>
      <c r="H948" s="2">
        <v>2829</v>
      </c>
      <c r="I948" s="11">
        <f t="shared" si="72"/>
        <v>18.251612903225805</v>
      </c>
      <c r="J948" s="2">
        <v>4.5460000000000003</v>
      </c>
      <c r="K948" s="2">
        <v>155</v>
      </c>
      <c r="L948" s="94">
        <v>594</v>
      </c>
      <c r="M948" s="11">
        <f t="shared" si="73"/>
        <v>3.8322580645161288</v>
      </c>
      <c r="N948" s="2">
        <v>2.125</v>
      </c>
      <c r="O948" s="95">
        <f t="shared" si="76"/>
        <v>155</v>
      </c>
      <c r="P948" s="12">
        <f t="shared" si="74"/>
        <v>4.7626262626262621</v>
      </c>
      <c r="Q948" s="104" t="s">
        <v>728</v>
      </c>
      <c r="R948" s="2"/>
      <c r="S948" s="2"/>
      <c r="T948" s="2"/>
      <c r="U948" s="2"/>
      <c r="V948" s="111">
        <v>0.49722222222222223</v>
      </c>
      <c r="W948" s="112">
        <v>0.65972222222222221</v>
      </c>
      <c r="X948" s="115">
        <f t="shared" si="75"/>
        <v>0.16249999999999998</v>
      </c>
    </row>
    <row r="949" spans="1:24" x14ac:dyDescent="0.3">
      <c r="A949" s="63" t="s">
        <v>5348</v>
      </c>
      <c r="B949" s="94" t="s">
        <v>5349</v>
      </c>
      <c r="C949" s="2" t="s">
        <v>1</v>
      </c>
      <c r="D949" s="2">
        <v>66</v>
      </c>
      <c r="E949" s="9">
        <v>19387</v>
      </c>
      <c r="F949" s="10">
        <v>43769.651076388887</v>
      </c>
      <c r="G949" s="95" t="s">
        <v>4</v>
      </c>
      <c r="H949" s="2">
        <v>2989</v>
      </c>
      <c r="I949" s="11">
        <f t="shared" si="72"/>
        <v>28.740384615384617</v>
      </c>
      <c r="J949" s="2">
        <v>5.532</v>
      </c>
      <c r="K949" s="2">
        <v>104</v>
      </c>
      <c r="L949" s="94">
        <v>684</v>
      </c>
      <c r="M949" s="11">
        <f t="shared" si="73"/>
        <v>6.5769230769230766</v>
      </c>
      <c r="N949" s="2">
        <v>2.617</v>
      </c>
      <c r="O949" s="95">
        <f t="shared" si="76"/>
        <v>104</v>
      </c>
      <c r="P949" s="12">
        <f t="shared" si="74"/>
        <v>4.3698830409356733</v>
      </c>
      <c r="Q949" s="104" t="s">
        <v>4913</v>
      </c>
      <c r="R949" s="2"/>
      <c r="S949" s="2"/>
      <c r="T949" s="2"/>
      <c r="U949" s="2"/>
      <c r="V949" s="111">
        <v>0.50902777777777775</v>
      </c>
      <c r="W949" s="112">
        <v>0.69444444444444453</v>
      </c>
      <c r="X949" s="115">
        <f t="shared" si="75"/>
        <v>0.18541666666666679</v>
      </c>
    </row>
    <row r="950" spans="1:24" x14ac:dyDescent="0.3">
      <c r="A950" s="64" t="s">
        <v>6189</v>
      </c>
      <c r="B950" s="94" t="s">
        <v>6190</v>
      </c>
      <c r="C950" s="2" t="s">
        <v>6</v>
      </c>
      <c r="D950" s="2">
        <v>56</v>
      </c>
      <c r="E950" s="9">
        <v>23123</v>
      </c>
      <c r="F950" s="10">
        <v>43770.399722222224</v>
      </c>
      <c r="G950" s="95" t="s">
        <v>2</v>
      </c>
      <c r="H950">
        <v>1351</v>
      </c>
      <c r="I950" s="1">
        <f t="shared" si="72"/>
        <v>12.866666666666667</v>
      </c>
      <c r="J950" s="1">
        <v>3.5030000000000001</v>
      </c>
      <c r="K950">
        <v>105</v>
      </c>
      <c r="L950" s="94">
        <v>430</v>
      </c>
      <c r="M950" s="11">
        <f t="shared" si="73"/>
        <v>4.0952380952380949</v>
      </c>
      <c r="N950" s="11">
        <v>1.863</v>
      </c>
      <c r="O950" s="95">
        <f t="shared" si="76"/>
        <v>105</v>
      </c>
      <c r="P950" s="12">
        <f t="shared" si="74"/>
        <v>3.1418604651162796</v>
      </c>
      <c r="Q950" s="104" t="s">
        <v>728</v>
      </c>
      <c r="V950" s="94"/>
      <c r="W950" s="95"/>
      <c r="X950" s="115" t="str">
        <f t="shared" si="75"/>
        <v>No Data</v>
      </c>
    </row>
    <row r="951" spans="1:24" x14ac:dyDescent="0.3">
      <c r="A951" s="64" t="s">
        <v>6191</v>
      </c>
      <c r="B951" s="94" t="s">
        <v>6192</v>
      </c>
      <c r="C951" s="2" t="s">
        <v>1</v>
      </c>
      <c r="D951" s="2">
        <v>61</v>
      </c>
      <c r="E951" s="9">
        <v>21285</v>
      </c>
      <c r="F951" s="10">
        <v>43770.513437499998</v>
      </c>
      <c r="G951" s="95" t="s">
        <v>4</v>
      </c>
      <c r="H951">
        <v>3112</v>
      </c>
      <c r="I951" s="1">
        <f t="shared" si="72"/>
        <v>25.933333333333334</v>
      </c>
      <c r="J951" s="1">
        <v>5.5140000000000002</v>
      </c>
      <c r="K951">
        <v>120</v>
      </c>
      <c r="L951" s="94">
        <v>722</v>
      </c>
      <c r="M951" s="11">
        <f t="shared" si="73"/>
        <v>6.0166666666666666</v>
      </c>
      <c r="N951" s="11">
        <v>2.5670000000000002</v>
      </c>
      <c r="O951" s="95">
        <f t="shared" si="76"/>
        <v>120</v>
      </c>
      <c r="P951" s="12">
        <f t="shared" si="74"/>
        <v>4.3102493074792241</v>
      </c>
      <c r="Q951" s="104" t="s">
        <v>728</v>
      </c>
      <c r="V951" s="111">
        <v>0.39583333333333331</v>
      </c>
      <c r="W951" s="112">
        <v>0.52083333333333337</v>
      </c>
      <c r="X951" s="115">
        <f t="shared" si="75"/>
        <v>0.12500000000000006</v>
      </c>
    </row>
    <row r="952" spans="1:24" x14ac:dyDescent="0.3">
      <c r="A952" s="64" t="s">
        <v>6193</v>
      </c>
      <c r="B952" s="94" t="s">
        <v>6194</v>
      </c>
      <c r="C952" s="2" t="s">
        <v>1</v>
      </c>
      <c r="D952" s="2">
        <v>52</v>
      </c>
      <c r="E952" s="9">
        <v>24482</v>
      </c>
      <c r="F952" s="10">
        <v>43770.515196759261</v>
      </c>
      <c r="G952" s="95" t="s">
        <v>4</v>
      </c>
      <c r="H952">
        <v>3498</v>
      </c>
      <c r="I952" s="1">
        <f t="shared" si="72"/>
        <v>34.979999999999997</v>
      </c>
      <c r="J952" s="1">
        <v>6.5490000000000004</v>
      </c>
      <c r="K952">
        <v>100</v>
      </c>
      <c r="L952" s="94">
        <v>568</v>
      </c>
      <c r="M952" s="11">
        <f t="shared" si="73"/>
        <v>5.68</v>
      </c>
      <c r="N952" s="11">
        <v>2.2559999999999998</v>
      </c>
      <c r="O952" s="95">
        <f t="shared" si="76"/>
        <v>100</v>
      </c>
      <c r="P952" s="12">
        <f t="shared" si="74"/>
        <v>6.158450704225352</v>
      </c>
      <c r="Q952" s="104" t="s">
        <v>728</v>
      </c>
      <c r="V952" s="111">
        <v>0.3979166666666667</v>
      </c>
      <c r="W952" s="112">
        <v>0.53472222222222221</v>
      </c>
      <c r="X952" s="115">
        <f t="shared" si="75"/>
        <v>0.13680555555555551</v>
      </c>
    </row>
    <row r="953" spans="1:24" x14ac:dyDescent="0.3">
      <c r="A953" s="64" t="s">
        <v>6195</v>
      </c>
      <c r="B953" s="94" t="s">
        <v>1701</v>
      </c>
      <c r="C953" s="2" t="s">
        <v>1</v>
      </c>
      <c r="D953" s="2">
        <v>53</v>
      </c>
      <c r="E953" s="9">
        <v>24400</v>
      </c>
      <c r="F953" s="10">
        <v>43773.515844907408</v>
      </c>
      <c r="G953" s="95" t="s">
        <v>4</v>
      </c>
      <c r="H953">
        <v>2194</v>
      </c>
      <c r="I953" s="1">
        <f t="shared" si="72"/>
        <v>21.509803921568629</v>
      </c>
      <c r="J953" s="1">
        <v>5.2190000000000003</v>
      </c>
      <c r="K953">
        <v>102</v>
      </c>
      <c r="L953" s="94">
        <v>991</v>
      </c>
      <c r="M953" s="11">
        <f t="shared" si="73"/>
        <v>9.7156862745098032</v>
      </c>
      <c r="N953" s="11">
        <v>3.5409999999999999</v>
      </c>
      <c r="O953" s="95">
        <f t="shared" si="76"/>
        <v>102</v>
      </c>
      <c r="P953" s="12">
        <f t="shared" si="74"/>
        <v>2.2139253279515643</v>
      </c>
      <c r="Q953" s="104" t="s">
        <v>728</v>
      </c>
      <c r="V953" s="111">
        <v>0.3756944444444445</v>
      </c>
      <c r="W953" s="112">
        <v>0.52083333333333337</v>
      </c>
      <c r="X953" s="115">
        <f t="shared" si="75"/>
        <v>0.14513888888888887</v>
      </c>
    </row>
    <row r="954" spans="1:24" x14ac:dyDescent="0.3">
      <c r="A954" s="64" t="s">
        <v>6196</v>
      </c>
      <c r="B954" s="94" t="s">
        <v>6197</v>
      </c>
      <c r="C954" s="2" t="s">
        <v>6</v>
      </c>
      <c r="D954" s="2">
        <v>83</v>
      </c>
      <c r="E954" s="9">
        <v>13311</v>
      </c>
      <c r="F954" s="10">
        <v>43773.517129629632</v>
      </c>
      <c r="G954" s="95" t="s">
        <v>4</v>
      </c>
      <c r="H954">
        <v>3218</v>
      </c>
      <c r="I954" s="1">
        <f t="shared" si="72"/>
        <v>36.56818181818182</v>
      </c>
      <c r="J954" s="1">
        <v>6.1289999999999996</v>
      </c>
      <c r="K954">
        <v>88</v>
      </c>
      <c r="L954" s="94">
        <v>829</v>
      </c>
      <c r="M954" s="11">
        <f t="shared" si="73"/>
        <v>9.420454545454545</v>
      </c>
      <c r="N954" s="11">
        <v>3.5289999999999999</v>
      </c>
      <c r="O954" s="95">
        <f t="shared" si="76"/>
        <v>88</v>
      </c>
      <c r="P954" s="12">
        <f t="shared" si="74"/>
        <v>3.8817852834740654</v>
      </c>
      <c r="Q954" s="104" t="s">
        <v>728</v>
      </c>
      <c r="V954" s="111">
        <v>0.38819444444444445</v>
      </c>
      <c r="W954" s="112">
        <v>0.53472222222222221</v>
      </c>
      <c r="X954" s="115">
        <f t="shared" si="75"/>
        <v>0.14652777777777776</v>
      </c>
    </row>
    <row r="955" spans="1:24" x14ac:dyDescent="0.3">
      <c r="A955" s="64" t="s">
        <v>2113</v>
      </c>
      <c r="B955" s="94" t="s">
        <v>617</v>
      </c>
      <c r="C955" s="2" t="s">
        <v>1</v>
      </c>
      <c r="D955" s="2">
        <v>57</v>
      </c>
      <c r="E955" s="9">
        <v>22684</v>
      </c>
      <c r="F955" s="10">
        <v>43773.532812500001</v>
      </c>
      <c r="G955" s="95" t="s">
        <v>4</v>
      </c>
      <c r="H955">
        <v>3647</v>
      </c>
      <c r="I955" s="1">
        <f t="shared" si="72"/>
        <v>30.391666666666666</v>
      </c>
      <c r="J955" s="1">
        <v>6.4550000000000001</v>
      </c>
      <c r="K955">
        <v>120</v>
      </c>
      <c r="L955" s="94">
        <v>755</v>
      </c>
      <c r="M955" s="11">
        <f t="shared" si="73"/>
        <v>6.291666666666667</v>
      </c>
      <c r="N955" s="11">
        <v>2.597</v>
      </c>
      <c r="O955" s="95">
        <f t="shared" si="76"/>
        <v>120</v>
      </c>
      <c r="P955" s="12">
        <f t="shared" si="74"/>
        <v>4.8304635761589401</v>
      </c>
      <c r="Q955" s="104" t="s">
        <v>728</v>
      </c>
      <c r="V955" s="111">
        <v>0.3972222222222222</v>
      </c>
      <c r="W955" s="112">
        <v>0.54513888888888895</v>
      </c>
      <c r="X955" s="115">
        <f t="shared" si="75"/>
        <v>0.14791666666666675</v>
      </c>
    </row>
    <row r="956" spans="1:24" x14ac:dyDescent="0.3">
      <c r="A956" s="64" t="s">
        <v>6198</v>
      </c>
      <c r="B956" s="94" t="s">
        <v>6199</v>
      </c>
      <c r="C956" s="2" t="s">
        <v>1</v>
      </c>
      <c r="D956" s="2">
        <v>54</v>
      </c>
      <c r="E956" s="9">
        <v>24021</v>
      </c>
      <c r="F956" s="10">
        <v>43773.54409722222</v>
      </c>
      <c r="G956" s="95" t="s">
        <v>4</v>
      </c>
      <c r="H956">
        <v>2151</v>
      </c>
      <c r="I956" s="1">
        <f t="shared" si="72"/>
        <v>21.51</v>
      </c>
      <c r="J956" s="1">
        <v>5.1280000000000001</v>
      </c>
      <c r="K956">
        <v>100</v>
      </c>
      <c r="L956" s="94">
        <v>516</v>
      </c>
      <c r="M956" s="11">
        <f t="shared" si="73"/>
        <v>5.16</v>
      </c>
      <c r="N956" s="11">
        <v>2.5009999999999999</v>
      </c>
      <c r="O956" s="95">
        <f t="shared" si="76"/>
        <v>100</v>
      </c>
      <c r="P956" s="12">
        <f t="shared" si="74"/>
        <v>4.1686046511627906</v>
      </c>
      <c r="Q956" s="104" t="s">
        <v>728</v>
      </c>
      <c r="V956" s="111">
        <v>0.41388888888888892</v>
      </c>
      <c r="W956" s="112">
        <v>0.56597222222222221</v>
      </c>
      <c r="X956" s="115">
        <f t="shared" si="75"/>
        <v>0.15208333333333329</v>
      </c>
    </row>
    <row r="957" spans="1:24" x14ac:dyDescent="0.3">
      <c r="A957" s="64" t="s">
        <v>6200</v>
      </c>
      <c r="B957" s="94" t="s">
        <v>6201</v>
      </c>
      <c r="C957" s="2" t="s">
        <v>1</v>
      </c>
      <c r="D957" s="2">
        <v>48</v>
      </c>
      <c r="E957" s="9">
        <v>25894</v>
      </c>
      <c r="F957" s="10">
        <v>43773.569074074076</v>
      </c>
      <c r="G957" s="95" t="s">
        <v>4</v>
      </c>
      <c r="H957">
        <v>3798</v>
      </c>
      <c r="I957" s="1">
        <f t="shared" si="72"/>
        <v>27.521739130434781</v>
      </c>
      <c r="J957" s="1">
        <v>5.8739999999999997</v>
      </c>
      <c r="K957">
        <v>138</v>
      </c>
      <c r="L957" s="94">
        <v>961</v>
      </c>
      <c r="M957" s="11">
        <f t="shared" si="73"/>
        <v>6.9637681159420293</v>
      </c>
      <c r="N957" s="11">
        <v>2.798</v>
      </c>
      <c r="O957" s="95">
        <f t="shared" si="76"/>
        <v>138</v>
      </c>
      <c r="P957" s="12">
        <f t="shared" si="74"/>
        <v>3.9521331945889693</v>
      </c>
      <c r="Q957" s="104" t="s">
        <v>728</v>
      </c>
      <c r="V957" s="111">
        <v>0.42708333333333331</v>
      </c>
      <c r="W957" s="112">
        <v>0.57638888888888895</v>
      </c>
      <c r="X957" s="115">
        <f t="shared" si="75"/>
        <v>0.14930555555555564</v>
      </c>
    </row>
    <row r="958" spans="1:24" x14ac:dyDescent="0.3">
      <c r="A958" s="64" t="s">
        <v>6202</v>
      </c>
      <c r="B958" s="94" t="s">
        <v>6203</v>
      </c>
      <c r="C958" s="2" t="s">
        <v>1</v>
      </c>
      <c r="D958" s="2">
        <v>53</v>
      </c>
      <c r="E958" s="9">
        <v>24365</v>
      </c>
      <c r="F958" s="10">
        <v>43773.58289351852</v>
      </c>
      <c r="G958" s="95" t="s">
        <v>4</v>
      </c>
      <c r="H958">
        <v>2342</v>
      </c>
      <c r="I958" s="1">
        <f t="shared" si="72"/>
        <v>17.742424242424242</v>
      </c>
      <c r="J958" s="1">
        <v>4.2220000000000004</v>
      </c>
      <c r="K958">
        <v>132</v>
      </c>
      <c r="L958" s="94">
        <v>509</v>
      </c>
      <c r="M958" s="11">
        <f t="shared" si="73"/>
        <v>3.856060606060606</v>
      </c>
      <c r="N958" s="11">
        <v>2.105</v>
      </c>
      <c r="O958" s="95">
        <f t="shared" si="76"/>
        <v>132</v>
      </c>
      <c r="P958" s="12">
        <f t="shared" si="74"/>
        <v>4.601178781925344</v>
      </c>
      <c r="Q958" s="104" t="s">
        <v>728</v>
      </c>
      <c r="V958" s="111">
        <v>0.43611111111111112</v>
      </c>
      <c r="W958" s="112">
        <v>0.59027777777777779</v>
      </c>
      <c r="X958" s="115">
        <f t="shared" si="75"/>
        <v>0.15416666666666667</v>
      </c>
    </row>
    <row r="959" spans="1:24" x14ac:dyDescent="0.3">
      <c r="A959" s="64" t="s">
        <v>6204</v>
      </c>
      <c r="B959" s="94" t="s">
        <v>6205</v>
      </c>
      <c r="C959" s="2" t="s">
        <v>1</v>
      </c>
      <c r="D959" s="2">
        <v>49</v>
      </c>
      <c r="E959" s="9">
        <v>25553</v>
      </c>
      <c r="F959" s="10">
        <v>43773.592175925929</v>
      </c>
      <c r="G959" s="95" t="s">
        <v>4</v>
      </c>
      <c r="H959">
        <v>2026</v>
      </c>
      <c r="I959" s="1">
        <f t="shared" si="72"/>
        <v>16.079365079365079</v>
      </c>
      <c r="J959" s="1">
        <v>3.9769999999999999</v>
      </c>
      <c r="K959">
        <v>126</v>
      </c>
      <c r="L959" s="94">
        <v>584</v>
      </c>
      <c r="M959" s="11">
        <f t="shared" si="73"/>
        <v>4.6349206349206353</v>
      </c>
      <c r="N959" s="11">
        <v>2.3519999999999999</v>
      </c>
      <c r="O959" s="95">
        <f t="shared" si="76"/>
        <v>126</v>
      </c>
      <c r="P959" s="12">
        <f t="shared" si="74"/>
        <v>3.4691780821917804</v>
      </c>
      <c r="Q959" s="104" t="s">
        <v>728</v>
      </c>
      <c r="V959" s="111">
        <v>0.45624999999999999</v>
      </c>
      <c r="W959" s="112">
        <v>0.61458333333333337</v>
      </c>
      <c r="X959" s="115">
        <f t="shared" si="75"/>
        <v>0.15833333333333338</v>
      </c>
    </row>
    <row r="960" spans="1:24" x14ac:dyDescent="0.3">
      <c r="A960" s="64" t="s">
        <v>6206</v>
      </c>
      <c r="B960" s="94" t="s">
        <v>5838</v>
      </c>
      <c r="C960" s="2" t="s">
        <v>1</v>
      </c>
      <c r="D960" s="2">
        <v>40</v>
      </c>
      <c r="E960" s="9">
        <v>28981</v>
      </c>
      <c r="F960" s="10">
        <v>43773.614050925928</v>
      </c>
      <c r="G960" s="95" t="s">
        <v>4</v>
      </c>
      <c r="H960">
        <v>2312</v>
      </c>
      <c r="I960" s="1">
        <f t="shared" si="72"/>
        <v>15.012987012987013</v>
      </c>
      <c r="J960" s="1">
        <v>4.1379999999999999</v>
      </c>
      <c r="K960">
        <v>154</v>
      </c>
      <c r="L960" s="94">
        <v>542</v>
      </c>
      <c r="M960" s="11">
        <f t="shared" si="73"/>
        <v>3.5194805194805197</v>
      </c>
      <c r="N960" s="11">
        <v>1.8089999999999999</v>
      </c>
      <c r="O960" s="95">
        <f t="shared" si="76"/>
        <v>154</v>
      </c>
      <c r="P960" s="12">
        <f t="shared" si="74"/>
        <v>4.2656826568265682</v>
      </c>
      <c r="Q960" s="104" t="s">
        <v>728</v>
      </c>
      <c r="V960" s="111">
        <v>0.46111111111111108</v>
      </c>
      <c r="W960" s="112">
        <v>0.625</v>
      </c>
      <c r="X960" s="115">
        <f t="shared" si="75"/>
        <v>0.16388888888888892</v>
      </c>
    </row>
    <row r="961" spans="1:35" x14ac:dyDescent="0.3">
      <c r="A961" s="64" t="s">
        <v>6207</v>
      </c>
      <c r="B961" s="94" t="s">
        <v>6208</v>
      </c>
      <c r="C961" s="2" t="s">
        <v>1</v>
      </c>
      <c r="D961" s="2">
        <v>46</v>
      </c>
      <c r="E961" s="9">
        <v>26710</v>
      </c>
      <c r="F961" s="10">
        <v>43773.622881944444</v>
      </c>
      <c r="G961" s="95" t="s">
        <v>4</v>
      </c>
      <c r="H961">
        <v>2108</v>
      </c>
      <c r="I961" s="1">
        <f t="shared" si="72"/>
        <v>20.076190476190476</v>
      </c>
      <c r="J961" s="1">
        <v>4.9359999999999999</v>
      </c>
      <c r="K961">
        <v>105</v>
      </c>
      <c r="L961" s="94">
        <v>472</v>
      </c>
      <c r="M961" s="11">
        <f t="shared" si="73"/>
        <v>4.4952380952380953</v>
      </c>
      <c r="N961" s="11">
        <v>2.0990000000000002</v>
      </c>
      <c r="O961" s="95">
        <f t="shared" si="76"/>
        <v>105</v>
      </c>
      <c r="P961" s="12">
        <f t="shared" si="74"/>
        <v>4.4661016949152543</v>
      </c>
      <c r="Q961" s="104" t="s">
        <v>728</v>
      </c>
      <c r="V961" s="111">
        <v>0.47569444444444442</v>
      </c>
      <c r="W961" s="112">
        <v>0.63541666666666663</v>
      </c>
      <c r="X961" s="115">
        <f t="shared" si="75"/>
        <v>0.15972222222222221</v>
      </c>
    </row>
    <row r="962" spans="1:35" x14ac:dyDescent="0.3">
      <c r="A962" s="64" t="s">
        <v>6209</v>
      </c>
      <c r="B962" s="94" t="s">
        <v>6210</v>
      </c>
      <c r="C962" s="2" t="s">
        <v>1</v>
      </c>
      <c r="D962" s="2">
        <v>51</v>
      </c>
      <c r="E962" s="9">
        <v>25058</v>
      </c>
      <c r="F962" s="10">
        <v>43773.633634259262</v>
      </c>
      <c r="G962" s="95" t="s">
        <v>4</v>
      </c>
      <c r="H962">
        <v>2535</v>
      </c>
      <c r="I962" s="1">
        <f t="shared" si="72"/>
        <v>24.142857142857142</v>
      </c>
      <c r="J962" s="1">
        <v>5.7030000000000003</v>
      </c>
      <c r="K962">
        <v>105</v>
      </c>
      <c r="L962" s="94">
        <v>514</v>
      </c>
      <c r="M962" s="11">
        <f t="shared" si="73"/>
        <v>4.8952380952380956</v>
      </c>
      <c r="N962" s="11">
        <v>1.9610000000000001</v>
      </c>
      <c r="O962" s="95">
        <f t="shared" si="76"/>
        <v>105</v>
      </c>
      <c r="P962" s="12">
        <f t="shared" si="74"/>
        <v>4.9319066147859916</v>
      </c>
      <c r="Q962" s="104" t="s">
        <v>728</v>
      </c>
      <c r="V962" s="111">
        <v>0.48819444444444443</v>
      </c>
      <c r="W962" s="112">
        <v>0.65972222222222221</v>
      </c>
      <c r="X962" s="115">
        <f t="shared" si="75"/>
        <v>0.17152777777777778</v>
      </c>
    </row>
    <row r="963" spans="1:35" x14ac:dyDescent="0.3">
      <c r="A963" s="64" t="s">
        <v>6211</v>
      </c>
      <c r="B963" s="94" t="s">
        <v>6212</v>
      </c>
      <c r="C963" s="2" t="s">
        <v>6</v>
      </c>
      <c r="D963" s="2">
        <v>72</v>
      </c>
      <c r="E963" s="9">
        <v>17294</v>
      </c>
      <c r="F963" s="10">
        <v>43773.656840277778</v>
      </c>
      <c r="G963" s="95" t="s">
        <v>4</v>
      </c>
      <c r="H963">
        <v>1542</v>
      </c>
      <c r="I963" s="1">
        <f t="shared" ref="I963:I1026" si="77">H963/K963</f>
        <v>11.770992366412214</v>
      </c>
      <c r="J963" s="1">
        <v>3.536</v>
      </c>
      <c r="K963">
        <v>131</v>
      </c>
      <c r="L963" s="94">
        <v>684</v>
      </c>
      <c r="M963" s="11">
        <f t="shared" ref="M963:M1026" si="78">L963/O963</f>
        <v>5.221374045801527</v>
      </c>
      <c r="N963" s="11">
        <v>2.3959999999999999</v>
      </c>
      <c r="O963" s="95">
        <f t="shared" si="76"/>
        <v>131</v>
      </c>
      <c r="P963" s="12">
        <f t="shared" ref="P963:P1026" si="79">I963/M963</f>
        <v>2.2543859649122808</v>
      </c>
      <c r="Q963" s="104" t="s">
        <v>728</v>
      </c>
      <c r="V963" s="111">
        <v>0.52083333333333337</v>
      </c>
      <c r="W963" s="112">
        <v>0.67708333333333337</v>
      </c>
      <c r="X963" s="115">
        <f t="shared" ref="X963:X1026" si="80">IF(AND(W963&lt;&gt;0,V963&lt;&gt;0),W963-V963,"No Data")</f>
        <v>0.15625</v>
      </c>
    </row>
    <row r="964" spans="1:35" x14ac:dyDescent="0.3">
      <c r="A964" s="64" t="s">
        <v>6213</v>
      </c>
      <c r="B964" s="94" t="s">
        <v>115</v>
      </c>
      <c r="C964" s="2" t="s">
        <v>1</v>
      </c>
      <c r="D964" s="2">
        <v>52</v>
      </c>
      <c r="E964" s="9">
        <v>24444</v>
      </c>
      <c r="F964" s="10">
        <v>43774.517118055555</v>
      </c>
      <c r="G964" s="95" t="s">
        <v>4</v>
      </c>
      <c r="H964">
        <v>1649</v>
      </c>
      <c r="I964" s="1">
        <f t="shared" si="77"/>
        <v>14.464912280701755</v>
      </c>
      <c r="J964" s="1">
        <v>3.8610000000000002</v>
      </c>
      <c r="K964">
        <v>114</v>
      </c>
      <c r="L964" s="94">
        <v>544</v>
      </c>
      <c r="M964" s="11">
        <f t="shared" si="78"/>
        <v>4.7719298245614032</v>
      </c>
      <c r="N964" s="11">
        <v>2.0950000000000002</v>
      </c>
      <c r="O964" s="95">
        <f t="shared" si="76"/>
        <v>114</v>
      </c>
      <c r="P964" s="12">
        <f t="shared" si="79"/>
        <v>3.0312500000000004</v>
      </c>
      <c r="Q964" s="104" t="s">
        <v>728</v>
      </c>
      <c r="V964" s="111">
        <v>0.375</v>
      </c>
      <c r="W964" s="112">
        <v>0.52083333333333337</v>
      </c>
      <c r="X964" s="115">
        <f t="shared" si="80"/>
        <v>0.14583333333333337</v>
      </c>
    </row>
    <row r="965" spans="1:35" x14ac:dyDescent="0.3">
      <c r="A965" s="64" t="s">
        <v>6214</v>
      </c>
      <c r="B965" s="94" t="s">
        <v>6215</v>
      </c>
      <c r="C965" s="2" t="s">
        <v>1</v>
      </c>
      <c r="D965" s="2">
        <v>74</v>
      </c>
      <c r="E965" s="9">
        <v>16731</v>
      </c>
      <c r="F965" s="10">
        <v>43774.520578703705</v>
      </c>
      <c r="G965" s="95" t="s">
        <v>4</v>
      </c>
      <c r="H965">
        <v>1921</v>
      </c>
      <c r="I965" s="1">
        <f t="shared" si="77"/>
        <v>16.008333333333333</v>
      </c>
      <c r="J965" s="1">
        <v>3.7290000000000001</v>
      </c>
      <c r="K965">
        <v>120</v>
      </c>
      <c r="L965" s="94">
        <v>593</v>
      </c>
      <c r="M965" s="11">
        <f t="shared" si="78"/>
        <v>4.9416666666666664</v>
      </c>
      <c r="N965" s="11">
        <v>2.1309999999999998</v>
      </c>
      <c r="O965" s="95">
        <f t="shared" si="76"/>
        <v>120</v>
      </c>
      <c r="P965" s="12">
        <f t="shared" si="79"/>
        <v>3.2394603709949412</v>
      </c>
      <c r="Q965" s="104" t="s">
        <v>728</v>
      </c>
      <c r="V965" s="111">
        <v>0.37777777777777777</v>
      </c>
      <c r="W965" s="112">
        <v>0.53472222222222221</v>
      </c>
      <c r="X965" s="115">
        <f t="shared" si="80"/>
        <v>0.15694444444444444</v>
      </c>
    </row>
    <row r="966" spans="1:35" x14ac:dyDescent="0.3">
      <c r="A966" s="64" t="s">
        <v>6216</v>
      </c>
      <c r="B966" s="94" t="s">
        <v>6217</v>
      </c>
      <c r="C966" s="2" t="s">
        <v>1</v>
      </c>
      <c r="D966" s="2">
        <v>64</v>
      </c>
      <c r="E966" s="9">
        <v>20157</v>
      </c>
      <c r="F966" s="10">
        <v>43774.531087962961</v>
      </c>
      <c r="G966" s="95" t="s">
        <v>4</v>
      </c>
      <c r="H966">
        <v>2486</v>
      </c>
      <c r="I966" s="1">
        <f t="shared" si="77"/>
        <v>24.86</v>
      </c>
      <c r="J966" s="1">
        <v>5.6319999999999997</v>
      </c>
      <c r="K966">
        <v>100</v>
      </c>
      <c r="L966" s="94">
        <v>708</v>
      </c>
      <c r="M966" s="11">
        <f t="shared" si="78"/>
        <v>7.08</v>
      </c>
      <c r="N966" s="11">
        <v>2.6349999999999998</v>
      </c>
      <c r="O966" s="95">
        <f t="shared" si="76"/>
        <v>100</v>
      </c>
      <c r="P966" s="12">
        <f t="shared" si="79"/>
        <v>3.5112994350282483</v>
      </c>
      <c r="Q966" s="104" t="s">
        <v>728</v>
      </c>
      <c r="V966" s="111">
        <v>0.39861111111111108</v>
      </c>
      <c r="W966" s="112">
        <v>0.54861111111111105</v>
      </c>
      <c r="X966" s="115">
        <f t="shared" si="80"/>
        <v>0.14999999999999997</v>
      </c>
    </row>
    <row r="967" spans="1:35" ht="17.100000000000001" customHeight="1" x14ac:dyDescent="0.3">
      <c r="A967" s="64" t="s">
        <v>6218</v>
      </c>
      <c r="B967" s="94" t="s">
        <v>6219</v>
      </c>
      <c r="C967" s="2" t="s">
        <v>1</v>
      </c>
      <c r="D967" s="2">
        <v>38</v>
      </c>
      <c r="E967" s="9">
        <v>29735</v>
      </c>
      <c r="F967" s="10">
        <v>43774.56013888889</v>
      </c>
      <c r="G967" s="95" t="s">
        <v>4</v>
      </c>
      <c r="H967">
        <v>1268</v>
      </c>
      <c r="I967" s="1">
        <f t="shared" si="77"/>
        <v>12.076190476190476</v>
      </c>
      <c r="J967" s="1">
        <v>3.57</v>
      </c>
      <c r="K967">
        <v>105</v>
      </c>
      <c r="L967" s="94">
        <v>420</v>
      </c>
      <c r="M967" s="11">
        <f t="shared" si="78"/>
        <v>4</v>
      </c>
      <c r="N967" s="11">
        <v>1.8759999999999999</v>
      </c>
      <c r="O967" s="95">
        <f t="shared" si="76"/>
        <v>105</v>
      </c>
      <c r="P967" s="12">
        <f t="shared" si="79"/>
        <v>3.019047619047619</v>
      </c>
      <c r="Q967" s="104" t="s">
        <v>728</v>
      </c>
      <c r="V967" s="111">
        <v>0.40208333333333335</v>
      </c>
      <c r="W967" s="112">
        <v>0.56944444444444442</v>
      </c>
      <c r="X967" s="115">
        <f t="shared" si="80"/>
        <v>0.16736111111111107</v>
      </c>
      <c r="AC967"/>
      <c r="AD967"/>
      <c r="AE967"/>
      <c r="AF967"/>
      <c r="AG967"/>
      <c r="AH967"/>
      <c r="AI967"/>
    </row>
    <row r="968" spans="1:35" ht="17.45" customHeight="1" x14ac:dyDescent="0.3">
      <c r="A968" s="64" t="s">
        <v>6220</v>
      </c>
      <c r="B968" s="94" t="s">
        <v>6221</v>
      </c>
      <c r="C968" s="2" t="s">
        <v>1</v>
      </c>
      <c r="D968" s="2">
        <v>61</v>
      </c>
      <c r="E968" s="9">
        <v>21264</v>
      </c>
      <c r="F968" s="10">
        <v>43774.566481481481</v>
      </c>
      <c r="G968" s="95" t="s">
        <v>4</v>
      </c>
      <c r="H968">
        <v>1822</v>
      </c>
      <c r="I968" s="1">
        <f t="shared" si="77"/>
        <v>19.178947368421053</v>
      </c>
      <c r="J968" s="1">
        <v>4.2300000000000004</v>
      </c>
      <c r="K968">
        <v>95</v>
      </c>
      <c r="L968" s="94">
        <v>468</v>
      </c>
      <c r="M968" s="11">
        <f t="shared" si="78"/>
        <v>4.9263157894736844</v>
      </c>
      <c r="N968" s="11">
        <v>2.4849999999999999</v>
      </c>
      <c r="O968" s="95">
        <f t="shared" si="76"/>
        <v>95</v>
      </c>
      <c r="P968" s="12">
        <f t="shared" si="79"/>
        <v>3.8931623931623931</v>
      </c>
      <c r="Q968" s="104" t="s">
        <v>728</v>
      </c>
      <c r="V968" s="111">
        <v>0.41597222222222219</v>
      </c>
      <c r="W968" s="112">
        <v>0.57986111111111105</v>
      </c>
      <c r="X968" s="115">
        <f t="shared" si="80"/>
        <v>0.16388888888888886</v>
      </c>
      <c r="AC968"/>
      <c r="AD968"/>
      <c r="AE968"/>
      <c r="AF968"/>
      <c r="AG968"/>
      <c r="AH968"/>
      <c r="AI968"/>
    </row>
    <row r="969" spans="1:35" x14ac:dyDescent="0.3">
      <c r="A969" s="64" t="s">
        <v>6222</v>
      </c>
      <c r="B969" s="94" t="s">
        <v>6223</v>
      </c>
      <c r="C969" s="2" t="s">
        <v>1</v>
      </c>
      <c r="D969" s="2">
        <v>50</v>
      </c>
      <c r="E969" s="9">
        <v>25401</v>
      </c>
      <c r="F969" s="10">
        <v>43774.576435185183</v>
      </c>
      <c r="G969" s="95" t="s">
        <v>4</v>
      </c>
      <c r="H969">
        <v>1127</v>
      </c>
      <c r="I969" s="1">
        <f t="shared" si="77"/>
        <v>9.3916666666666675</v>
      </c>
      <c r="J969" s="1">
        <v>3.431</v>
      </c>
      <c r="K969">
        <v>120</v>
      </c>
      <c r="L969" s="94">
        <v>386</v>
      </c>
      <c r="M969" s="11">
        <f t="shared" si="78"/>
        <v>3.2166666666666668</v>
      </c>
      <c r="N969" s="11">
        <v>1.911</v>
      </c>
      <c r="O969" s="95">
        <f t="shared" si="76"/>
        <v>120</v>
      </c>
      <c r="P969" s="12">
        <f t="shared" si="79"/>
        <v>2.9196891191709846</v>
      </c>
      <c r="Q969" s="104" t="s">
        <v>728</v>
      </c>
      <c r="V969" s="111">
        <v>0.41388888888888892</v>
      </c>
      <c r="W969" s="112">
        <v>0.59375</v>
      </c>
      <c r="X969" s="115">
        <f t="shared" si="80"/>
        <v>0.17986111111111108</v>
      </c>
      <c r="AC969"/>
      <c r="AD969"/>
      <c r="AE969"/>
      <c r="AF969"/>
      <c r="AG969"/>
      <c r="AH969"/>
      <c r="AI969"/>
    </row>
    <row r="970" spans="1:35" x14ac:dyDescent="0.3">
      <c r="A970" s="64" t="s">
        <v>6224</v>
      </c>
      <c r="B970" s="94" t="s">
        <v>6225</v>
      </c>
      <c r="C970" s="2" t="s">
        <v>1</v>
      </c>
      <c r="D970" s="2">
        <v>50</v>
      </c>
      <c r="E970" s="9">
        <v>25185</v>
      </c>
      <c r="F970" s="10">
        <v>43774.590694444443</v>
      </c>
      <c r="G970" s="95" t="s">
        <v>4</v>
      </c>
      <c r="H970">
        <v>1971</v>
      </c>
      <c r="I970" s="1">
        <f t="shared" si="77"/>
        <v>17.139130434782608</v>
      </c>
      <c r="J970" s="1">
        <v>4.2439999999999998</v>
      </c>
      <c r="K970">
        <v>115</v>
      </c>
      <c r="L970" s="94">
        <v>395</v>
      </c>
      <c r="M970" s="11">
        <f t="shared" si="78"/>
        <v>3.4347826086956523</v>
      </c>
      <c r="N970" s="11">
        <v>1.788</v>
      </c>
      <c r="O970" s="95">
        <f t="shared" si="76"/>
        <v>115</v>
      </c>
      <c r="P970" s="12">
        <f t="shared" si="79"/>
        <v>4.9898734177215189</v>
      </c>
      <c r="Q970" s="104" t="s">
        <v>728</v>
      </c>
      <c r="V970" s="111">
        <v>0.45277777777777778</v>
      </c>
      <c r="W970" s="112">
        <v>0.61458333333333337</v>
      </c>
      <c r="X970" s="115">
        <f t="shared" si="80"/>
        <v>0.16180555555555559</v>
      </c>
      <c r="AC970"/>
      <c r="AD970"/>
      <c r="AE970"/>
      <c r="AF970"/>
      <c r="AG970"/>
      <c r="AH970"/>
      <c r="AI970"/>
    </row>
    <row r="971" spans="1:35" x14ac:dyDescent="0.3">
      <c r="A971" s="64" t="s">
        <v>6226</v>
      </c>
      <c r="B971" s="94" t="s">
        <v>6227</v>
      </c>
      <c r="C971" s="2" t="s">
        <v>1</v>
      </c>
      <c r="D971" s="2">
        <v>53</v>
      </c>
      <c r="E971" s="9">
        <v>24100</v>
      </c>
      <c r="F971" s="10">
        <v>43774.619756944441</v>
      </c>
      <c r="G971" s="95" t="s">
        <v>4</v>
      </c>
      <c r="H971">
        <v>2086</v>
      </c>
      <c r="I971" s="1">
        <f t="shared" si="77"/>
        <v>18.963636363636365</v>
      </c>
      <c r="J971" s="1">
        <v>4.7850000000000001</v>
      </c>
      <c r="K971">
        <v>110</v>
      </c>
      <c r="L971" s="94">
        <v>361</v>
      </c>
      <c r="M971" s="11">
        <f t="shared" si="78"/>
        <v>3.2818181818181817</v>
      </c>
      <c r="N971" s="11">
        <v>1.5629999999999999</v>
      </c>
      <c r="O971" s="95">
        <f t="shared" si="76"/>
        <v>110</v>
      </c>
      <c r="P971" s="12">
        <f t="shared" si="79"/>
        <v>5.7783933518005544</v>
      </c>
      <c r="Q971" s="104" t="s">
        <v>728</v>
      </c>
      <c r="V971" s="111">
        <v>0.46249999999999997</v>
      </c>
      <c r="W971" s="112">
        <v>0.625</v>
      </c>
      <c r="X971" s="115">
        <f t="shared" si="80"/>
        <v>0.16250000000000003</v>
      </c>
      <c r="AC971"/>
      <c r="AD971"/>
      <c r="AE971"/>
      <c r="AF971"/>
      <c r="AG971"/>
      <c r="AH971"/>
      <c r="AI971"/>
    </row>
    <row r="972" spans="1:35" x14ac:dyDescent="0.3">
      <c r="A972" s="64" t="s">
        <v>6228</v>
      </c>
      <c r="B972" s="94" t="s">
        <v>6229</v>
      </c>
      <c r="C972" s="2" t="s">
        <v>1</v>
      </c>
      <c r="D972" s="2">
        <v>44</v>
      </c>
      <c r="E972" s="9">
        <v>27410</v>
      </c>
      <c r="F972" s="10">
        <v>43774.623252314814</v>
      </c>
      <c r="G972" s="95" t="s">
        <v>4</v>
      </c>
      <c r="H972">
        <v>1436</v>
      </c>
      <c r="I972" s="1">
        <f t="shared" si="77"/>
        <v>14.36</v>
      </c>
      <c r="J972" s="1">
        <v>3.93</v>
      </c>
      <c r="K972">
        <v>100</v>
      </c>
      <c r="L972" s="94">
        <v>301</v>
      </c>
      <c r="M972" s="11">
        <f t="shared" si="78"/>
        <v>3.01</v>
      </c>
      <c r="N972" s="11">
        <v>1.8120000000000001</v>
      </c>
      <c r="O972" s="95">
        <f t="shared" si="76"/>
        <v>100</v>
      </c>
      <c r="P972" s="12">
        <f t="shared" si="79"/>
        <v>4.7707641196013286</v>
      </c>
      <c r="Q972" s="104" t="s">
        <v>728</v>
      </c>
      <c r="V972" s="111">
        <v>0.47569444444444442</v>
      </c>
      <c r="W972" s="112">
        <v>0.63888888888888895</v>
      </c>
      <c r="X972" s="115">
        <f t="shared" si="80"/>
        <v>0.16319444444444453</v>
      </c>
      <c r="AC972"/>
      <c r="AD972"/>
      <c r="AE972"/>
      <c r="AF972"/>
      <c r="AG972"/>
      <c r="AH972"/>
      <c r="AI972"/>
    </row>
    <row r="973" spans="1:35" x14ac:dyDescent="0.3">
      <c r="A973" s="64" t="s">
        <v>6230</v>
      </c>
      <c r="B973" s="94" t="s">
        <v>6231</v>
      </c>
      <c r="C973" s="2" t="s">
        <v>1</v>
      </c>
      <c r="D973" s="2">
        <v>35</v>
      </c>
      <c r="E973" s="9">
        <v>30951</v>
      </c>
      <c r="F973" s="10">
        <v>43774.638356481482</v>
      </c>
      <c r="G973" s="95" t="s">
        <v>4</v>
      </c>
      <c r="H973">
        <v>1280</v>
      </c>
      <c r="I973" s="1">
        <f t="shared" si="77"/>
        <v>12.8</v>
      </c>
      <c r="J973" s="1">
        <v>3.5760000000000001</v>
      </c>
      <c r="K973">
        <v>100</v>
      </c>
      <c r="L973" s="94">
        <v>306</v>
      </c>
      <c r="M973" s="11">
        <f t="shared" si="78"/>
        <v>3.06</v>
      </c>
      <c r="N973" s="11">
        <v>1.6559999999999999</v>
      </c>
      <c r="O973" s="95">
        <f t="shared" si="76"/>
        <v>100</v>
      </c>
      <c r="P973" s="12">
        <f t="shared" si="79"/>
        <v>4.1830065359477127</v>
      </c>
      <c r="Q973" s="104" t="s">
        <v>728</v>
      </c>
      <c r="V973" s="111">
        <v>0.49513888888888885</v>
      </c>
      <c r="W973" s="112">
        <v>0.66666666666666663</v>
      </c>
      <c r="X973" s="115">
        <f t="shared" si="80"/>
        <v>0.17152777777777778</v>
      </c>
      <c r="AC973"/>
      <c r="AD973"/>
      <c r="AE973"/>
      <c r="AF973"/>
      <c r="AG973"/>
      <c r="AH973"/>
      <c r="AI973"/>
    </row>
    <row r="974" spans="1:35" x14ac:dyDescent="0.3">
      <c r="A974" s="64" t="s">
        <v>6232</v>
      </c>
      <c r="B974" s="94" t="s">
        <v>6233</v>
      </c>
      <c r="C974" s="2" t="s">
        <v>6</v>
      </c>
      <c r="D974" s="2">
        <v>70</v>
      </c>
      <c r="E974" s="9">
        <v>18003</v>
      </c>
      <c r="F974" s="10">
        <v>43774.666875000003</v>
      </c>
      <c r="G974" s="95" t="s">
        <v>4</v>
      </c>
      <c r="H974">
        <v>1245</v>
      </c>
      <c r="I974" s="1">
        <f t="shared" si="77"/>
        <v>11.318181818181818</v>
      </c>
      <c r="J974" s="1">
        <v>3.5680000000000001</v>
      </c>
      <c r="K974">
        <v>110</v>
      </c>
      <c r="L974" s="94">
        <v>459</v>
      </c>
      <c r="M974" s="11">
        <f t="shared" si="78"/>
        <v>4.1727272727272728</v>
      </c>
      <c r="N974" s="11">
        <v>1.915</v>
      </c>
      <c r="O974" s="95">
        <f t="shared" si="76"/>
        <v>110</v>
      </c>
      <c r="P974" s="12">
        <f t="shared" si="79"/>
        <v>2.7124183006535949</v>
      </c>
      <c r="Q974" s="104" t="s">
        <v>728</v>
      </c>
      <c r="V974" s="111">
        <v>0.48541666666666666</v>
      </c>
      <c r="W974" s="112">
        <v>0.68055555555555547</v>
      </c>
      <c r="X974" s="115">
        <f t="shared" si="80"/>
        <v>0.19513888888888881</v>
      </c>
      <c r="AC974"/>
      <c r="AD974"/>
      <c r="AE974"/>
      <c r="AF974"/>
      <c r="AG974"/>
      <c r="AH974"/>
      <c r="AI974"/>
    </row>
    <row r="975" spans="1:35" x14ac:dyDescent="0.3">
      <c r="A975" s="64" t="s">
        <v>6234</v>
      </c>
      <c r="B975" s="94" t="s">
        <v>38</v>
      </c>
      <c r="C975" s="2" t="s">
        <v>1</v>
      </c>
      <c r="D975" s="2">
        <v>60</v>
      </c>
      <c r="E975" s="9">
        <v>21737</v>
      </c>
      <c r="F975" s="10">
        <v>43775.515092592592</v>
      </c>
      <c r="G975" s="95" t="s">
        <v>4</v>
      </c>
      <c r="H975">
        <v>2610</v>
      </c>
      <c r="I975" s="1">
        <f t="shared" si="77"/>
        <v>25.588235294117649</v>
      </c>
      <c r="J975" s="1">
        <v>6.1779999999999999</v>
      </c>
      <c r="K975">
        <v>102</v>
      </c>
      <c r="L975" s="94">
        <v>736</v>
      </c>
      <c r="M975" s="11">
        <f t="shared" si="78"/>
        <v>7.215686274509804</v>
      </c>
      <c r="N975" s="11">
        <v>2.9609999999999999</v>
      </c>
      <c r="O975" s="95">
        <f t="shared" si="76"/>
        <v>102</v>
      </c>
      <c r="P975" s="12">
        <f t="shared" si="79"/>
        <v>3.5461956521739131</v>
      </c>
      <c r="Q975" s="104" t="s">
        <v>728</v>
      </c>
      <c r="V975" s="111">
        <v>0.38194444444444442</v>
      </c>
      <c r="W975" s="112">
        <v>0.52083333333333337</v>
      </c>
      <c r="X975" s="115">
        <f t="shared" si="80"/>
        <v>0.13888888888888895</v>
      </c>
      <c r="AC975"/>
      <c r="AD975"/>
      <c r="AE975"/>
      <c r="AF975"/>
      <c r="AG975"/>
      <c r="AH975"/>
      <c r="AI975"/>
    </row>
    <row r="976" spans="1:35" x14ac:dyDescent="0.3">
      <c r="A976" s="64" t="s">
        <v>6235</v>
      </c>
      <c r="B976" s="94" t="s">
        <v>521</v>
      </c>
      <c r="C976" s="2" t="s">
        <v>1</v>
      </c>
      <c r="D976" s="2">
        <v>56</v>
      </c>
      <c r="E976" s="9">
        <v>23103</v>
      </c>
      <c r="F976" s="10">
        <v>43775.515567129631</v>
      </c>
      <c r="G976" s="95" t="s">
        <v>4</v>
      </c>
      <c r="H976">
        <v>2449</v>
      </c>
      <c r="I976" s="1">
        <f t="shared" si="77"/>
        <v>24.49</v>
      </c>
      <c r="J976" s="1">
        <v>5.0519999999999996</v>
      </c>
      <c r="K976">
        <v>100</v>
      </c>
      <c r="L976" s="94">
        <v>545</v>
      </c>
      <c r="M976" s="11">
        <f t="shared" si="78"/>
        <v>5.45</v>
      </c>
      <c r="N976" s="11">
        <v>2.5830000000000002</v>
      </c>
      <c r="O976" s="95">
        <f t="shared" si="76"/>
        <v>100</v>
      </c>
      <c r="P976" s="12">
        <f t="shared" si="79"/>
        <v>4.4935779816513755</v>
      </c>
      <c r="Q976" s="104" t="s">
        <v>728</v>
      </c>
      <c r="V976" s="111">
        <v>0.3888888888888889</v>
      </c>
      <c r="W976" s="112">
        <v>0.53125</v>
      </c>
      <c r="X976" s="115">
        <f t="shared" si="80"/>
        <v>0.1423611111111111</v>
      </c>
      <c r="AC976"/>
      <c r="AD976"/>
      <c r="AE976"/>
      <c r="AF976"/>
      <c r="AG976"/>
      <c r="AH976"/>
      <c r="AI976"/>
    </row>
    <row r="977" spans="1:35" x14ac:dyDescent="0.3">
      <c r="A977" s="64" t="s">
        <v>6236</v>
      </c>
      <c r="B977" s="94" t="s">
        <v>6237</v>
      </c>
      <c r="C977" s="2" t="s">
        <v>6</v>
      </c>
      <c r="D977" s="2">
        <v>41</v>
      </c>
      <c r="E977" s="9">
        <v>28452</v>
      </c>
      <c r="F977" s="10">
        <v>43775.537407407406</v>
      </c>
      <c r="G977" s="95" t="s">
        <v>4</v>
      </c>
      <c r="H977">
        <v>2380</v>
      </c>
      <c r="I977" s="1">
        <f t="shared" si="77"/>
        <v>19.833333333333332</v>
      </c>
      <c r="J977" s="1">
        <v>4.0259999999999998</v>
      </c>
      <c r="K977">
        <v>120</v>
      </c>
      <c r="L977" s="94">
        <v>573</v>
      </c>
      <c r="M977" s="11">
        <f t="shared" si="78"/>
        <v>4.7750000000000004</v>
      </c>
      <c r="N977" s="11">
        <v>2.3820000000000001</v>
      </c>
      <c r="O977" s="95">
        <f t="shared" si="76"/>
        <v>120</v>
      </c>
      <c r="P977" s="12">
        <f t="shared" si="79"/>
        <v>4.153577661431064</v>
      </c>
      <c r="Q977" s="104" t="s">
        <v>728</v>
      </c>
      <c r="V977" s="111">
        <v>0.38958333333333334</v>
      </c>
      <c r="W977" s="112">
        <v>0.54166666666666663</v>
      </c>
      <c r="X977" s="115">
        <f t="shared" si="80"/>
        <v>0.15208333333333329</v>
      </c>
      <c r="AC977"/>
      <c r="AD977"/>
      <c r="AE977"/>
      <c r="AF977"/>
      <c r="AG977"/>
      <c r="AH977"/>
      <c r="AI977"/>
    </row>
    <row r="978" spans="1:35" x14ac:dyDescent="0.3">
      <c r="A978" s="64" t="s">
        <v>6238</v>
      </c>
      <c r="B978" s="94" t="s">
        <v>6239</v>
      </c>
      <c r="C978" s="2" t="s">
        <v>1</v>
      </c>
      <c r="D978" s="2">
        <v>41</v>
      </c>
      <c r="E978" s="9">
        <v>28768</v>
      </c>
      <c r="F978" s="10">
        <v>43775.558645833335</v>
      </c>
      <c r="G978" s="95" t="s">
        <v>4</v>
      </c>
      <c r="H978">
        <v>1848</v>
      </c>
      <c r="I978" s="1">
        <f t="shared" si="77"/>
        <v>17.111111111111111</v>
      </c>
      <c r="J978" s="1">
        <v>4.1630000000000003</v>
      </c>
      <c r="K978">
        <v>108</v>
      </c>
      <c r="L978" s="94">
        <v>533</v>
      </c>
      <c r="M978" s="11">
        <f t="shared" si="78"/>
        <v>4.9351851851851851</v>
      </c>
      <c r="N978" s="11">
        <v>2.218</v>
      </c>
      <c r="O978" s="95">
        <f t="shared" si="76"/>
        <v>108</v>
      </c>
      <c r="P978" s="12">
        <f t="shared" si="79"/>
        <v>3.4671669793621014</v>
      </c>
      <c r="Q978" s="104" t="s">
        <v>728</v>
      </c>
      <c r="V978" s="111">
        <v>0.40486111111111112</v>
      </c>
      <c r="W978" s="112">
        <v>0.56597222222222221</v>
      </c>
      <c r="X978" s="115">
        <f t="shared" si="80"/>
        <v>0.16111111111111109</v>
      </c>
      <c r="AC978"/>
      <c r="AD978"/>
      <c r="AE978"/>
      <c r="AF978"/>
      <c r="AG978"/>
      <c r="AH978"/>
      <c r="AI978"/>
    </row>
    <row r="979" spans="1:35" x14ac:dyDescent="0.3">
      <c r="A979" s="64" t="s">
        <v>6240</v>
      </c>
      <c r="B979" s="94" t="s">
        <v>6241</v>
      </c>
      <c r="C979" s="2" t="s">
        <v>1</v>
      </c>
      <c r="D979" s="2">
        <v>39</v>
      </c>
      <c r="E979" s="9">
        <v>29504</v>
      </c>
      <c r="F979" s="10">
        <v>43775.561319444445</v>
      </c>
      <c r="G979" s="95" t="s">
        <v>4</v>
      </c>
      <c r="H979">
        <v>3146</v>
      </c>
      <c r="I979" s="1">
        <f t="shared" si="77"/>
        <v>24.968253968253968</v>
      </c>
      <c r="J979" s="1">
        <v>5.4740000000000002</v>
      </c>
      <c r="K979">
        <v>126</v>
      </c>
      <c r="L979" s="94">
        <v>399</v>
      </c>
      <c r="M979" s="11">
        <f t="shared" si="78"/>
        <v>3.1666666666666665</v>
      </c>
      <c r="N979" s="11">
        <v>1.8280000000000001</v>
      </c>
      <c r="O979" s="95">
        <f t="shared" si="76"/>
        <v>126</v>
      </c>
      <c r="P979" s="12">
        <f t="shared" si="79"/>
        <v>7.8847117794486223</v>
      </c>
      <c r="Q979" s="104" t="s">
        <v>728</v>
      </c>
      <c r="V979" s="111">
        <v>0.40833333333333338</v>
      </c>
      <c r="W979" s="112">
        <v>0.57638888888888895</v>
      </c>
      <c r="X979" s="115">
        <f t="shared" si="80"/>
        <v>0.16805555555555557</v>
      </c>
    </row>
    <row r="980" spans="1:35" x14ac:dyDescent="0.3">
      <c r="A980" s="64" t="s">
        <v>6242</v>
      </c>
      <c r="B980" s="94" t="s">
        <v>6243</v>
      </c>
      <c r="C980" s="2" t="s">
        <v>1</v>
      </c>
      <c r="D980" s="2">
        <v>51</v>
      </c>
      <c r="E980" s="9">
        <v>25004</v>
      </c>
      <c r="F980" s="10">
        <v>43775.582800925928</v>
      </c>
      <c r="G980" s="95" t="s">
        <v>4</v>
      </c>
      <c r="H980">
        <v>1955</v>
      </c>
      <c r="I980" s="1">
        <f t="shared" si="77"/>
        <v>16.291666666666668</v>
      </c>
      <c r="J980" s="1">
        <v>4.2389999999999999</v>
      </c>
      <c r="K980">
        <v>120</v>
      </c>
      <c r="L980" s="94">
        <v>616</v>
      </c>
      <c r="M980" s="11">
        <f t="shared" si="78"/>
        <v>5.1333333333333337</v>
      </c>
      <c r="N980" s="11">
        <v>2.29</v>
      </c>
      <c r="O980" s="95">
        <f t="shared" si="76"/>
        <v>120</v>
      </c>
      <c r="P980" s="12">
        <f t="shared" si="79"/>
        <v>3.1737012987012987</v>
      </c>
      <c r="Q980" s="104" t="s">
        <v>728</v>
      </c>
      <c r="V980" s="111">
        <v>0.4291666666666667</v>
      </c>
      <c r="W980" s="112">
        <v>0.59027777777777779</v>
      </c>
      <c r="X980" s="115">
        <f t="shared" si="80"/>
        <v>0.16111111111111109</v>
      </c>
    </row>
    <row r="981" spans="1:35" x14ac:dyDescent="0.3">
      <c r="A981" s="64" t="s">
        <v>6244</v>
      </c>
      <c r="B981" s="94" t="s">
        <v>6245</v>
      </c>
      <c r="C981" s="2" t="s">
        <v>1</v>
      </c>
      <c r="D981" s="2">
        <v>59</v>
      </c>
      <c r="E981" s="9">
        <v>21997</v>
      </c>
      <c r="F981" s="10">
        <v>43775.585277777776</v>
      </c>
      <c r="G981" s="95" t="s">
        <v>4</v>
      </c>
      <c r="H981">
        <v>1590</v>
      </c>
      <c r="I981" s="1">
        <f t="shared" si="77"/>
        <v>12.619047619047619</v>
      </c>
      <c r="J981" s="1">
        <v>4</v>
      </c>
      <c r="K981">
        <v>126</v>
      </c>
      <c r="L981" s="94">
        <v>399</v>
      </c>
      <c r="M981" s="11">
        <f t="shared" si="78"/>
        <v>3.1666666666666665</v>
      </c>
      <c r="N981" s="11">
        <v>1.8620000000000001</v>
      </c>
      <c r="O981" s="95">
        <f t="shared" si="76"/>
        <v>126</v>
      </c>
      <c r="P981" s="12">
        <f t="shared" si="79"/>
        <v>3.9849624060150375</v>
      </c>
      <c r="Q981" s="104" t="s">
        <v>728</v>
      </c>
      <c r="V981" s="111">
        <v>0.4513888888888889</v>
      </c>
      <c r="W981" s="112">
        <v>0.61805555555555558</v>
      </c>
      <c r="X981" s="115">
        <f t="shared" si="80"/>
        <v>0.16666666666666669</v>
      </c>
    </row>
    <row r="982" spans="1:35" x14ac:dyDescent="0.3">
      <c r="A982" s="64" t="s">
        <v>6246</v>
      </c>
      <c r="B982" s="94" t="s">
        <v>6247</v>
      </c>
      <c r="C982" s="2" t="s">
        <v>1</v>
      </c>
      <c r="D982" s="2">
        <v>66</v>
      </c>
      <c r="E982" s="9">
        <v>19397</v>
      </c>
      <c r="F982" s="10">
        <v>43775.611493055556</v>
      </c>
      <c r="G982" s="95" t="s">
        <v>4</v>
      </c>
      <c r="H982">
        <v>2371</v>
      </c>
      <c r="I982" s="1">
        <f t="shared" si="77"/>
        <v>22.580952380952382</v>
      </c>
      <c r="J982" s="1">
        <v>5.1139999999999999</v>
      </c>
      <c r="K982">
        <v>105</v>
      </c>
      <c r="L982" s="94">
        <v>493</v>
      </c>
      <c r="M982" s="11">
        <f t="shared" si="78"/>
        <v>4.6952380952380954</v>
      </c>
      <c r="N982" s="11">
        <v>2.2109999999999999</v>
      </c>
      <c r="O982" s="95">
        <f t="shared" si="76"/>
        <v>105</v>
      </c>
      <c r="P982" s="12">
        <f t="shared" si="79"/>
        <v>4.8093306288032451</v>
      </c>
      <c r="Q982" s="104" t="s">
        <v>728</v>
      </c>
      <c r="V982" s="111">
        <v>0.47013888888888888</v>
      </c>
      <c r="W982" s="112">
        <v>0.62847222222222221</v>
      </c>
      <c r="X982" s="115">
        <f t="shared" si="80"/>
        <v>0.15833333333333333</v>
      </c>
    </row>
    <row r="983" spans="1:35" x14ac:dyDescent="0.3">
      <c r="A983" s="64" t="s">
        <v>6248</v>
      </c>
      <c r="B983" s="94" t="s">
        <v>6249</v>
      </c>
      <c r="C983" s="2" t="s">
        <v>1</v>
      </c>
      <c r="D983" s="2">
        <v>50</v>
      </c>
      <c r="E983" s="9">
        <v>25392</v>
      </c>
      <c r="F983" s="10">
        <v>43775.626064814816</v>
      </c>
      <c r="G983" s="95" t="s">
        <v>4</v>
      </c>
      <c r="H983">
        <v>2654</v>
      </c>
      <c r="I983" s="1">
        <f t="shared" si="77"/>
        <v>24.348623853211009</v>
      </c>
      <c r="J983" s="1">
        <v>5.8819999999999997</v>
      </c>
      <c r="K983">
        <v>109</v>
      </c>
      <c r="L983" s="94">
        <v>554</v>
      </c>
      <c r="M983" s="11">
        <f t="shared" si="78"/>
        <v>5.0825688073394497</v>
      </c>
      <c r="N983" s="11">
        <v>2.4729999999999999</v>
      </c>
      <c r="O983" s="95">
        <f t="shared" si="76"/>
        <v>109</v>
      </c>
      <c r="P983" s="12">
        <f t="shared" si="79"/>
        <v>4.790613718411552</v>
      </c>
      <c r="Q983" s="104" t="s">
        <v>728</v>
      </c>
      <c r="V983" s="111">
        <v>0.48055555555555557</v>
      </c>
      <c r="W983" s="112">
        <v>0.63888888888888895</v>
      </c>
      <c r="X983" s="115">
        <f t="shared" si="80"/>
        <v>0.15833333333333338</v>
      </c>
    </row>
    <row r="984" spans="1:35" x14ac:dyDescent="0.3">
      <c r="A984" s="64" t="s">
        <v>6250</v>
      </c>
      <c r="B984" s="94" t="s">
        <v>6251</v>
      </c>
      <c r="C984" s="2" t="s">
        <v>1</v>
      </c>
      <c r="D984" s="2">
        <v>48</v>
      </c>
      <c r="E984" s="9">
        <v>25922</v>
      </c>
      <c r="F984" s="10">
        <v>43775.657708333332</v>
      </c>
      <c r="G984" s="95" t="s">
        <v>4</v>
      </c>
      <c r="H984">
        <v>2180</v>
      </c>
      <c r="I984" s="1">
        <f t="shared" si="77"/>
        <v>20.761904761904763</v>
      </c>
      <c r="J984" s="1">
        <v>4.8879999999999999</v>
      </c>
      <c r="K984">
        <v>105</v>
      </c>
      <c r="L984" s="94">
        <v>421</v>
      </c>
      <c r="M984" s="11">
        <f t="shared" si="78"/>
        <v>4.0095238095238095</v>
      </c>
      <c r="N984" s="11">
        <v>1.899</v>
      </c>
      <c r="O984" s="95">
        <f t="shared" si="76"/>
        <v>105</v>
      </c>
      <c r="P984" s="12">
        <f t="shared" si="79"/>
        <v>5.1781472684085514</v>
      </c>
      <c r="Q984" s="104" t="s">
        <v>728</v>
      </c>
      <c r="V984" s="111">
        <v>0.49444444444444446</v>
      </c>
      <c r="W984" s="112">
        <v>0.66666666666666663</v>
      </c>
      <c r="X984" s="115">
        <f t="shared" si="80"/>
        <v>0.17222222222222217</v>
      </c>
    </row>
    <row r="985" spans="1:35" x14ac:dyDescent="0.3">
      <c r="A985" s="64" t="s">
        <v>6252</v>
      </c>
      <c r="B985" s="94" t="s">
        <v>6253</v>
      </c>
      <c r="C985" s="2" t="s">
        <v>6</v>
      </c>
      <c r="D985" s="2">
        <v>36</v>
      </c>
      <c r="E985" s="9">
        <v>30304</v>
      </c>
      <c r="F985" s="10">
        <v>43775.66474537037</v>
      </c>
      <c r="G985" s="95" t="s">
        <v>4</v>
      </c>
      <c r="H985">
        <v>1685</v>
      </c>
      <c r="I985" s="1">
        <f t="shared" si="77"/>
        <v>11.701388888888889</v>
      </c>
      <c r="J985" s="1">
        <v>3.3719999999999999</v>
      </c>
      <c r="K985">
        <v>144</v>
      </c>
      <c r="L985" s="94">
        <v>266</v>
      </c>
      <c r="M985" s="11">
        <f t="shared" si="78"/>
        <v>1.8472222222222223</v>
      </c>
      <c r="N985" s="11">
        <v>1.1850000000000001</v>
      </c>
      <c r="O985" s="95">
        <f t="shared" si="76"/>
        <v>144</v>
      </c>
      <c r="P985" s="12">
        <f t="shared" si="79"/>
        <v>6.3345864661654137</v>
      </c>
      <c r="Q985" s="104" t="s">
        <v>728</v>
      </c>
      <c r="V985" s="111">
        <v>0.51527777777777783</v>
      </c>
      <c r="W985" s="112">
        <v>0.68055555555555547</v>
      </c>
      <c r="X985" s="115">
        <f t="shared" si="80"/>
        <v>0.16527777777777763</v>
      </c>
    </row>
    <row r="986" spans="1:35" x14ac:dyDescent="0.3">
      <c r="A986" s="64" t="s">
        <v>6254</v>
      </c>
      <c r="B986" s="94" t="s">
        <v>508</v>
      </c>
      <c r="C986" s="2" t="s">
        <v>1</v>
      </c>
      <c r="D986" s="2">
        <v>47</v>
      </c>
      <c r="E986" s="9">
        <v>26494</v>
      </c>
      <c r="F986" s="10">
        <v>43775.710266203707</v>
      </c>
      <c r="G986" s="95" t="s">
        <v>4</v>
      </c>
      <c r="H986">
        <v>1691</v>
      </c>
      <c r="I986" s="1">
        <f t="shared" si="77"/>
        <v>14.091666666666667</v>
      </c>
      <c r="J986" s="1">
        <v>3.6829999999999998</v>
      </c>
      <c r="K986">
        <v>120</v>
      </c>
      <c r="L986" s="94">
        <v>415</v>
      </c>
      <c r="M986" s="11">
        <f t="shared" si="78"/>
        <v>3.4583333333333335</v>
      </c>
      <c r="N986" s="11">
        <v>1.675</v>
      </c>
      <c r="O986" s="95">
        <f t="shared" si="76"/>
        <v>120</v>
      </c>
      <c r="P986" s="12">
        <f t="shared" si="79"/>
        <v>4.0746987951807228</v>
      </c>
      <c r="Q986" s="104" t="s">
        <v>728</v>
      </c>
      <c r="V986" s="111">
        <v>0.53749999999999998</v>
      </c>
      <c r="W986" s="112">
        <v>0.72222222222222221</v>
      </c>
      <c r="X986" s="115">
        <f t="shared" si="80"/>
        <v>0.18472222222222223</v>
      </c>
    </row>
    <row r="987" spans="1:35" x14ac:dyDescent="0.3">
      <c r="A987" s="64" t="s">
        <v>6255</v>
      </c>
      <c r="B987" s="94" t="s">
        <v>902</v>
      </c>
      <c r="C987" s="2" t="s">
        <v>1</v>
      </c>
      <c r="D987" s="2">
        <v>60</v>
      </c>
      <c r="E987" s="9">
        <v>21849</v>
      </c>
      <c r="F987" s="10">
        <v>43776.515219907407</v>
      </c>
      <c r="G987" s="95" t="s">
        <v>4</v>
      </c>
      <c r="H987">
        <v>1755</v>
      </c>
      <c r="I987" s="1">
        <f t="shared" si="77"/>
        <v>14.625</v>
      </c>
      <c r="J987" s="1">
        <v>3.69</v>
      </c>
      <c r="K987">
        <v>120</v>
      </c>
      <c r="L987" s="94">
        <v>528</v>
      </c>
      <c r="M987" s="11">
        <f t="shared" si="78"/>
        <v>4.4000000000000004</v>
      </c>
      <c r="N987" s="11">
        <v>2.194</v>
      </c>
      <c r="O987" s="95">
        <f t="shared" si="76"/>
        <v>120</v>
      </c>
      <c r="P987" s="12">
        <f t="shared" si="79"/>
        <v>3.3238636363636362</v>
      </c>
      <c r="Q987" s="104" t="s">
        <v>728</v>
      </c>
      <c r="V987" s="111">
        <v>0.37083333333333335</v>
      </c>
      <c r="W987" s="112">
        <v>0.52083333333333337</v>
      </c>
      <c r="X987" s="115">
        <f t="shared" si="80"/>
        <v>0.15000000000000002</v>
      </c>
    </row>
    <row r="988" spans="1:35" x14ac:dyDescent="0.3">
      <c r="A988" s="64" t="s">
        <v>6256</v>
      </c>
      <c r="B988" s="94" t="s">
        <v>6257</v>
      </c>
      <c r="C988" s="2" t="s">
        <v>1</v>
      </c>
      <c r="D988" s="2">
        <v>56</v>
      </c>
      <c r="E988" s="9">
        <v>23142</v>
      </c>
      <c r="F988" s="10">
        <v>43776.525868055556</v>
      </c>
      <c r="G988" s="95" t="s">
        <v>4</v>
      </c>
      <c r="H988">
        <v>3231</v>
      </c>
      <c r="I988" s="1">
        <f t="shared" si="77"/>
        <v>32.31</v>
      </c>
      <c r="J988" s="1">
        <v>5.8890000000000002</v>
      </c>
      <c r="K988">
        <v>100</v>
      </c>
      <c r="L988" s="94">
        <v>997</v>
      </c>
      <c r="M988" s="11">
        <f t="shared" si="78"/>
        <v>9.9700000000000006</v>
      </c>
      <c r="N988" s="11">
        <v>2.88</v>
      </c>
      <c r="O988" s="95">
        <f t="shared" si="76"/>
        <v>100</v>
      </c>
      <c r="P988" s="12">
        <f t="shared" si="79"/>
        <v>3.2407221664994985</v>
      </c>
      <c r="Q988" s="104" t="s">
        <v>728</v>
      </c>
      <c r="V988" s="111">
        <v>0.3756944444444445</v>
      </c>
      <c r="W988" s="112">
        <v>0.53472222222222221</v>
      </c>
      <c r="X988" s="115">
        <f t="shared" si="80"/>
        <v>0.15902777777777771</v>
      </c>
    </row>
    <row r="989" spans="1:35" x14ac:dyDescent="0.3">
      <c r="A989" s="64" t="s">
        <v>6258</v>
      </c>
      <c r="B989" s="94" t="s">
        <v>6259</v>
      </c>
      <c r="C989" s="2" t="s">
        <v>1</v>
      </c>
      <c r="D989" s="2">
        <v>56</v>
      </c>
      <c r="E989" s="9">
        <v>22980</v>
      </c>
      <c r="F989" s="10">
        <v>43776.534016203703</v>
      </c>
      <c r="G989" s="95" t="s">
        <v>4</v>
      </c>
      <c r="H989">
        <v>2274</v>
      </c>
      <c r="I989" s="1">
        <f t="shared" si="77"/>
        <v>21.657142857142858</v>
      </c>
      <c r="J989" s="1">
        <v>5.7060000000000004</v>
      </c>
      <c r="K989">
        <v>105</v>
      </c>
      <c r="L989" s="94">
        <v>501</v>
      </c>
      <c r="M989" s="11">
        <f t="shared" si="78"/>
        <v>4.7714285714285714</v>
      </c>
      <c r="N989" s="11">
        <v>2.0859999999999999</v>
      </c>
      <c r="O989" s="95">
        <f t="shared" si="76"/>
        <v>105</v>
      </c>
      <c r="P989" s="12">
        <f t="shared" si="79"/>
        <v>4.5389221556886232</v>
      </c>
      <c r="Q989" s="104" t="s">
        <v>728</v>
      </c>
      <c r="V989" s="111">
        <v>0.3923611111111111</v>
      </c>
      <c r="W989" s="112">
        <v>0.54513888888888895</v>
      </c>
      <c r="X989" s="115">
        <f t="shared" si="80"/>
        <v>0.15277777777777785</v>
      </c>
    </row>
    <row r="990" spans="1:35" x14ac:dyDescent="0.3">
      <c r="A990" s="64" t="s">
        <v>6260</v>
      </c>
      <c r="B990" s="94" t="s">
        <v>6261</v>
      </c>
      <c r="C990" s="2" t="s">
        <v>1</v>
      </c>
      <c r="D990" s="2">
        <v>52</v>
      </c>
      <c r="E990" s="9">
        <v>24685</v>
      </c>
      <c r="F990" s="10">
        <v>43776.543912037036</v>
      </c>
      <c r="G990" s="95" t="s">
        <v>4</v>
      </c>
      <c r="H990">
        <v>2321</v>
      </c>
      <c r="I990" s="1">
        <f t="shared" si="77"/>
        <v>19.341666666666665</v>
      </c>
      <c r="J990" s="1">
        <v>4.3529999999999998</v>
      </c>
      <c r="K990">
        <v>120</v>
      </c>
      <c r="L990" s="94">
        <v>563</v>
      </c>
      <c r="M990" s="11">
        <f t="shared" si="78"/>
        <v>4.6916666666666664</v>
      </c>
      <c r="N990" s="11">
        <v>2.1139999999999999</v>
      </c>
      <c r="O990" s="95">
        <f t="shared" si="76"/>
        <v>120</v>
      </c>
      <c r="P990" s="12">
        <f t="shared" si="79"/>
        <v>4.1225577264653639</v>
      </c>
      <c r="Q990" s="104" t="s">
        <v>728</v>
      </c>
      <c r="V990" s="111">
        <v>0.40208333333333335</v>
      </c>
      <c r="W990" s="112">
        <v>0.58333333333333337</v>
      </c>
      <c r="X990" s="115">
        <f t="shared" si="80"/>
        <v>0.18125000000000002</v>
      </c>
    </row>
    <row r="991" spans="1:35" x14ac:dyDescent="0.3">
      <c r="A991" s="64" t="s">
        <v>6262</v>
      </c>
      <c r="B991" s="94" t="s">
        <v>6263</v>
      </c>
      <c r="C991" s="2" t="s">
        <v>6</v>
      </c>
      <c r="D991" s="2">
        <v>8.6666666666666661</v>
      </c>
      <c r="E991" s="9">
        <v>40610</v>
      </c>
      <c r="F991" s="10">
        <v>43776.56695601852</v>
      </c>
      <c r="G991" s="95" t="s">
        <v>4</v>
      </c>
      <c r="H991">
        <v>1381</v>
      </c>
      <c r="I991" s="1">
        <f t="shared" si="77"/>
        <v>17.262499999999999</v>
      </c>
      <c r="J991" s="1">
        <v>4.3940000000000001</v>
      </c>
      <c r="K991">
        <v>80</v>
      </c>
      <c r="L991" s="94">
        <v>180</v>
      </c>
      <c r="M991" s="11">
        <f t="shared" si="78"/>
        <v>2.25</v>
      </c>
      <c r="N991" s="11">
        <v>1.595</v>
      </c>
      <c r="O991" s="95">
        <f t="shared" si="76"/>
        <v>80</v>
      </c>
      <c r="P991" s="12">
        <f t="shared" si="79"/>
        <v>7.6722222222222216</v>
      </c>
      <c r="Q991" s="104" t="s">
        <v>728</v>
      </c>
      <c r="V991" s="111">
        <v>0.41805555555555557</v>
      </c>
      <c r="W991" s="112">
        <v>0.57291666666666663</v>
      </c>
      <c r="X991" s="115">
        <f t="shared" si="80"/>
        <v>0.15486111111111106</v>
      </c>
    </row>
    <row r="992" spans="1:35" x14ac:dyDescent="0.3">
      <c r="A992" s="64" t="s">
        <v>6264</v>
      </c>
      <c r="B992" s="94" t="s">
        <v>115</v>
      </c>
      <c r="C992" s="2" t="s">
        <v>1</v>
      </c>
      <c r="D992" s="2">
        <v>48</v>
      </c>
      <c r="E992" s="9">
        <v>25997</v>
      </c>
      <c r="F992" s="10">
        <v>43776.578935185185</v>
      </c>
      <c r="G992" s="95" t="s">
        <v>4</v>
      </c>
      <c r="H992">
        <v>1934</v>
      </c>
      <c r="I992" s="1">
        <f t="shared" si="77"/>
        <v>16.817391304347826</v>
      </c>
      <c r="J992" s="1">
        <v>4.165</v>
      </c>
      <c r="K992">
        <v>115</v>
      </c>
      <c r="L992" s="94">
        <v>423</v>
      </c>
      <c r="M992" s="11">
        <f t="shared" si="78"/>
        <v>3.6782608695652175</v>
      </c>
      <c r="N992" s="11">
        <v>1.6519999999999999</v>
      </c>
      <c r="O992" s="95">
        <f t="shared" si="76"/>
        <v>115</v>
      </c>
      <c r="P992" s="12">
        <f t="shared" si="79"/>
        <v>4.5721040189125297</v>
      </c>
      <c r="Q992" s="104" t="s">
        <v>728</v>
      </c>
      <c r="V992" s="111">
        <v>0.42708333333333331</v>
      </c>
      <c r="W992" s="112">
        <v>0.59027777777777779</v>
      </c>
      <c r="X992" s="115">
        <f t="shared" si="80"/>
        <v>0.16319444444444448</v>
      </c>
    </row>
    <row r="993" spans="1:24" x14ac:dyDescent="0.3">
      <c r="A993" s="64" t="s">
        <v>6265</v>
      </c>
      <c r="B993" s="94" t="s">
        <v>6266</v>
      </c>
      <c r="C993" s="2" t="s">
        <v>1</v>
      </c>
      <c r="D993" s="2">
        <v>63</v>
      </c>
      <c r="E993" s="9">
        <v>20444</v>
      </c>
      <c r="F993" s="10">
        <v>43776.589305555557</v>
      </c>
      <c r="G993" s="95" t="s">
        <v>4</v>
      </c>
      <c r="H993">
        <v>2794</v>
      </c>
      <c r="I993" s="1">
        <f t="shared" si="77"/>
        <v>21.166666666666668</v>
      </c>
      <c r="J993" s="1">
        <v>5.6909999999999998</v>
      </c>
      <c r="K993">
        <v>132</v>
      </c>
      <c r="L993" s="94">
        <v>747</v>
      </c>
      <c r="M993" s="11">
        <f t="shared" si="78"/>
        <v>5.6590909090909092</v>
      </c>
      <c r="N993" s="11">
        <v>2.399</v>
      </c>
      <c r="O993" s="95">
        <f t="shared" si="76"/>
        <v>132</v>
      </c>
      <c r="P993" s="12">
        <f t="shared" si="79"/>
        <v>3.7402945113788491</v>
      </c>
      <c r="Q993" s="104" t="s">
        <v>728</v>
      </c>
      <c r="V993" s="111">
        <v>0.4513888888888889</v>
      </c>
      <c r="W993" s="112">
        <v>0.61458333333333337</v>
      </c>
      <c r="X993" s="115">
        <f t="shared" si="80"/>
        <v>0.16319444444444448</v>
      </c>
    </row>
    <row r="994" spans="1:24" x14ac:dyDescent="0.3">
      <c r="A994" s="64" t="s">
        <v>6267</v>
      </c>
      <c r="B994" s="94" t="s">
        <v>6268</v>
      </c>
      <c r="C994" s="2" t="s">
        <v>1</v>
      </c>
      <c r="D994" s="2">
        <v>44</v>
      </c>
      <c r="E994" s="9">
        <v>27446</v>
      </c>
      <c r="F994" s="10">
        <v>43776.611840277779</v>
      </c>
      <c r="G994" s="95" t="s">
        <v>4</v>
      </c>
      <c r="H994">
        <v>1837</v>
      </c>
      <c r="I994" s="1">
        <f t="shared" si="77"/>
        <v>14.579365079365079</v>
      </c>
      <c r="J994" s="1">
        <v>3.93</v>
      </c>
      <c r="K994">
        <v>126</v>
      </c>
      <c r="L994" s="94">
        <v>399</v>
      </c>
      <c r="M994" s="11">
        <f t="shared" si="78"/>
        <v>3.1666666666666665</v>
      </c>
      <c r="N994" s="11">
        <v>1.954</v>
      </c>
      <c r="O994" s="95">
        <f t="shared" si="76"/>
        <v>126</v>
      </c>
      <c r="P994" s="12">
        <f t="shared" si="79"/>
        <v>4.6040100250626566</v>
      </c>
      <c r="Q994" s="104" t="s">
        <v>728</v>
      </c>
      <c r="V994" s="111">
        <v>0.4597222222222222</v>
      </c>
      <c r="W994" s="112">
        <v>0.63194444444444442</v>
      </c>
      <c r="X994" s="115">
        <f t="shared" si="80"/>
        <v>0.17222222222222222</v>
      </c>
    </row>
    <row r="995" spans="1:24" x14ac:dyDescent="0.3">
      <c r="A995" s="64" t="s">
        <v>6269</v>
      </c>
      <c r="B995" s="94" t="s">
        <v>6270</v>
      </c>
      <c r="C995" s="2" t="s">
        <v>1</v>
      </c>
      <c r="D995" s="2">
        <v>61</v>
      </c>
      <c r="E995" s="9">
        <v>21327</v>
      </c>
      <c r="F995" s="10">
        <v>43776.638923611114</v>
      </c>
      <c r="G995" s="95" t="s">
        <v>4</v>
      </c>
      <c r="H995">
        <v>2207</v>
      </c>
      <c r="I995" s="1">
        <f t="shared" si="77"/>
        <v>21.637254901960784</v>
      </c>
      <c r="J995" s="1">
        <v>4.7069999999999999</v>
      </c>
      <c r="K995">
        <v>102</v>
      </c>
      <c r="L995" s="94">
        <v>490</v>
      </c>
      <c r="M995" s="11">
        <f t="shared" si="78"/>
        <v>4.8039215686274508</v>
      </c>
      <c r="N995" s="11">
        <v>2.4460000000000002</v>
      </c>
      <c r="O995" s="95">
        <f t="shared" si="76"/>
        <v>102</v>
      </c>
      <c r="P995" s="12">
        <f t="shared" si="79"/>
        <v>4.5040816326530617</v>
      </c>
      <c r="Q995" s="104" t="s">
        <v>728</v>
      </c>
      <c r="V995" s="111">
        <v>0.47986111111111113</v>
      </c>
      <c r="W995" s="112">
        <v>0.64583333333333337</v>
      </c>
      <c r="X995" s="115">
        <f t="shared" si="80"/>
        <v>0.16597222222222224</v>
      </c>
    </row>
    <row r="996" spans="1:24" x14ac:dyDescent="0.3">
      <c r="A996" s="64" t="s">
        <v>6271</v>
      </c>
      <c r="B996" s="94" t="s">
        <v>6272</v>
      </c>
      <c r="C996" s="2" t="s">
        <v>1</v>
      </c>
      <c r="D996" s="2">
        <v>33</v>
      </c>
      <c r="E996" s="9">
        <v>31428</v>
      </c>
      <c r="F996" s="10">
        <v>43776.646365740744</v>
      </c>
      <c r="G996" s="95" t="s">
        <v>4</v>
      </c>
      <c r="H996">
        <v>1206</v>
      </c>
      <c r="I996" s="1">
        <f t="shared" si="77"/>
        <v>11.166666666666666</v>
      </c>
      <c r="J996" s="1">
        <v>3.4169999999999998</v>
      </c>
      <c r="K996">
        <v>108</v>
      </c>
      <c r="L996" s="94">
        <v>274</v>
      </c>
      <c r="M996" s="11">
        <f t="shared" si="78"/>
        <v>2.5370370370370372</v>
      </c>
      <c r="N996" s="11">
        <v>1.585</v>
      </c>
      <c r="O996" s="95">
        <f t="shared" si="76"/>
        <v>108</v>
      </c>
      <c r="P996" s="12">
        <f t="shared" si="79"/>
        <v>4.4014598540145977</v>
      </c>
      <c r="Q996" s="104" t="s">
        <v>728</v>
      </c>
      <c r="V996" s="111">
        <v>0.48958333333333331</v>
      </c>
      <c r="W996" s="112">
        <v>0.65625</v>
      </c>
      <c r="X996" s="115">
        <f t="shared" si="80"/>
        <v>0.16666666666666669</v>
      </c>
    </row>
    <row r="997" spans="1:24" x14ac:dyDescent="0.3">
      <c r="A997" s="64" t="s">
        <v>6273</v>
      </c>
      <c r="B997" s="94" t="s">
        <v>6274</v>
      </c>
      <c r="C997" s="2" t="s">
        <v>6</v>
      </c>
      <c r="D997" s="2">
        <v>69</v>
      </c>
      <c r="E997" s="9">
        <v>18393</v>
      </c>
      <c r="F997" s="10">
        <v>43776.670289351852</v>
      </c>
      <c r="G997" s="95" t="s">
        <v>4</v>
      </c>
      <c r="H997">
        <v>1446</v>
      </c>
      <c r="I997" s="1">
        <f t="shared" si="77"/>
        <v>13.771428571428572</v>
      </c>
      <c r="J997" s="1">
        <v>3.7629999999999999</v>
      </c>
      <c r="K997">
        <v>105</v>
      </c>
      <c r="L997" s="94">
        <v>382</v>
      </c>
      <c r="M997" s="11">
        <f t="shared" si="78"/>
        <v>3.638095238095238</v>
      </c>
      <c r="N997" s="11">
        <v>1.877</v>
      </c>
      <c r="O997" s="95">
        <f t="shared" ref="O997:O1060" si="81">K997</f>
        <v>105</v>
      </c>
      <c r="P997" s="12">
        <f t="shared" si="79"/>
        <v>3.7853403141361257</v>
      </c>
      <c r="Q997" s="104" t="s">
        <v>728</v>
      </c>
      <c r="V997" s="111">
        <v>0.49305555555555558</v>
      </c>
      <c r="W997" s="112">
        <v>0.68055555555555547</v>
      </c>
      <c r="X997" s="115">
        <f t="shared" si="80"/>
        <v>0.18749999999999989</v>
      </c>
    </row>
    <row r="998" spans="1:24" x14ac:dyDescent="0.3">
      <c r="A998" s="64" t="s">
        <v>6275</v>
      </c>
      <c r="B998" s="94" t="s">
        <v>6276</v>
      </c>
      <c r="C998" s="2" t="s">
        <v>1</v>
      </c>
      <c r="D998" s="2">
        <v>82</v>
      </c>
      <c r="E998" s="9">
        <v>13599</v>
      </c>
      <c r="F998" s="10">
        <v>43777.376944444448</v>
      </c>
      <c r="G998" s="95" t="s">
        <v>71</v>
      </c>
      <c r="H998">
        <v>3799</v>
      </c>
      <c r="I998" s="1">
        <f t="shared" si="77"/>
        <v>31.658333333333335</v>
      </c>
      <c r="J998" s="1">
        <v>6.3769999999999998</v>
      </c>
      <c r="K998">
        <v>120</v>
      </c>
      <c r="L998" s="94">
        <v>922</v>
      </c>
      <c r="M998" s="11">
        <f t="shared" si="78"/>
        <v>7.6833333333333336</v>
      </c>
      <c r="N998" s="11">
        <v>2.8159999999999998</v>
      </c>
      <c r="O998" s="95">
        <f t="shared" si="81"/>
        <v>120</v>
      </c>
      <c r="P998" s="12">
        <f t="shared" si="79"/>
        <v>4.1203904555314539</v>
      </c>
      <c r="Q998" s="104" t="s">
        <v>728</v>
      </c>
      <c r="V998" s="111">
        <v>0.3923611111111111</v>
      </c>
      <c r="W998" s="112">
        <v>0.54166666666666663</v>
      </c>
      <c r="X998" s="115">
        <f t="shared" si="80"/>
        <v>0.14930555555555552</v>
      </c>
    </row>
    <row r="999" spans="1:24" x14ac:dyDescent="0.3">
      <c r="A999" s="64" t="s">
        <v>6277</v>
      </c>
      <c r="B999" s="94" t="s">
        <v>5315</v>
      </c>
      <c r="C999" s="2" t="s">
        <v>1</v>
      </c>
      <c r="D999" s="2">
        <v>60</v>
      </c>
      <c r="E999" s="9">
        <v>21662</v>
      </c>
      <c r="F999" s="10">
        <v>43777.516319444447</v>
      </c>
      <c r="G999" s="95" t="s">
        <v>4</v>
      </c>
      <c r="H999">
        <v>3254</v>
      </c>
      <c r="I999" s="1">
        <f t="shared" si="77"/>
        <v>28.295652173913044</v>
      </c>
      <c r="J999" s="1">
        <v>5.4710000000000001</v>
      </c>
      <c r="K999">
        <v>115</v>
      </c>
      <c r="L999" s="94">
        <v>642</v>
      </c>
      <c r="M999" s="11">
        <f t="shared" si="78"/>
        <v>5.5826086956521737</v>
      </c>
      <c r="N999" s="11">
        <v>2.16</v>
      </c>
      <c r="O999" s="95">
        <f t="shared" si="81"/>
        <v>115</v>
      </c>
      <c r="P999" s="12">
        <f t="shared" si="79"/>
        <v>5.0685358255451716</v>
      </c>
      <c r="Q999" s="104" t="s">
        <v>728</v>
      </c>
      <c r="V999" s="94"/>
      <c r="W999" s="95"/>
      <c r="X999" s="115" t="str">
        <f t="shared" si="80"/>
        <v>No Data</v>
      </c>
    </row>
    <row r="1000" spans="1:24" x14ac:dyDescent="0.3">
      <c r="A1000" s="64" t="s">
        <v>2385</v>
      </c>
      <c r="B1000" s="94" t="s">
        <v>190</v>
      </c>
      <c r="C1000" s="2" t="s">
        <v>1</v>
      </c>
      <c r="D1000" s="2">
        <v>66</v>
      </c>
      <c r="E1000" s="9">
        <v>19573</v>
      </c>
      <c r="F1000" s="10">
        <v>43777.516944444447</v>
      </c>
      <c r="G1000" s="95" t="s">
        <v>4</v>
      </c>
      <c r="H1000">
        <v>3525</v>
      </c>
      <c r="I1000" s="1">
        <f t="shared" si="77"/>
        <v>32.045454545454547</v>
      </c>
      <c r="J1000" s="1">
        <v>5.8680000000000003</v>
      </c>
      <c r="K1000">
        <v>110</v>
      </c>
      <c r="L1000" s="94">
        <v>969</v>
      </c>
      <c r="M1000" s="11">
        <f t="shared" si="78"/>
        <v>8.8090909090909086</v>
      </c>
      <c r="N1000" s="11">
        <v>2.8330000000000002</v>
      </c>
      <c r="O1000" s="95">
        <f t="shared" si="81"/>
        <v>110</v>
      </c>
      <c r="P1000" s="12">
        <f t="shared" si="79"/>
        <v>3.6377708978328176</v>
      </c>
      <c r="Q1000" s="104" t="s">
        <v>728</v>
      </c>
      <c r="R1000" t="s">
        <v>6278</v>
      </c>
      <c r="V1000" s="111">
        <v>0.38611111111111113</v>
      </c>
      <c r="W1000" s="112">
        <v>0.53472222222222221</v>
      </c>
      <c r="X1000" s="115">
        <f t="shared" si="80"/>
        <v>0.14861111111111108</v>
      </c>
    </row>
    <row r="1001" spans="1:24" x14ac:dyDescent="0.3">
      <c r="A1001" s="64" t="s">
        <v>6279</v>
      </c>
      <c r="B1001" s="94" t="s">
        <v>6280</v>
      </c>
      <c r="C1001" s="2" t="s">
        <v>1</v>
      </c>
      <c r="D1001" s="2">
        <v>74</v>
      </c>
      <c r="E1001" s="9">
        <v>16521</v>
      </c>
      <c r="F1001" s="10">
        <v>43777.566365740742</v>
      </c>
      <c r="G1001" s="95" t="s">
        <v>4</v>
      </c>
      <c r="H1001">
        <v>2249</v>
      </c>
      <c r="I1001" s="1">
        <f t="shared" si="77"/>
        <v>19.556521739130435</v>
      </c>
      <c r="J1001" s="1">
        <v>4.5</v>
      </c>
      <c r="K1001">
        <v>115</v>
      </c>
      <c r="L1001" s="94">
        <v>661</v>
      </c>
      <c r="M1001" s="11">
        <f t="shared" si="78"/>
        <v>5.7478260869565219</v>
      </c>
      <c r="N1001" s="11">
        <v>2.4350000000000001</v>
      </c>
      <c r="O1001" s="95">
        <f t="shared" si="81"/>
        <v>115</v>
      </c>
      <c r="P1001" s="12">
        <f t="shared" si="79"/>
        <v>3.4024205748865355</v>
      </c>
      <c r="Q1001" s="104" t="s">
        <v>728</v>
      </c>
      <c r="V1001" s="111">
        <v>0.41111111111111115</v>
      </c>
      <c r="W1001" s="112">
        <v>0.57638888888888895</v>
      </c>
      <c r="X1001" s="115">
        <f t="shared" si="80"/>
        <v>0.1652777777777778</v>
      </c>
    </row>
    <row r="1002" spans="1:24" x14ac:dyDescent="0.3">
      <c r="A1002" s="64" t="s">
        <v>6281</v>
      </c>
      <c r="B1002" s="94" t="s">
        <v>217</v>
      </c>
      <c r="C1002" s="2" t="s">
        <v>1</v>
      </c>
      <c r="D1002" s="2">
        <v>46</v>
      </c>
      <c r="E1002" s="9">
        <v>26617</v>
      </c>
      <c r="F1002" s="10">
        <v>43777.575416666667</v>
      </c>
      <c r="G1002" s="95" t="s">
        <v>4</v>
      </c>
      <c r="H1002">
        <v>2051</v>
      </c>
      <c r="I1002" s="1">
        <f t="shared" si="77"/>
        <v>20.51</v>
      </c>
      <c r="J1002" s="1">
        <v>3.8050000000000002</v>
      </c>
      <c r="K1002">
        <v>100</v>
      </c>
      <c r="L1002" s="94">
        <v>547</v>
      </c>
      <c r="M1002" s="11">
        <f t="shared" si="78"/>
        <v>5.47</v>
      </c>
      <c r="N1002" s="11">
        <v>2.496</v>
      </c>
      <c r="O1002" s="95">
        <f t="shared" si="81"/>
        <v>100</v>
      </c>
      <c r="P1002" s="12">
        <f t="shared" si="79"/>
        <v>3.7495429616087756</v>
      </c>
      <c r="Q1002" s="104" t="s">
        <v>728</v>
      </c>
      <c r="V1002" s="111">
        <v>0.43611111111111112</v>
      </c>
      <c r="W1002" s="112">
        <v>0.59375</v>
      </c>
      <c r="X1002" s="115">
        <f t="shared" si="80"/>
        <v>0.15763888888888888</v>
      </c>
    </row>
    <row r="1003" spans="1:24" x14ac:dyDescent="0.3">
      <c r="A1003" s="64" t="s">
        <v>6282</v>
      </c>
      <c r="B1003" s="94" t="s">
        <v>6283</v>
      </c>
      <c r="C1003" s="2" t="s">
        <v>1</v>
      </c>
      <c r="D1003" s="2">
        <v>65</v>
      </c>
      <c r="E1003" s="9">
        <v>19981</v>
      </c>
      <c r="F1003" s="10">
        <v>43777.613287037035</v>
      </c>
      <c r="G1003" s="95" t="s">
        <v>4</v>
      </c>
      <c r="H1003">
        <v>3319</v>
      </c>
      <c r="I1003" s="1">
        <f t="shared" si="77"/>
        <v>30.172727272727272</v>
      </c>
      <c r="J1003" s="1">
        <v>5.0590000000000002</v>
      </c>
      <c r="K1003">
        <v>110</v>
      </c>
      <c r="L1003" s="94">
        <v>759</v>
      </c>
      <c r="M1003" s="11">
        <f t="shared" si="78"/>
        <v>6.9</v>
      </c>
      <c r="N1003" s="11">
        <v>2.7429999999999999</v>
      </c>
      <c r="O1003" s="95">
        <f t="shared" si="81"/>
        <v>110</v>
      </c>
      <c r="P1003" s="12">
        <f t="shared" si="79"/>
        <v>4.3728590250329376</v>
      </c>
      <c r="Q1003" s="104" t="s">
        <v>728</v>
      </c>
      <c r="V1003" s="111">
        <v>0.46319444444444446</v>
      </c>
      <c r="W1003" s="112">
        <v>0.61805555555555558</v>
      </c>
      <c r="X1003" s="115">
        <f t="shared" si="80"/>
        <v>0.15486111111111112</v>
      </c>
    </row>
    <row r="1004" spans="1:24" x14ac:dyDescent="0.3">
      <c r="A1004" s="64" t="s">
        <v>6284</v>
      </c>
      <c r="B1004" s="94" t="s">
        <v>6285</v>
      </c>
      <c r="C1004" s="2" t="s">
        <v>1</v>
      </c>
      <c r="D1004" s="2">
        <v>49</v>
      </c>
      <c r="E1004" s="9">
        <v>25637</v>
      </c>
      <c r="F1004" s="10">
        <v>43777.618344907409</v>
      </c>
      <c r="G1004" s="95" t="s">
        <v>4</v>
      </c>
      <c r="H1004">
        <v>2868</v>
      </c>
      <c r="I1004" s="1">
        <f t="shared" si="77"/>
        <v>26.072727272727274</v>
      </c>
      <c r="J1004" s="1">
        <v>5.5679999999999996</v>
      </c>
      <c r="K1004">
        <v>110</v>
      </c>
      <c r="L1004" s="94">
        <v>638</v>
      </c>
      <c r="M1004" s="11">
        <f t="shared" si="78"/>
        <v>5.8</v>
      </c>
      <c r="N1004" s="11">
        <v>2.5979999999999999</v>
      </c>
      <c r="O1004" s="95">
        <f t="shared" si="81"/>
        <v>110</v>
      </c>
      <c r="P1004" s="12">
        <f t="shared" si="79"/>
        <v>4.4952978056426334</v>
      </c>
      <c r="Q1004" s="104" t="s">
        <v>728</v>
      </c>
      <c r="V1004" s="111">
        <v>0.4861111111111111</v>
      </c>
      <c r="W1004" s="112">
        <v>0.63888888888888895</v>
      </c>
      <c r="X1004" s="115">
        <f t="shared" si="80"/>
        <v>0.15277777777777785</v>
      </c>
    </row>
    <row r="1005" spans="1:24" x14ac:dyDescent="0.3">
      <c r="A1005" s="64" t="s">
        <v>6286</v>
      </c>
      <c r="B1005" s="94" t="s">
        <v>6287</v>
      </c>
      <c r="C1005" s="2" t="s">
        <v>1</v>
      </c>
      <c r="D1005" s="2">
        <v>35</v>
      </c>
      <c r="E1005" s="9">
        <v>30825</v>
      </c>
      <c r="F1005" s="10">
        <v>43777.635682870372</v>
      </c>
      <c r="G1005" s="95" t="s">
        <v>4</v>
      </c>
      <c r="H1005">
        <v>1917</v>
      </c>
      <c r="I1005" s="1">
        <f t="shared" si="77"/>
        <v>16.669565217391305</v>
      </c>
      <c r="J1005" s="1">
        <v>4.806</v>
      </c>
      <c r="K1005">
        <v>115</v>
      </c>
      <c r="L1005" s="94">
        <v>479</v>
      </c>
      <c r="M1005" s="11">
        <f t="shared" si="78"/>
        <v>4.1652173913043482</v>
      </c>
      <c r="N1005" s="11">
        <v>2.008</v>
      </c>
      <c r="O1005" s="95">
        <f t="shared" si="81"/>
        <v>115</v>
      </c>
      <c r="P1005" s="12">
        <f t="shared" si="79"/>
        <v>4.0020876826722338</v>
      </c>
      <c r="Q1005" s="104" t="s">
        <v>728</v>
      </c>
      <c r="V1005" s="111">
        <v>0.49861111111111112</v>
      </c>
      <c r="W1005" s="112">
        <v>0.65277777777777779</v>
      </c>
      <c r="X1005" s="115">
        <f t="shared" si="80"/>
        <v>0.15416666666666667</v>
      </c>
    </row>
    <row r="1006" spans="1:24" x14ac:dyDescent="0.3">
      <c r="A1006" s="64" t="s">
        <v>6288</v>
      </c>
      <c r="B1006" s="94" t="s">
        <v>6289</v>
      </c>
      <c r="C1006" s="2" t="s">
        <v>6</v>
      </c>
      <c r="D1006" s="2">
        <v>31</v>
      </c>
      <c r="E1006" s="9">
        <v>32229</v>
      </c>
      <c r="F1006" s="10">
        <v>43777.649351851855</v>
      </c>
      <c r="G1006" s="95" t="s">
        <v>4</v>
      </c>
      <c r="H1006">
        <v>965</v>
      </c>
      <c r="I1006" s="1">
        <f t="shared" si="77"/>
        <v>9.1904761904761898</v>
      </c>
      <c r="J1006" s="1">
        <v>3.36</v>
      </c>
      <c r="K1006">
        <v>105</v>
      </c>
      <c r="L1006" s="94">
        <v>274</v>
      </c>
      <c r="M1006" s="11">
        <f t="shared" si="78"/>
        <v>2.6095238095238096</v>
      </c>
      <c r="N1006" s="11">
        <v>1.7350000000000001</v>
      </c>
      <c r="O1006" s="95">
        <f t="shared" si="81"/>
        <v>105</v>
      </c>
      <c r="P1006" s="12">
        <f t="shared" si="79"/>
        <v>3.5218978102189777</v>
      </c>
      <c r="Q1006" s="104" t="s">
        <v>728</v>
      </c>
      <c r="V1006" s="111">
        <v>0.50347222222222221</v>
      </c>
      <c r="W1006" s="112">
        <v>0.66666666666666663</v>
      </c>
      <c r="X1006" s="115">
        <f t="shared" si="80"/>
        <v>0.16319444444444442</v>
      </c>
    </row>
    <row r="1007" spans="1:24" x14ac:dyDescent="0.3">
      <c r="A1007" s="64" t="s">
        <v>6290</v>
      </c>
      <c r="B1007" s="94" t="s">
        <v>368</v>
      </c>
      <c r="C1007" s="2" t="s">
        <v>1</v>
      </c>
      <c r="D1007" s="2">
        <v>37</v>
      </c>
      <c r="E1007" s="9">
        <v>29928</v>
      </c>
      <c r="F1007" s="10">
        <v>43780.516458333332</v>
      </c>
      <c r="G1007" s="95" t="s">
        <v>4</v>
      </c>
      <c r="H1007">
        <v>1720</v>
      </c>
      <c r="I1007" s="1">
        <f t="shared" si="77"/>
        <v>17.2</v>
      </c>
      <c r="J1007" s="1">
        <v>4.6859999999999999</v>
      </c>
      <c r="K1007">
        <v>100</v>
      </c>
      <c r="L1007" s="94">
        <v>655</v>
      </c>
      <c r="M1007" s="11">
        <f t="shared" si="78"/>
        <v>6.55</v>
      </c>
      <c r="N1007" s="11">
        <v>2.3879999999999999</v>
      </c>
      <c r="O1007" s="95">
        <f t="shared" si="81"/>
        <v>100</v>
      </c>
      <c r="P1007" s="12">
        <f t="shared" si="79"/>
        <v>2.6259541984732824</v>
      </c>
      <c r="Q1007" s="104" t="s">
        <v>728</v>
      </c>
      <c r="V1007" s="111">
        <v>0.39444444444444443</v>
      </c>
      <c r="W1007" s="112">
        <v>0.52083333333333337</v>
      </c>
      <c r="X1007" s="115">
        <f t="shared" si="80"/>
        <v>0.12638888888888894</v>
      </c>
    </row>
    <row r="1008" spans="1:24" x14ac:dyDescent="0.3">
      <c r="A1008" s="64" t="s">
        <v>6291</v>
      </c>
      <c r="B1008" s="94" t="s">
        <v>6292</v>
      </c>
      <c r="C1008" s="2" t="s">
        <v>1</v>
      </c>
      <c r="D1008" s="2">
        <v>59</v>
      </c>
      <c r="E1008" s="9">
        <v>21966</v>
      </c>
      <c r="F1008" s="10">
        <v>43780.526296296295</v>
      </c>
      <c r="G1008" s="95" t="s">
        <v>4</v>
      </c>
      <c r="H1008">
        <v>3281</v>
      </c>
      <c r="I1008" s="1">
        <f t="shared" si="77"/>
        <v>26.039682539682541</v>
      </c>
      <c r="J1008" s="1">
        <v>5.7329999999999997</v>
      </c>
      <c r="K1008">
        <v>126</v>
      </c>
      <c r="L1008" s="94">
        <v>576</v>
      </c>
      <c r="M1008" s="11">
        <f t="shared" si="78"/>
        <v>4.5714285714285712</v>
      </c>
      <c r="N1008" s="11">
        <v>2.2959999999999998</v>
      </c>
      <c r="O1008" s="95">
        <f t="shared" si="81"/>
        <v>126</v>
      </c>
      <c r="P1008" s="12">
        <f t="shared" si="79"/>
        <v>5.6961805555555562</v>
      </c>
      <c r="Q1008" s="104" t="s">
        <v>728</v>
      </c>
      <c r="V1008" s="111">
        <v>0.39652777777777781</v>
      </c>
      <c r="W1008" s="112">
        <v>0.53819444444444442</v>
      </c>
      <c r="X1008" s="115">
        <f t="shared" si="80"/>
        <v>0.14166666666666661</v>
      </c>
    </row>
    <row r="1009" spans="1:24" x14ac:dyDescent="0.3">
      <c r="A1009" s="64" t="s">
        <v>6293</v>
      </c>
      <c r="B1009" s="94" t="s">
        <v>247</v>
      </c>
      <c r="C1009" s="2" t="s">
        <v>1</v>
      </c>
      <c r="D1009" s="2">
        <v>70</v>
      </c>
      <c r="E1009" s="9">
        <v>17983</v>
      </c>
      <c r="F1009" s="10">
        <v>43780.531157407408</v>
      </c>
      <c r="G1009" s="95" t="s">
        <v>4</v>
      </c>
      <c r="H1009">
        <v>2928</v>
      </c>
      <c r="I1009" s="1">
        <f t="shared" si="77"/>
        <v>26.618181818181817</v>
      </c>
      <c r="J1009" s="1">
        <v>4.9939999999999998</v>
      </c>
      <c r="K1009">
        <v>110</v>
      </c>
      <c r="L1009" s="94">
        <v>562</v>
      </c>
      <c r="M1009" s="11">
        <f t="shared" si="78"/>
        <v>5.1090909090909093</v>
      </c>
      <c r="N1009" s="11">
        <v>2.4239999999999999</v>
      </c>
      <c r="O1009" s="95">
        <f t="shared" si="81"/>
        <v>110</v>
      </c>
      <c r="P1009" s="12">
        <f t="shared" si="79"/>
        <v>5.2099644128113871</v>
      </c>
      <c r="Q1009" s="104" t="s">
        <v>728</v>
      </c>
      <c r="R1009" t="s">
        <v>6294</v>
      </c>
      <c r="V1009" s="111">
        <v>0.38055555555555554</v>
      </c>
      <c r="W1009" s="112">
        <v>0.54861111111111105</v>
      </c>
      <c r="X1009" s="115">
        <f t="shared" si="80"/>
        <v>0.16805555555555551</v>
      </c>
    </row>
    <row r="1010" spans="1:24" x14ac:dyDescent="0.3">
      <c r="A1010" s="64" t="s">
        <v>6295</v>
      </c>
      <c r="B1010" s="94" t="s">
        <v>6296</v>
      </c>
      <c r="C1010" s="2" t="s">
        <v>1</v>
      </c>
      <c r="D1010" s="2">
        <v>32</v>
      </c>
      <c r="E1010" s="9">
        <v>31936</v>
      </c>
      <c r="F1010" s="10">
        <v>43780.544166666667</v>
      </c>
      <c r="G1010" s="95" t="s">
        <v>4</v>
      </c>
      <c r="H1010">
        <v>1929</v>
      </c>
      <c r="I1010" s="1">
        <f t="shared" si="77"/>
        <v>18.37142857142857</v>
      </c>
      <c r="J1010" s="1">
        <v>4.3680000000000003</v>
      </c>
      <c r="K1010">
        <v>105</v>
      </c>
      <c r="L1010" s="94">
        <v>492</v>
      </c>
      <c r="M1010" s="11">
        <f t="shared" si="78"/>
        <v>4.6857142857142859</v>
      </c>
      <c r="N1010" s="11">
        <v>2.2759999999999998</v>
      </c>
      <c r="O1010" s="95">
        <f t="shared" si="81"/>
        <v>105</v>
      </c>
      <c r="P1010" s="12">
        <f t="shared" si="79"/>
        <v>3.9207317073170729</v>
      </c>
      <c r="Q1010" s="104" t="s">
        <v>728</v>
      </c>
      <c r="V1010" s="111">
        <v>0.42569444444444443</v>
      </c>
      <c r="W1010" s="112">
        <v>0.56944444444444442</v>
      </c>
      <c r="X1010" s="115">
        <f t="shared" si="80"/>
        <v>0.14374999999999999</v>
      </c>
    </row>
    <row r="1011" spans="1:24" x14ac:dyDescent="0.3">
      <c r="A1011" s="64" t="s">
        <v>6297</v>
      </c>
      <c r="B1011" s="94" t="s">
        <v>6298</v>
      </c>
      <c r="C1011" s="2" t="s">
        <v>1</v>
      </c>
      <c r="D1011" s="2">
        <v>48</v>
      </c>
      <c r="E1011" s="9">
        <v>26131</v>
      </c>
      <c r="F1011" s="10">
        <v>43780.567523148151</v>
      </c>
      <c r="G1011" s="95" t="s">
        <v>4</v>
      </c>
      <c r="H1011">
        <v>1391</v>
      </c>
      <c r="I1011" s="1">
        <f t="shared" si="77"/>
        <v>13.91</v>
      </c>
      <c r="J1011" s="1">
        <v>3.8820000000000001</v>
      </c>
      <c r="K1011">
        <v>100</v>
      </c>
      <c r="L1011" s="94">
        <v>423</v>
      </c>
      <c r="M1011" s="11">
        <f t="shared" si="78"/>
        <v>4.2300000000000004</v>
      </c>
      <c r="N1011" s="11">
        <v>2.0089999999999999</v>
      </c>
      <c r="O1011" s="95">
        <f t="shared" si="81"/>
        <v>100</v>
      </c>
      <c r="P1011" s="12">
        <f t="shared" si="79"/>
        <v>3.288416075650118</v>
      </c>
      <c r="Q1011" s="104" t="s">
        <v>728</v>
      </c>
      <c r="V1011" s="111">
        <v>0.43611111111111112</v>
      </c>
      <c r="W1011" s="112">
        <v>0.57986111111111105</v>
      </c>
      <c r="X1011" s="115">
        <f t="shared" si="80"/>
        <v>0.14374999999999993</v>
      </c>
    </row>
    <row r="1012" spans="1:24" x14ac:dyDescent="0.3">
      <c r="A1012" s="64" t="s">
        <v>6299</v>
      </c>
      <c r="B1012" s="94" t="s">
        <v>6300</v>
      </c>
      <c r="C1012" s="2" t="s">
        <v>1</v>
      </c>
      <c r="D1012" s="2">
        <v>50</v>
      </c>
      <c r="E1012" s="9">
        <v>25273</v>
      </c>
      <c r="F1012" s="10">
        <v>43780.585682870369</v>
      </c>
      <c r="G1012" s="95" t="s">
        <v>4</v>
      </c>
      <c r="H1012">
        <v>2020</v>
      </c>
      <c r="I1012" s="1">
        <f t="shared" si="77"/>
        <v>20.2</v>
      </c>
      <c r="J1012" s="1">
        <v>4.4340000000000002</v>
      </c>
      <c r="K1012">
        <v>100</v>
      </c>
      <c r="L1012" s="94">
        <v>666</v>
      </c>
      <c r="M1012" s="11">
        <f t="shared" si="78"/>
        <v>6.66</v>
      </c>
      <c r="N1012" s="11">
        <v>2.1379999999999999</v>
      </c>
      <c r="O1012" s="95">
        <f t="shared" si="81"/>
        <v>100</v>
      </c>
      <c r="P1012" s="12">
        <f t="shared" si="79"/>
        <v>3.0330330330330328</v>
      </c>
      <c r="Q1012" s="104" t="s">
        <v>728</v>
      </c>
      <c r="V1012" s="111">
        <v>0.44236111111111115</v>
      </c>
      <c r="W1012" s="112">
        <v>0.59027777777777779</v>
      </c>
      <c r="X1012" s="115">
        <f t="shared" si="80"/>
        <v>0.14791666666666664</v>
      </c>
    </row>
    <row r="1013" spans="1:24" x14ac:dyDescent="0.3">
      <c r="A1013" s="64" t="s">
        <v>6301</v>
      </c>
      <c r="B1013" s="94" t="s">
        <v>6302</v>
      </c>
      <c r="C1013" s="2" t="s">
        <v>1</v>
      </c>
      <c r="D1013" s="2">
        <v>57</v>
      </c>
      <c r="E1013" s="9">
        <v>22654</v>
      </c>
      <c r="F1013" s="10">
        <v>43780.609386574077</v>
      </c>
      <c r="G1013" s="95" t="s">
        <v>4</v>
      </c>
      <c r="H1013">
        <v>2314</v>
      </c>
      <c r="I1013" s="1">
        <f t="shared" si="77"/>
        <v>21.425925925925927</v>
      </c>
      <c r="J1013" s="1">
        <v>5.0810000000000004</v>
      </c>
      <c r="K1013">
        <v>108</v>
      </c>
      <c r="L1013" s="94">
        <v>460</v>
      </c>
      <c r="M1013" s="11">
        <f t="shared" si="78"/>
        <v>4.2592592592592595</v>
      </c>
      <c r="N1013" s="11">
        <v>1.7310000000000001</v>
      </c>
      <c r="O1013" s="95">
        <f t="shared" si="81"/>
        <v>108</v>
      </c>
      <c r="P1013" s="12">
        <f t="shared" si="79"/>
        <v>5.0304347826086957</v>
      </c>
      <c r="Q1013" s="104" t="s">
        <v>728</v>
      </c>
      <c r="V1013" s="94"/>
      <c r="W1013" s="95"/>
      <c r="X1013" s="115" t="str">
        <f t="shared" si="80"/>
        <v>No Data</v>
      </c>
    </row>
    <row r="1014" spans="1:24" x14ac:dyDescent="0.3">
      <c r="A1014" s="64" t="s">
        <v>6303</v>
      </c>
      <c r="B1014" s="94" t="s">
        <v>6304</v>
      </c>
      <c r="C1014" s="2" t="s">
        <v>1</v>
      </c>
      <c r="D1014" s="2">
        <v>64</v>
      </c>
      <c r="E1014" s="9">
        <v>20371</v>
      </c>
      <c r="F1014" s="10">
        <v>43780.632696759261</v>
      </c>
      <c r="G1014" s="95" t="s">
        <v>4</v>
      </c>
      <c r="H1014">
        <v>2610</v>
      </c>
      <c r="I1014" s="1">
        <f t="shared" si="77"/>
        <v>24.857142857142858</v>
      </c>
      <c r="J1014" s="1">
        <v>5.883</v>
      </c>
      <c r="K1014">
        <v>105</v>
      </c>
      <c r="L1014" s="94">
        <v>404</v>
      </c>
      <c r="M1014" s="11">
        <f t="shared" si="78"/>
        <v>3.8476190476190477</v>
      </c>
      <c r="N1014" s="11">
        <v>2.004</v>
      </c>
      <c r="O1014" s="95">
        <f t="shared" si="81"/>
        <v>105</v>
      </c>
      <c r="P1014" s="12">
        <f t="shared" si="79"/>
        <v>6.4603960396039604</v>
      </c>
      <c r="Q1014" s="104" t="s">
        <v>728</v>
      </c>
      <c r="V1014" s="94"/>
      <c r="W1014" s="95"/>
      <c r="X1014" s="115" t="str">
        <f t="shared" si="80"/>
        <v>No Data</v>
      </c>
    </row>
    <row r="1015" spans="1:24" x14ac:dyDescent="0.3">
      <c r="A1015" s="64" t="s">
        <v>6305</v>
      </c>
      <c r="B1015" s="94" t="s">
        <v>6306</v>
      </c>
      <c r="C1015" s="2" t="s">
        <v>1</v>
      </c>
      <c r="D1015" s="2">
        <v>55</v>
      </c>
      <c r="E1015" s="9">
        <v>23661</v>
      </c>
      <c r="F1015" s="10">
        <v>43780.641574074078</v>
      </c>
      <c r="G1015" s="95" t="s">
        <v>4</v>
      </c>
      <c r="H1015">
        <v>2384</v>
      </c>
      <c r="I1015" s="1">
        <f t="shared" si="77"/>
        <v>22.074074074074073</v>
      </c>
      <c r="J1015" s="1">
        <v>4.827</v>
      </c>
      <c r="K1015">
        <v>108</v>
      </c>
      <c r="L1015" s="94">
        <v>506</v>
      </c>
      <c r="M1015" s="11">
        <f t="shared" si="78"/>
        <v>4.6851851851851851</v>
      </c>
      <c r="N1015" s="11">
        <v>2.593</v>
      </c>
      <c r="O1015" s="95">
        <f t="shared" si="81"/>
        <v>108</v>
      </c>
      <c r="P1015" s="12">
        <f t="shared" si="79"/>
        <v>4.7114624505928848</v>
      </c>
      <c r="Q1015" s="104" t="s">
        <v>728</v>
      </c>
      <c r="V1015" s="94"/>
      <c r="W1015" s="95"/>
      <c r="X1015" s="115" t="str">
        <f t="shared" si="80"/>
        <v>No Data</v>
      </c>
    </row>
    <row r="1016" spans="1:24" x14ac:dyDescent="0.3">
      <c r="A1016" s="64" t="s">
        <v>6307</v>
      </c>
      <c r="B1016" s="94" t="s">
        <v>6308</v>
      </c>
      <c r="C1016" s="2" t="s">
        <v>1</v>
      </c>
      <c r="D1016" s="2">
        <v>48</v>
      </c>
      <c r="E1016" s="9">
        <v>25897</v>
      </c>
      <c r="F1016" s="10">
        <v>43780.656585648147</v>
      </c>
      <c r="G1016" s="95" t="s">
        <v>4</v>
      </c>
      <c r="H1016">
        <v>1888</v>
      </c>
      <c r="I1016" s="1">
        <f t="shared" si="77"/>
        <v>16.561403508771932</v>
      </c>
      <c r="J1016" s="1">
        <v>3.931</v>
      </c>
      <c r="K1016">
        <v>114</v>
      </c>
      <c r="L1016" s="94">
        <v>493</v>
      </c>
      <c r="M1016" s="11">
        <f t="shared" si="78"/>
        <v>4.3245614035087723</v>
      </c>
      <c r="N1016" s="11">
        <v>2.3740000000000001</v>
      </c>
      <c r="O1016" s="95">
        <f t="shared" si="81"/>
        <v>114</v>
      </c>
      <c r="P1016" s="12">
        <f t="shared" si="79"/>
        <v>3.8296146044624746</v>
      </c>
      <c r="Q1016" s="104" t="s">
        <v>728</v>
      </c>
      <c r="V1016" s="94"/>
      <c r="W1016" s="95"/>
      <c r="X1016" s="115" t="str">
        <f t="shared" si="80"/>
        <v>No Data</v>
      </c>
    </row>
    <row r="1017" spans="1:24" x14ac:dyDescent="0.3">
      <c r="A1017" s="64" t="s">
        <v>6309</v>
      </c>
      <c r="B1017" s="94" t="s">
        <v>6310</v>
      </c>
      <c r="C1017" s="2" t="s">
        <v>1</v>
      </c>
      <c r="D1017" s="2">
        <v>63</v>
      </c>
      <c r="E1017" s="9">
        <v>20631</v>
      </c>
      <c r="F1017" s="10">
        <v>43780.70239583333</v>
      </c>
      <c r="G1017" s="95" t="s">
        <v>4</v>
      </c>
      <c r="H1017">
        <v>3969</v>
      </c>
      <c r="I1017" s="1">
        <f t="shared" si="77"/>
        <v>46.694117647058825</v>
      </c>
      <c r="J1017" s="1">
        <v>7.085</v>
      </c>
      <c r="K1017">
        <v>85</v>
      </c>
      <c r="L1017" s="94">
        <v>1290</v>
      </c>
      <c r="M1017" s="11">
        <f t="shared" si="78"/>
        <v>15.176470588235293</v>
      </c>
      <c r="N1017" s="11">
        <v>4.2960000000000003</v>
      </c>
      <c r="O1017" s="95">
        <f t="shared" si="81"/>
        <v>85</v>
      </c>
      <c r="P1017" s="12">
        <f t="shared" si="79"/>
        <v>3.0767441860465117</v>
      </c>
      <c r="Q1017" s="104" t="s">
        <v>728</v>
      </c>
      <c r="V1017" s="111">
        <v>0.5395833333333333</v>
      </c>
      <c r="W1017" s="112">
        <v>0.70833333333333337</v>
      </c>
      <c r="X1017" s="115">
        <f t="shared" si="80"/>
        <v>0.16875000000000007</v>
      </c>
    </row>
    <row r="1018" spans="1:24" x14ac:dyDescent="0.3">
      <c r="A1018" s="64" t="s">
        <v>6311</v>
      </c>
      <c r="B1018" s="94" t="s">
        <v>6312</v>
      </c>
      <c r="C1018" s="2" t="s">
        <v>1</v>
      </c>
      <c r="D1018" s="2">
        <v>56</v>
      </c>
      <c r="E1018" s="9">
        <v>23052</v>
      </c>
      <c r="F1018" s="10">
        <v>43781.515949074077</v>
      </c>
      <c r="G1018" s="95" t="s">
        <v>4</v>
      </c>
      <c r="H1018">
        <v>2012</v>
      </c>
      <c r="I1018" s="1">
        <f t="shared" si="77"/>
        <v>20.12</v>
      </c>
      <c r="J1018" s="1">
        <v>4.4269999999999996</v>
      </c>
      <c r="K1018">
        <v>100</v>
      </c>
      <c r="L1018" s="94">
        <v>569</v>
      </c>
      <c r="M1018" s="11">
        <f t="shared" si="78"/>
        <v>5.69</v>
      </c>
      <c r="N1018" s="11">
        <v>2.3340000000000001</v>
      </c>
      <c r="O1018" s="95">
        <f t="shared" si="81"/>
        <v>100</v>
      </c>
      <c r="P1018" s="12">
        <f t="shared" si="79"/>
        <v>3.5360281195079084</v>
      </c>
      <c r="Q1018" s="104" t="s">
        <v>728</v>
      </c>
      <c r="V1018" s="111">
        <v>0.37847222222222227</v>
      </c>
      <c r="W1018" s="112">
        <v>0.52430555555555558</v>
      </c>
      <c r="X1018" s="115">
        <f t="shared" si="80"/>
        <v>0.14583333333333331</v>
      </c>
    </row>
    <row r="1019" spans="1:24" x14ac:dyDescent="0.3">
      <c r="A1019" s="64" t="s">
        <v>6313</v>
      </c>
      <c r="B1019" s="94" t="s">
        <v>115</v>
      </c>
      <c r="C1019" s="2" t="s">
        <v>1</v>
      </c>
      <c r="D1019" s="2">
        <v>53</v>
      </c>
      <c r="E1019" s="9">
        <v>24380</v>
      </c>
      <c r="F1019" s="10">
        <v>43781.517812500002</v>
      </c>
      <c r="G1019" s="95" t="s">
        <v>4</v>
      </c>
      <c r="H1019">
        <v>1496</v>
      </c>
      <c r="I1019" s="1">
        <f t="shared" si="77"/>
        <v>14.96</v>
      </c>
      <c r="J1019" s="1">
        <v>3.774</v>
      </c>
      <c r="K1019">
        <v>100</v>
      </c>
      <c r="L1019" s="94">
        <v>495</v>
      </c>
      <c r="M1019" s="11">
        <f t="shared" si="78"/>
        <v>4.95</v>
      </c>
      <c r="N1019" s="11">
        <v>2.3969999999999998</v>
      </c>
      <c r="O1019" s="95">
        <f t="shared" si="81"/>
        <v>100</v>
      </c>
      <c r="P1019" s="12">
        <f t="shared" si="79"/>
        <v>3.0222222222222221</v>
      </c>
      <c r="Q1019" s="104" t="s">
        <v>728</v>
      </c>
      <c r="V1019" s="111">
        <v>0.38819444444444445</v>
      </c>
      <c r="W1019" s="112">
        <v>0.53472222222222221</v>
      </c>
      <c r="X1019" s="115">
        <f t="shared" si="80"/>
        <v>0.14652777777777776</v>
      </c>
    </row>
    <row r="1020" spans="1:24" x14ac:dyDescent="0.3">
      <c r="A1020" s="64" t="s">
        <v>6314</v>
      </c>
      <c r="B1020" s="94" t="s">
        <v>6315</v>
      </c>
      <c r="C1020" s="2" t="s">
        <v>1</v>
      </c>
      <c r="D1020" s="2">
        <v>55</v>
      </c>
      <c r="E1020" s="9">
        <v>23671</v>
      </c>
      <c r="F1020" s="10">
        <v>43781.532789351855</v>
      </c>
      <c r="G1020" s="95" t="s">
        <v>4</v>
      </c>
      <c r="H1020">
        <v>2097</v>
      </c>
      <c r="I1020" s="1">
        <f t="shared" si="77"/>
        <v>21.181818181818183</v>
      </c>
      <c r="J1020" s="1">
        <v>4.82</v>
      </c>
      <c r="K1020">
        <v>99</v>
      </c>
      <c r="L1020" s="94">
        <v>481</v>
      </c>
      <c r="M1020" s="11">
        <f t="shared" si="78"/>
        <v>4.858585858585859</v>
      </c>
      <c r="N1020" s="11">
        <v>2.2719999999999998</v>
      </c>
      <c r="O1020" s="95">
        <f t="shared" si="81"/>
        <v>99</v>
      </c>
      <c r="P1020" s="12">
        <f t="shared" si="79"/>
        <v>4.3596673596673599</v>
      </c>
      <c r="Q1020" s="104" t="s">
        <v>728</v>
      </c>
      <c r="V1020" s="111">
        <v>0.39583333333333331</v>
      </c>
      <c r="W1020" s="112">
        <v>0.54513888888888895</v>
      </c>
      <c r="X1020" s="115">
        <f t="shared" si="80"/>
        <v>0.14930555555555564</v>
      </c>
    </row>
    <row r="1021" spans="1:24" x14ac:dyDescent="0.3">
      <c r="A1021" s="64" t="s">
        <v>6316</v>
      </c>
      <c r="B1021" s="94" t="s">
        <v>6317</v>
      </c>
      <c r="C1021" s="2" t="s">
        <v>1</v>
      </c>
      <c r="D1021" s="2">
        <v>50</v>
      </c>
      <c r="E1021" s="9">
        <v>25197</v>
      </c>
      <c r="F1021" s="10">
        <v>43781.543495370373</v>
      </c>
      <c r="G1021" s="95" t="s">
        <v>4</v>
      </c>
      <c r="H1021">
        <v>2362</v>
      </c>
      <c r="I1021" s="1">
        <f t="shared" si="77"/>
        <v>21.472727272727273</v>
      </c>
      <c r="J1021" s="1">
        <v>5</v>
      </c>
      <c r="K1021">
        <v>110</v>
      </c>
      <c r="L1021" s="94">
        <v>493</v>
      </c>
      <c r="M1021" s="11">
        <f t="shared" si="78"/>
        <v>4.4818181818181815</v>
      </c>
      <c r="N1021" s="11">
        <v>2.2000000000000002</v>
      </c>
      <c r="O1021" s="95">
        <f t="shared" si="81"/>
        <v>110</v>
      </c>
      <c r="P1021" s="12">
        <f t="shared" si="79"/>
        <v>4.7910750507099396</v>
      </c>
      <c r="Q1021" s="104" t="s">
        <v>728</v>
      </c>
      <c r="V1021" s="111">
        <v>0.40625</v>
      </c>
      <c r="W1021" s="112">
        <v>0.56597222222222221</v>
      </c>
      <c r="X1021" s="115">
        <f t="shared" si="80"/>
        <v>0.15972222222222221</v>
      </c>
    </row>
    <row r="1022" spans="1:24" x14ac:dyDescent="0.3">
      <c r="A1022" s="64" t="s">
        <v>6318</v>
      </c>
      <c r="B1022" s="94" t="s">
        <v>6319</v>
      </c>
      <c r="C1022" s="2" t="s">
        <v>1</v>
      </c>
      <c r="D1022" s="2">
        <v>62</v>
      </c>
      <c r="E1022" s="9">
        <v>20876</v>
      </c>
      <c r="F1022" s="10">
        <v>43781.567743055559</v>
      </c>
      <c r="G1022" s="95" t="s">
        <v>4</v>
      </c>
      <c r="H1022">
        <v>3269</v>
      </c>
      <c r="I1022" s="1">
        <f t="shared" si="77"/>
        <v>35.1505376344086</v>
      </c>
      <c r="J1022" s="1">
        <v>7.5209999999999999</v>
      </c>
      <c r="K1022">
        <v>93</v>
      </c>
      <c r="L1022" s="94">
        <v>630</v>
      </c>
      <c r="M1022" s="11">
        <f t="shared" si="78"/>
        <v>6.774193548387097</v>
      </c>
      <c r="N1022" s="11">
        <v>2.923</v>
      </c>
      <c r="O1022" s="95">
        <f t="shared" si="81"/>
        <v>93</v>
      </c>
      <c r="P1022" s="12">
        <f t="shared" si="79"/>
        <v>5.1888888888888882</v>
      </c>
      <c r="Q1022" s="104" t="s">
        <v>728</v>
      </c>
      <c r="V1022" s="111">
        <v>0.41944444444444445</v>
      </c>
      <c r="W1022" s="112">
        <v>0.57638888888888895</v>
      </c>
      <c r="X1022" s="115">
        <f t="shared" si="80"/>
        <v>0.1569444444444445</v>
      </c>
    </row>
    <row r="1023" spans="1:24" x14ac:dyDescent="0.3">
      <c r="A1023" s="64" t="s">
        <v>6320</v>
      </c>
      <c r="B1023" s="94" t="s">
        <v>6321</v>
      </c>
      <c r="C1023" s="2" t="s">
        <v>1</v>
      </c>
      <c r="D1023" s="2">
        <v>29</v>
      </c>
      <c r="E1023" s="9">
        <v>33031</v>
      </c>
      <c r="F1023" s="10">
        <v>43781.574421296296</v>
      </c>
      <c r="G1023" s="95" t="s">
        <v>4</v>
      </c>
      <c r="H1023">
        <v>1406</v>
      </c>
      <c r="I1023" s="1">
        <f t="shared" si="77"/>
        <v>12.333333333333334</v>
      </c>
      <c r="J1023" s="1">
        <v>3.5910000000000002</v>
      </c>
      <c r="K1023">
        <v>114</v>
      </c>
      <c r="L1023" s="94">
        <v>326</v>
      </c>
      <c r="M1023" s="11">
        <f t="shared" si="78"/>
        <v>2.8596491228070176</v>
      </c>
      <c r="N1023" s="11">
        <v>1.8280000000000001</v>
      </c>
      <c r="O1023" s="95">
        <f t="shared" si="81"/>
        <v>114</v>
      </c>
      <c r="P1023" s="12">
        <f t="shared" si="79"/>
        <v>4.3128834355828225</v>
      </c>
      <c r="Q1023" s="104" t="s">
        <v>728</v>
      </c>
      <c r="V1023" s="111">
        <v>0.43541666666666662</v>
      </c>
      <c r="W1023" s="112">
        <v>0.58680555555555558</v>
      </c>
      <c r="X1023" s="115">
        <f t="shared" si="80"/>
        <v>0.15138888888888896</v>
      </c>
    </row>
    <row r="1024" spans="1:24" x14ac:dyDescent="0.3">
      <c r="A1024" s="64" t="s">
        <v>6322</v>
      </c>
      <c r="B1024" s="94" t="s">
        <v>1083</v>
      </c>
      <c r="C1024" s="2" t="s">
        <v>1</v>
      </c>
      <c r="D1024" s="2">
        <v>44</v>
      </c>
      <c r="E1024" s="9">
        <v>27402</v>
      </c>
      <c r="F1024" s="10">
        <v>43781.584131944444</v>
      </c>
      <c r="G1024" s="95" t="s">
        <v>4</v>
      </c>
      <c r="H1024">
        <v>2358</v>
      </c>
      <c r="I1024" s="1">
        <f t="shared" si="77"/>
        <v>18.714285714285715</v>
      </c>
      <c r="J1024" s="1">
        <v>4.9669999999999996</v>
      </c>
      <c r="K1024">
        <v>126</v>
      </c>
      <c r="L1024" s="94">
        <v>543</v>
      </c>
      <c r="M1024" s="11">
        <f t="shared" si="78"/>
        <v>4.3095238095238093</v>
      </c>
      <c r="N1024" s="11">
        <v>2.0099999999999998</v>
      </c>
      <c r="O1024" s="95">
        <f t="shared" si="81"/>
        <v>126</v>
      </c>
      <c r="P1024" s="12">
        <f t="shared" si="79"/>
        <v>4.3425414364640886</v>
      </c>
      <c r="Q1024" s="104" t="s">
        <v>728</v>
      </c>
      <c r="V1024" s="111">
        <v>0.45</v>
      </c>
      <c r="W1024" s="112">
        <v>0.60763888888888895</v>
      </c>
      <c r="X1024" s="115">
        <f t="shared" si="80"/>
        <v>0.15763888888888894</v>
      </c>
    </row>
    <row r="1025" spans="1:24" x14ac:dyDescent="0.3">
      <c r="A1025" s="64" t="s">
        <v>6323</v>
      </c>
      <c r="B1025" s="94" t="s">
        <v>6324</v>
      </c>
      <c r="C1025" s="2" t="s">
        <v>1</v>
      </c>
      <c r="D1025" s="2">
        <v>42</v>
      </c>
      <c r="E1025" s="9">
        <v>28332</v>
      </c>
      <c r="F1025" s="10">
        <v>43781.604756944442</v>
      </c>
      <c r="G1025" s="95" t="s">
        <v>4</v>
      </c>
      <c r="H1025">
        <v>1772</v>
      </c>
      <c r="I1025" s="1">
        <f t="shared" si="77"/>
        <v>16.109090909090909</v>
      </c>
      <c r="J1025" s="1">
        <v>3.839</v>
      </c>
      <c r="K1025">
        <v>110</v>
      </c>
      <c r="L1025" s="94">
        <v>390</v>
      </c>
      <c r="M1025" s="11">
        <f t="shared" si="78"/>
        <v>3.5454545454545454</v>
      </c>
      <c r="N1025" s="11">
        <v>2.0880000000000001</v>
      </c>
      <c r="O1025" s="95">
        <f t="shared" si="81"/>
        <v>110</v>
      </c>
      <c r="P1025" s="12">
        <f t="shared" si="79"/>
        <v>4.5435897435897434</v>
      </c>
      <c r="Q1025" s="104" t="s">
        <v>728</v>
      </c>
      <c r="V1025" s="111">
        <v>0.46319444444444446</v>
      </c>
      <c r="W1025" s="112">
        <v>0.62847222222222221</v>
      </c>
      <c r="X1025" s="115">
        <f t="shared" si="80"/>
        <v>0.16527777777777775</v>
      </c>
    </row>
    <row r="1026" spans="1:24" x14ac:dyDescent="0.3">
      <c r="A1026" s="64" t="s">
        <v>6325</v>
      </c>
      <c r="B1026" s="94" t="s">
        <v>6326</v>
      </c>
      <c r="C1026" s="2" t="s">
        <v>1</v>
      </c>
      <c r="D1026" s="2">
        <v>59</v>
      </c>
      <c r="E1026" s="9">
        <v>22115</v>
      </c>
      <c r="F1026" s="10">
        <v>43781.625092592592</v>
      </c>
      <c r="G1026" s="95" t="s">
        <v>4</v>
      </c>
      <c r="H1026">
        <v>3743</v>
      </c>
      <c r="I1026" s="1">
        <f t="shared" si="77"/>
        <v>32.833333333333336</v>
      </c>
      <c r="J1026" s="1">
        <v>5.9320000000000004</v>
      </c>
      <c r="K1026">
        <v>114</v>
      </c>
      <c r="L1026" s="94">
        <v>713</v>
      </c>
      <c r="M1026" s="11">
        <f t="shared" si="78"/>
        <v>6.2543859649122808</v>
      </c>
      <c r="N1026" s="11">
        <v>2.569</v>
      </c>
      <c r="O1026" s="95">
        <f t="shared" si="81"/>
        <v>114</v>
      </c>
      <c r="P1026" s="12">
        <f t="shared" si="79"/>
        <v>5.2496493688639552</v>
      </c>
      <c r="Q1026" s="104" t="s">
        <v>728</v>
      </c>
      <c r="V1026" s="111">
        <v>0.49861111111111112</v>
      </c>
      <c r="W1026" s="112">
        <v>0.63888888888888895</v>
      </c>
      <c r="X1026" s="115">
        <f t="shared" si="80"/>
        <v>0.14027777777777783</v>
      </c>
    </row>
    <row r="1027" spans="1:24" x14ac:dyDescent="0.3">
      <c r="A1027" s="64" t="s">
        <v>6327</v>
      </c>
      <c r="B1027" s="94" t="s">
        <v>6328</v>
      </c>
      <c r="C1027" s="2" t="s">
        <v>1</v>
      </c>
      <c r="D1027" s="2">
        <v>46</v>
      </c>
      <c r="E1027" s="9">
        <v>26877</v>
      </c>
      <c r="F1027" s="10">
        <v>43781.637557870374</v>
      </c>
      <c r="G1027" s="95" t="s">
        <v>4</v>
      </c>
      <c r="H1027">
        <v>2167</v>
      </c>
      <c r="I1027" s="1">
        <f t="shared" ref="I1027:I1090" si="82">H1027/K1027</f>
        <v>21.67</v>
      </c>
      <c r="J1027" s="1">
        <v>5.556</v>
      </c>
      <c r="K1027">
        <v>100</v>
      </c>
      <c r="L1027" s="94">
        <v>465</v>
      </c>
      <c r="M1027" s="11">
        <f t="shared" ref="M1027:M1090" si="83">L1027/O1027</f>
        <v>4.6500000000000004</v>
      </c>
      <c r="N1027" s="11">
        <v>2.1480000000000001</v>
      </c>
      <c r="O1027" s="95">
        <f t="shared" si="81"/>
        <v>100</v>
      </c>
      <c r="P1027" s="12">
        <f t="shared" ref="P1027:P1090" si="84">I1027/M1027</f>
        <v>4.6602150537634408</v>
      </c>
      <c r="Q1027" s="104" t="s">
        <v>728</v>
      </c>
      <c r="V1027" s="111">
        <v>0.50624999999999998</v>
      </c>
      <c r="W1027" s="112">
        <v>0.65972222222222221</v>
      </c>
      <c r="X1027" s="115">
        <f t="shared" ref="X1027:X1090" si="85">IF(AND(W1027&lt;&gt;0,V1027&lt;&gt;0),W1027-V1027,"No Data")</f>
        <v>0.15347222222222223</v>
      </c>
    </row>
    <row r="1028" spans="1:24" x14ac:dyDescent="0.3">
      <c r="A1028" s="64" t="s">
        <v>6329</v>
      </c>
      <c r="B1028" s="94" t="s">
        <v>6330</v>
      </c>
      <c r="C1028" s="2" t="s">
        <v>6</v>
      </c>
      <c r="D1028" s="2">
        <v>80</v>
      </c>
      <c r="E1028" s="9">
        <v>14375</v>
      </c>
      <c r="F1028" s="10">
        <v>43781.647858796299</v>
      </c>
      <c r="G1028" s="95" t="s">
        <v>4</v>
      </c>
      <c r="H1028">
        <v>2199</v>
      </c>
      <c r="I1028" s="1">
        <f t="shared" si="82"/>
        <v>20.361111111111111</v>
      </c>
      <c r="J1028" s="1">
        <v>5.0519999999999996</v>
      </c>
      <c r="K1028">
        <v>108</v>
      </c>
      <c r="L1028" s="94">
        <v>790</v>
      </c>
      <c r="M1028" s="11">
        <f t="shared" si="83"/>
        <v>7.3148148148148149</v>
      </c>
      <c r="N1028" s="11">
        <v>2.899</v>
      </c>
      <c r="O1028" s="95">
        <f t="shared" si="81"/>
        <v>108</v>
      </c>
      <c r="P1028" s="12">
        <f t="shared" si="84"/>
        <v>2.7835443037974681</v>
      </c>
      <c r="Q1028" s="104" t="s">
        <v>728</v>
      </c>
      <c r="V1028" s="111">
        <v>0.50902777777777775</v>
      </c>
      <c r="W1028" s="112">
        <v>0.67361111111111116</v>
      </c>
      <c r="X1028" s="115">
        <f t="shared" si="85"/>
        <v>0.16458333333333341</v>
      </c>
    </row>
    <row r="1029" spans="1:24" x14ac:dyDescent="0.3">
      <c r="A1029" s="64" t="s">
        <v>6331</v>
      </c>
      <c r="B1029" s="94" t="s">
        <v>6332</v>
      </c>
      <c r="C1029" s="2" t="s">
        <v>1</v>
      </c>
      <c r="D1029" s="2">
        <v>50</v>
      </c>
      <c r="E1029" s="9">
        <v>25398</v>
      </c>
      <c r="F1029" s="10">
        <v>43782.515439814815</v>
      </c>
      <c r="G1029" s="95" t="s">
        <v>4</v>
      </c>
      <c r="H1029">
        <v>1667</v>
      </c>
      <c r="I1029" s="1">
        <f t="shared" si="82"/>
        <v>18.943181818181817</v>
      </c>
      <c r="J1029" s="1">
        <v>4.6150000000000002</v>
      </c>
      <c r="K1029">
        <v>88</v>
      </c>
      <c r="L1029" s="94">
        <v>428</v>
      </c>
      <c r="M1029" s="11">
        <f t="shared" si="83"/>
        <v>4.8636363636363633</v>
      </c>
      <c r="N1029" s="11">
        <v>2.4359999999999999</v>
      </c>
      <c r="O1029" s="95">
        <f t="shared" si="81"/>
        <v>88</v>
      </c>
      <c r="P1029" s="12">
        <f t="shared" si="84"/>
        <v>3.8948598130841119</v>
      </c>
      <c r="Q1029" s="104" t="s">
        <v>728</v>
      </c>
      <c r="V1029" s="111">
        <v>0.38194444444444442</v>
      </c>
      <c r="W1029" s="112">
        <v>0.52083333333333337</v>
      </c>
      <c r="X1029" s="115">
        <f t="shared" si="85"/>
        <v>0.13888888888888895</v>
      </c>
    </row>
    <row r="1030" spans="1:24" x14ac:dyDescent="0.3">
      <c r="A1030" s="64" t="s">
        <v>6333</v>
      </c>
      <c r="B1030" s="94" t="s">
        <v>6334</v>
      </c>
      <c r="C1030" s="2" t="s">
        <v>1</v>
      </c>
      <c r="D1030" s="2">
        <v>57</v>
      </c>
      <c r="E1030" s="9">
        <v>22882</v>
      </c>
      <c r="F1030" s="10">
        <v>43782.521423611113</v>
      </c>
      <c r="G1030" s="95" t="s">
        <v>4</v>
      </c>
      <c r="H1030">
        <v>2886</v>
      </c>
      <c r="I1030" s="1">
        <f t="shared" si="82"/>
        <v>25.767857142857142</v>
      </c>
      <c r="J1030" s="1">
        <v>5.399</v>
      </c>
      <c r="K1030">
        <v>112</v>
      </c>
      <c r="L1030" s="94">
        <v>853</v>
      </c>
      <c r="M1030" s="11">
        <f t="shared" si="83"/>
        <v>7.6160714285714288</v>
      </c>
      <c r="N1030" s="11">
        <v>2.5409999999999999</v>
      </c>
      <c r="O1030" s="95">
        <f t="shared" si="81"/>
        <v>112</v>
      </c>
      <c r="P1030" s="12">
        <f t="shared" si="84"/>
        <v>3.3833528722157089</v>
      </c>
      <c r="Q1030" s="104" t="s">
        <v>728</v>
      </c>
      <c r="V1030" s="111">
        <v>0.40416666666666662</v>
      </c>
      <c r="W1030" s="112">
        <v>0.53472222222222221</v>
      </c>
      <c r="X1030" s="115">
        <f t="shared" si="85"/>
        <v>0.13055555555555559</v>
      </c>
    </row>
    <row r="1031" spans="1:24" x14ac:dyDescent="0.3">
      <c r="A1031" s="64" t="s">
        <v>6335</v>
      </c>
      <c r="B1031" s="94" t="s">
        <v>6336</v>
      </c>
      <c r="C1031" s="2" t="s">
        <v>6</v>
      </c>
      <c r="D1031" s="2">
        <v>72</v>
      </c>
      <c r="E1031" s="9">
        <v>17177</v>
      </c>
      <c r="F1031" s="10">
        <v>43782.528599537036</v>
      </c>
      <c r="G1031" s="95" t="s">
        <v>4</v>
      </c>
      <c r="H1031">
        <v>4556</v>
      </c>
      <c r="I1031" s="1">
        <f t="shared" si="82"/>
        <v>36.158730158730158</v>
      </c>
      <c r="J1031" s="1">
        <v>5.883</v>
      </c>
      <c r="K1031">
        <v>126</v>
      </c>
      <c r="L1031" s="94">
        <v>1536</v>
      </c>
      <c r="M1031" s="11">
        <f t="shared" si="83"/>
        <v>12.19047619047619</v>
      </c>
      <c r="N1031" s="11">
        <v>3.4220000000000002</v>
      </c>
      <c r="O1031" s="95">
        <f t="shared" si="81"/>
        <v>126</v>
      </c>
      <c r="P1031" s="12">
        <f t="shared" si="84"/>
        <v>2.9661458333333335</v>
      </c>
      <c r="Q1031" s="104" t="s">
        <v>728</v>
      </c>
      <c r="V1031" s="111">
        <v>0.41319444444444442</v>
      </c>
      <c r="W1031" s="112">
        <v>0.54513888888888895</v>
      </c>
      <c r="X1031" s="115">
        <f t="shared" si="85"/>
        <v>0.13194444444444453</v>
      </c>
    </row>
    <row r="1032" spans="1:24" x14ac:dyDescent="0.3">
      <c r="A1032" s="64" t="s">
        <v>6337</v>
      </c>
      <c r="B1032" s="94" t="s">
        <v>6338</v>
      </c>
      <c r="C1032" s="2" t="s">
        <v>1</v>
      </c>
      <c r="D1032" s="2">
        <v>41</v>
      </c>
      <c r="E1032" s="9">
        <v>28517</v>
      </c>
      <c r="F1032" s="10">
        <v>43782.541516203702</v>
      </c>
      <c r="G1032" s="95" t="s">
        <v>4</v>
      </c>
      <c r="H1032">
        <v>1630</v>
      </c>
      <c r="I1032" s="1">
        <f t="shared" si="82"/>
        <v>14.818181818181818</v>
      </c>
      <c r="J1032" s="1">
        <v>3.98</v>
      </c>
      <c r="K1032">
        <v>110</v>
      </c>
      <c r="L1032" s="94">
        <v>486</v>
      </c>
      <c r="M1032" s="11">
        <f t="shared" si="83"/>
        <v>4.418181818181818</v>
      </c>
      <c r="N1032" s="11">
        <v>1.927</v>
      </c>
      <c r="O1032" s="95">
        <f t="shared" si="81"/>
        <v>110</v>
      </c>
      <c r="P1032" s="12">
        <f t="shared" si="84"/>
        <v>3.3539094650205765</v>
      </c>
      <c r="Q1032" s="104" t="s">
        <v>728</v>
      </c>
      <c r="V1032" s="111">
        <v>0.41944444444444445</v>
      </c>
      <c r="W1032" s="112">
        <v>0.56944444444444442</v>
      </c>
      <c r="X1032" s="115">
        <f t="shared" si="85"/>
        <v>0.14999999999999997</v>
      </c>
    </row>
    <row r="1033" spans="1:24" x14ac:dyDescent="0.3">
      <c r="A1033" s="64" t="s">
        <v>6339</v>
      </c>
      <c r="B1033" s="94" t="s">
        <v>6340</v>
      </c>
      <c r="C1033" s="2" t="s">
        <v>6</v>
      </c>
      <c r="D1033" s="2">
        <v>49</v>
      </c>
      <c r="E1033" s="9">
        <v>25619</v>
      </c>
      <c r="F1033" s="10">
        <v>43782.565659722219</v>
      </c>
      <c r="G1033" s="95" t="s">
        <v>4</v>
      </c>
      <c r="H1033">
        <v>1601</v>
      </c>
      <c r="I1033" s="1">
        <f t="shared" si="82"/>
        <v>12.315384615384616</v>
      </c>
      <c r="J1033" s="1">
        <v>3.605</v>
      </c>
      <c r="K1033">
        <v>130</v>
      </c>
      <c r="L1033" s="94">
        <v>657</v>
      </c>
      <c r="M1033" s="11">
        <f t="shared" si="83"/>
        <v>5.0538461538461537</v>
      </c>
      <c r="N1033" s="11">
        <v>2.2490000000000001</v>
      </c>
      <c r="O1033" s="95">
        <f t="shared" si="81"/>
        <v>130</v>
      </c>
      <c r="P1033" s="12">
        <f t="shared" si="84"/>
        <v>2.4368340943683413</v>
      </c>
      <c r="Q1033" s="104" t="s">
        <v>728</v>
      </c>
      <c r="V1033" s="111">
        <v>0.42152777777777778</v>
      </c>
      <c r="W1033" s="112">
        <v>0.57986111111111105</v>
      </c>
      <c r="X1033" s="115">
        <f t="shared" si="85"/>
        <v>0.15833333333333327</v>
      </c>
    </row>
    <row r="1034" spans="1:24" x14ac:dyDescent="0.3">
      <c r="A1034" s="64" t="s">
        <v>6341</v>
      </c>
      <c r="B1034" s="94" t="s">
        <v>6342</v>
      </c>
      <c r="C1034" s="2" t="s">
        <v>1</v>
      </c>
      <c r="D1034" s="2">
        <v>67</v>
      </c>
      <c r="E1034" s="9">
        <v>19121</v>
      </c>
      <c r="F1034" s="10">
        <v>43782.577106481483</v>
      </c>
      <c r="G1034" s="95" t="s">
        <v>4</v>
      </c>
      <c r="H1034">
        <v>2779</v>
      </c>
      <c r="I1034" s="1">
        <f t="shared" si="82"/>
        <v>28.070707070707069</v>
      </c>
      <c r="J1034" s="1">
        <v>5.431</v>
      </c>
      <c r="K1034">
        <v>99</v>
      </c>
      <c r="L1034" s="94">
        <v>499</v>
      </c>
      <c r="M1034" s="11">
        <f t="shared" si="83"/>
        <v>5.0404040404040407</v>
      </c>
      <c r="N1034" s="11">
        <v>2.0449999999999999</v>
      </c>
      <c r="O1034" s="95">
        <f t="shared" si="81"/>
        <v>99</v>
      </c>
      <c r="P1034" s="12">
        <f t="shared" si="84"/>
        <v>5.5691382765531054</v>
      </c>
      <c r="Q1034" s="104" t="s">
        <v>728</v>
      </c>
      <c r="V1034" s="111">
        <v>0.44375000000000003</v>
      </c>
      <c r="W1034" s="112">
        <v>0.59722222222222221</v>
      </c>
      <c r="X1034" s="115">
        <f t="shared" si="85"/>
        <v>0.15347222222222218</v>
      </c>
    </row>
    <row r="1035" spans="1:24" x14ac:dyDescent="0.3">
      <c r="A1035" s="64" t="s">
        <v>6343</v>
      </c>
      <c r="B1035" s="94" t="s">
        <v>6344</v>
      </c>
      <c r="C1035" s="2" t="s">
        <v>1</v>
      </c>
      <c r="D1035" s="2">
        <v>54</v>
      </c>
      <c r="E1035" s="9">
        <v>23750</v>
      </c>
      <c r="F1035" s="10">
        <v>43782.592858796299</v>
      </c>
      <c r="G1035" s="95" t="s">
        <v>4</v>
      </c>
      <c r="H1035">
        <v>2433</v>
      </c>
      <c r="I1035" s="1">
        <f t="shared" si="82"/>
        <v>19.30952380952381</v>
      </c>
      <c r="J1035" s="1">
        <v>4.4279999999999999</v>
      </c>
      <c r="K1035">
        <v>126</v>
      </c>
      <c r="L1035" s="94">
        <v>544</v>
      </c>
      <c r="M1035" s="11">
        <f t="shared" si="83"/>
        <v>4.3174603174603172</v>
      </c>
      <c r="N1035" s="11">
        <v>2.0499999999999998</v>
      </c>
      <c r="O1035" s="95">
        <f t="shared" si="81"/>
        <v>126</v>
      </c>
      <c r="P1035" s="12">
        <f t="shared" si="84"/>
        <v>4.4724264705882355</v>
      </c>
      <c r="Q1035" s="104" t="s">
        <v>728</v>
      </c>
      <c r="V1035" s="111">
        <v>0.46666666666666662</v>
      </c>
      <c r="W1035" s="112">
        <v>0.61111111111111105</v>
      </c>
      <c r="X1035" s="115">
        <f t="shared" si="85"/>
        <v>0.14444444444444443</v>
      </c>
    </row>
    <row r="1036" spans="1:24" x14ac:dyDescent="0.3">
      <c r="A1036" s="64" t="s">
        <v>6345</v>
      </c>
      <c r="B1036" s="94" t="s">
        <v>6346</v>
      </c>
      <c r="C1036" s="2" t="s">
        <v>1</v>
      </c>
      <c r="D1036" s="2">
        <v>46</v>
      </c>
      <c r="E1036" s="9">
        <v>26748</v>
      </c>
      <c r="F1036" s="10">
        <v>43782.608194444445</v>
      </c>
      <c r="G1036" s="95" t="s">
        <v>4</v>
      </c>
      <c r="H1036">
        <v>2810</v>
      </c>
      <c r="I1036" s="1">
        <f t="shared" si="82"/>
        <v>30.543478260869566</v>
      </c>
      <c r="J1036" s="1">
        <v>5.5640000000000001</v>
      </c>
      <c r="K1036">
        <v>92</v>
      </c>
      <c r="L1036" s="94">
        <v>504</v>
      </c>
      <c r="M1036" s="11">
        <f t="shared" si="83"/>
        <v>5.4782608695652177</v>
      </c>
      <c r="N1036" s="11">
        <v>2.42</v>
      </c>
      <c r="O1036" s="95">
        <f t="shared" si="81"/>
        <v>92</v>
      </c>
      <c r="P1036" s="12">
        <f t="shared" si="84"/>
        <v>5.5753968253968251</v>
      </c>
      <c r="Q1036" s="104" t="s">
        <v>728</v>
      </c>
      <c r="V1036" s="111">
        <v>0.47361111111111115</v>
      </c>
      <c r="W1036" s="112">
        <v>0.625</v>
      </c>
      <c r="X1036" s="115">
        <f t="shared" si="85"/>
        <v>0.15138888888888885</v>
      </c>
    </row>
    <row r="1037" spans="1:24" x14ac:dyDescent="0.3">
      <c r="A1037" s="64" t="s">
        <v>6347</v>
      </c>
      <c r="B1037" s="94" t="s">
        <v>6348</v>
      </c>
      <c r="C1037" s="2" t="s">
        <v>1</v>
      </c>
      <c r="D1037" s="2">
        <v>43</v>
      </c>
      <c r="E1037" s="9">
        <v>27721</v>
      </c>
      <c r="F1037" s="10">
        <v>43782.628449074073</v>
      </c>
      <c r="G1037" s="95" t="s">
        <v>4</v>
      </c>
      <c r="H1037">
        <v>2546</v>
      </c>
      <c r="I1037" s="1">
        <f t="shared" si="82"/>
        <v>20.206349206349206</v>
      </c>
      <c r="J1037" s="1">
        <v>5.2969999999999997</v>
      </c>
      <c r="K1037">
        <v>126</v>
      </c>
      <c r="L1037" s="94">
        <v>347</v>
      </c>
      <c r="M1037" s="11">
        <f t="shared" si="83"/>
        <v>2.753968253968254</v>
      </c>
      <c r="N1037" s="11">
        <v>1.4119999999999999</v>
      </c>
      <c r="O1037" s="95">
        <f t="shared" si="81"/>
        <v>126</v>
      </c>
      <c r="P1037" s="12">
        <f t="shared" si="84"/>
        <v>7.3371757925072041</v>
      </c>
      <c r="Q1037" s="104" t="s">
        <v>728</v>
      </c>
      <c r="V1037" s="111">
        <v>0.48958333333333331</v>
      </c>
      <c r="W1037" s="112">
        <v>0.64236111111111105</v>
      </c>
      <c r="X1037" s="115">
        <f t="shared" si="85"/>
        <v>0.15277777777777773</v>
      </c>
    </row>
    <row r="1038" spans="1:24" x14ac:dyDescent="0.3">
      <c r="A1038" s="64" t="s">
        <v>6349</v>
      </c>
      <c r="B1038" s="94" t="s">
        <v>6350</v>
      </c>
      <c r="C1038" s="2" t="s">
        <v>1</v>
      </c>
      <c r="D1038" s="2">
        <v>52</v>
      </c>
      <c r="E1038" s="9">
        <v>24687</v>
      </c>
      <c r="F1038" s="10">
        <v>43782.638877314814</v>
      </c>
      <c r="G1038" s="95" t="s">
        <v>4</v>
      </c>
      <c r="H1038">
        <v>2625</v>
      </c>
      <c r="I1038" s="1">
        <f t="shared" si="82"/>
        <v>20.833333333333332</v>
      </c>
      <c r="J1038" s="1">
        <v>5.0659999999999998</v>
      </c>
      <c r="K1038">
        <v>126</v>
      </c>
      <c r="L1038" s="94">
        <v>832</v>
      </c>
      <c r="M1038" s="11">
        <f t="shared" si="83"/>
        <v>6.6031746031746028</v>
      </c>
      <c r="N1038" s="11">
        <v>2.681</v>
      </c>
      <c r="O1038" s="95">
        <f t="shared" si="81"/>
        <v>126</v>
      </c>
      <c r="P1038" s="12">
        <f t="shared" si="84"/>
        <v>3.1550480769230771</v>
      </c>
      <c r="Q1038" s="104" t="s">
        <v>728</v>
      </c>
      <c r="V1038" s="111">
        <v>0.52430555555555558</v>
      </c>
      <c r="W1038" s="112">
        <v>0.65625</v>
      </c>
      <c r="X1038" s="115">
        <f t="shared" si="85"/>
        <v>0.13194444444444442</v>
      </c>
    </row>
    <row r="1039" spans="1:24" x14ac:dyDescent="0.3">
      <c r="A1039" s="64" t="s">
        <v>6351</v>
      </c>
      <c r="B1039" s="94" t="s">
        <v>6352</v>
      </c>
      <c r="C1039" s="2" t="s">
        <v>1</v>
      </c>
      <c r="D1039" s="2">
        <v>82</v>
      </c>
      <c r="E1039" s="9">
        <v>13816</v>
      </c>
      <c r="F1039" s="10">
        <v>43782.652650462966</v>
      </c>
      <c r="G1039" s="95" t="s">
        <v>4</v>
      </c>
      <c r="H1039">
        <v>3439</v>
      </c>
      <c r="I1039" s="1">
        <f t="shared" si="82"/>
        <v>30.166666666666668</v>
      </c>
      <c r="J1039" s="1">
        <v>5.2610000000000001</v>
      </c>
      <c r="K1039">
        <v>114</v>
      </c>
      <c r="L1039" s="94">
        <v>1185</v>
      </c>
      <c r="M1039" s="11">
        <f t="shared" si="83"/>
        <v>10.394736842105264</v>
      </c>
      <c r="N1039" s="11">
        <v>3.3879999999999999</v>
      </c>
      <c r="O1039" s="95">
        <f t="shared" si="81"/>
        <v>114</v>
      </c>
      <c r="P1039" s="12">
        <f t="shared" si="84"/>
        <v>2.90210970464135</v>
      </c>
      <c r="Q1039" s="104" t="s">
        <v>728</v>
      </c>
      <c r="V1039" s="111">
        <v>0.52430555555555558</v>
      </c>
      <c r="W1039" s="112">
        <v>0.67361111111111116</v>
      </c>
      <c r="X1039" s="115">
        <f t="shared" si="85"/>
        <v>0.14930555555555558</v>
      </c>
    </row>
    <row r="1040" spans="1:24" x14ac:dyDescent="0.3">
      <c r="A1040" s="64" t="s">
        <v>6353</v>
      </c>
      <c r="B1040" s="94" t="s">
        <v>6354</v>
      </c>
      <c r="C1040" s="2" t="s">
        <v>6</v>
      </c>
      <c r="D1040" s="2">
        <v>27</v>
      </c>
      <c r="E1040" s="9">
        <v>33884</v>
      </c>
      <c r="F1040" s="10">
        <v>43783.516898148147</v>
      </c>
      <c r="G1040" s="95" t="s">
        <v>4</v>
      </c>
      <c r="H1040">
        <v>982</v>
      </c>
      <c r="I1040" s="1">
        <f t="shared" si="82"/>
        <v>7.7936507936507935</v>
      </c>
      <c r="J1040" s="1">
        <v>2.702</v>
      </c>
      <c r="K1040">
        <v>126</v>
      </c>
      <c r="L1040" s="94">
        <v>251</v>
      </c>
      <c r="M1040" s="11">
        <f t="shared" si="83"/>
        <v>1.9920634920634921</v>
      </c>
      <c r="N1040" s="11">
        <v>1.617</v>
      </c>
      <c r="O1040" s="95">
        <f t="shared" si="81"/>
        <v>126</v>
      </c>
      <c r="P1040" s="12">
        <f t="shared" si="84"/>
        <v>3.9123505976095618</v>
      </c>
      <c r="Q1040" s="104" t="s">
        <v>728</v>
      </c>
      <c r="V1040" s="111">
        <v>0.375</v>
      </c>
      <c r="W1040" s="112">
        <v>0.53819444444444442</v>
      </c>
      <c r="X1040" s="115">
        <f t="shared" si="85"/>
        <v>0.16319444444444442</v>
      </c>
    </row>
    <row r="1041" spans="1:24" x14ac:dyDescent="0.3">
      <c r="A1041" s="64" t="s">
        <v>6355</v>
      </c>
      <c r="B1041" s="94" t="s">
        <v>5347</v>
      </c>
      <c r="C1041" s="2" t="s">
        <v>1</v>
      </c>
      <c r="D1041" s="2">
        <v>40</v>
      </c>
      <c r="E1041" s="9">
        <v>29071</v>
      </c>
      <c r="F1041" s="10">
        <v>43783.517245370371</v>
      </c>
      <c r="G1041" s="95" t="s">
        <v>4</v>
      </c>
      <c r="H1041">
        <v>2570</v>
      </c>
      <c r="I1041" s="1">
        <f t="shared" si="82"/>
        <v>19.17910447761194</v>
      </c>
      <c r="J1041" s="1">
        <v>4.1779999999999999</v>
      </c>
      <c r="K1041">
        <v>134</v>
      </c>
      <c r="L1041" s="94">
        <v>647</v>
      </c>
      <c r="M1041" s="11">
        <f t="shared" si="83"/>
        <v>4.8283582089552235</v>
      </c>
      <c r="N1041" s="11">
        <v>2.306</v>
      </c>
      <c r="O1041" s="95">
        <f t="shared" si="81"/>
        <v>134</v>
      </c>
      <c r="P1041" s="12">
        <f t="shared" si="84"/>
        <v>3.9721792890262755</v>
      </c>
      <c r="Q1041" s="104" t="s">
        <v>728</v>
      </c>
      <c r="V1041" s="111">
        <v>0.37986111111111115</v>
      </c>
      <c r="W1041" s="112">
        <v>0.52430555555555558</v>
      </c>
      <c r="X1041" s="115">
        <f t="shared" si="85"/>
        <v>0.14444444444444443</v>
      </c>
    </row>
    <row r="1042" spans="1:24" x14ac:dyDescent="0.3">
      <c r="A1042" s="64" t="s">
        <v>6356</v>
      </c>
      <c r="B1042" s="94" t="s">
        <v>6357</v>
      </c>
      <c r="C1042" s="2" t="s">
        <v>1</v>
      </c>
      <c r="D1042" s="2">
        <v>69</v>
      </c>
      <c r="E1042" s="9">
        <v>18256</v>
      </c>
      <c r="F1042" s="10">
        <v>43783.53837962963</v>
      </c>
      <c r="G1042" s="95" t="s">
        <v>4</v>
      </c>
      <c r="H1042">
        <v>1088</v>
      </c>
      <c r="I1042" s="1">
        <f t="shared" si="82"/>
        <v>10.88</v>
      </c>
      <c r="J1042" s="1">
        <v>3.2010000000000001</v>
      </c>
      <c r="K1042">
        <v>100</v>
      </c>
      <c r="L1042" s="94">
        <v>362</v>
      </c>
      <c r="M1042" s="11">
        <f t="shared" si="83"/>
        <v>3.62</v>
      </c>
      <c r="N1042" s="11">
        <v>1.863</v>
      </c>
      <c r="O1042" s="95">
        <f t="shared" si="81"/>
        <v>100</v>
      </c>
      <c r="P1042" s="12">
        <f t="shared" si="84"/>
        <v>3.0055248618784534</v>
      </c>
      <c r="Q1042" s="104" t="s">
        <v>728</v>
      </c>
      <c r="V1042" s="111">
        <v>0.39583333333333331</v>
      </c>
      <c r="W1042" s="112">
        <v>0.55555555555555558</v>
      </c>
      <c r="X1042" s="115">
        <f t="shared" si="85"/>
        <v>0.15972222222222227</v>
      </c>
    </row>
    <row r="1043" spans="1:24" x14ac:dyDescent="0.3">
      <c r="A1043" s="64" t="s">
        <v>6358</v>
      </c>
      <c r="B1043" s="94" t="s">
        <v>6359</v>
      </c>
      <c r="C1043" s="2" t="s">
        <v>1</v>
      </c>
      <c r="D1043" s="2">
        <v>62</v>
      </c>
      <c r="E1043" s="9">
        <v>20871</v>
      </c>
      <c r="F1043" s="10">
        <v>43783.552372685182</v>
      </c>
      <c r="G1043" s="95" t="s">
        <v>4</v>
      </c>
      <c r="H1043">
        <v>2634</v>
      </c>
      <c r="I1043" s="1">
        <f t="shared" si="82"/>
        <v>19.086956521739129</v>
      </c>
      <c r="J1043" s="1">
        <v>4.53</v>
      </c>
      <c r="K1043">
        <v>138</v>
      </c>
      <c r="L1043" s="94">
        <v>597</v>
      </c>
      <c r="M1043" s="11">
        <f t="shared" si="83"/>
        <v>4.3260869565217392</v>
      </c>
      <c r="N1043" s="11">
        <v>2.004</v>
      </c>
      <c r="O1043" s="95">
        <f t="shared" si="81"/>
        <v>138</v>
      </c>
      <c r="P1043" s="12">
        <f t="shared" si="84"/>
        <v>4.4120603015075375</v>
      </c>
      <c r="Q1043" s="104" t="s">
        <v>728</v>
      </c>
      <c r="V1043" s="111">
        <v>0.40625</v>
      </c>
      <c r="W1043" s="112">
        <v>0.5625</v>
      </c>
      <c r="X1043" s="115">
        <f t="shared" si="85"/>
        <v>0.15625</v>
      </c>
    </row>
    <row r="1044" spans="1:24" x14ac:dyDescent="0.3">
      <c r="A1044" s="64" t="s">
        <v>6360</v>
      </c>
      <c r="B1044" s="94" t="s">
        <v>220</v>
      </c>
      <c r="C1044" s="2" t="s">
        <v>1</v>
      </c>
      <c r="D1044" s="2">
        <v>64</v>
      </c>
      <c r="E1044" s="9">
        <v>20105</v>
      </c>
      <c r="F1044" s="10">
        <v>43783.560983796298</v>
      </c>
      <c r="G1044" s="95" t="s">
        <v>4</v>
      </c>
      <c r="H1044">
        <v>3694</v>
      </c>
      <c r="I1044" s="1">
        <f t="shared" si="82"/>
        <v>30.783333333333335</v>
      </c>
      <c r="J1044" s="1">
        <v>5.8529999999999998</v>
      </c>
      <c r="K1044">
        <v>120</v>
      </c>
      <c r="L1044" s="94">
        <v>662</v>
      </c>
      <c r="M1044" s="11">
        <f t="shared" si="83"/>
        <v>5.5166666666666666</v>
      </c>
      <c r="N1044" s="11">
        <v>2.698</v>
      </c>
      <c r="O1044" s="95">
        <f t="shared" si="81"/>
        <v>120</v>
      </c>
      <c r="P1044" s="12">
        <f t="shared" si="84"/>
        <v>5.5800604229607256</v>
      </c>
      <c r="Q1044" s="104" t="s">
        <v>728</v>
      </c>
      <c r="V1044" s="111">
        <v>0.4236111111111111</v>
      </c>
      <c r="W1044" s="112">
        <v>0.59027777777777779</v>
      </c>
      <c r="X1044" s="115">
        <f t="shared" si="85"/>
        <v>0.16666666666666669</v>
      </c>
    </row>
    <row r="1045" spans="1:24" x14ac:dyDescent="0.3">
      <c r="A1045" s="64" t="s">
        <v>6361</v>
      </c>
      <c r="B1045" s="94" t="s">
        <v>60</v>
      </c>
      <c r="C1045" s="2" t="s">
        <v>1</v>
      </c>
      <c r="D1045" s="2">
        <v>60</v>
      </c>
      <c r="E1045" s="9">
        <v>21659</v>
      </c>
      <c r="F1045" s="10">
        <v>43783.585300925923</v>
      </c>
      <c r="G1045" s="95" t="s">
        <v>4</v>
      </c>
      <c r="H1045">
        <v>2047</v>
      </c>
      <c r="I1045" s="1">
        <f t="shared" si="82"/>
        <v>16.917355371900825</v>
      </c>
      <c r="J1045" s="1">
        <v>3.923</v>
      </c>
      <c r="K1045">
        <v>121</v>
      </c>
      <c r="L1045" s="94">
        <v>533</v>
      </c>
      <c r="M1045" s="11">
        <f t="shared" si="83"/>
        <v>4.4049586776859506</v>
      </c>
      <c r="N1045" s="11">
        <v>1.9259999999999999</v>
      </c>
      <c r="O1045" s="95">
        <f t="shared" si="81"/>
        <v>121</v>
      </c>
      <c r="P1045" s="12">
        <f t="shared" si="84"/>
        <v>3.8405253283302061</v>
      </c>
      <c r="Q1045" s="104" t="s">
        <v>728</v>
      </c>
      <c r="V1045" s="111">
        <v>0.4513888888888889</v>
      </c>
      <c r="W1045" s="112">
        <v>0.59722222222222221</v>
      </c>
      <c r="X1045" s="115">
        <f t="shared" si="85"/>
        <v>0.14583333333333331</v>
      </c>
    </row>
    <row r="1046" spans="1:24" x14ac:dyDescent="0.3">
      <c r="A1046" s="64" t="s">
        <v>6362</v>
      </c>
      <c r="B1046" s="94" t="s">
        <v>6363</v>
      </c>
      <c r="C1046" s="2" t="s">
        <v>6</v>
      </c>
      <c r="D1046" s="2">
        <v>12.916666666666666</v>
      </c>
      <c r="E1046" s="9">
        <v>39085</v>
      </c>
      <c r="F1046" s="10">
        <v>43783.600613425922</v>
      </c>
      <c r="G1046" s="95" t="s">
        <v>4</v>
      </c>
      <c r="H1046">
        <v>2440</v>
      </c>
      <c r="I1046" s="1">
        <f t="shared" si="82"/>
        <v>23.238095238095237</v>
      </c>
      <c r="J1046" s="1">
        <v>4.8630000000000004</v>
      </c>
      <c r="K1046">
        <v>105</v>
      </c>
      <c r="L1046" s="94">
        <v>273</v>
      </c>
      <c r="M1046" s="11">
        <f t="shared" si="83"/>
        <v>2.6</v>
      </c>
      <c r="N1046" s="11">
        <v>1.5229999999999999</v>
      </c>
      <c r="O1046" s="95">
        <f t="shared" si="81"/>
        <v>105</v>
      </c>
      <c r="P1046" s="12">
        <f t="shared" si="84"/>
        <v>8.937728937728938</v>
      </c>
      <c r="Q1046" s="104" t="s">
        <v>728</v>
      </c>
      <c r="V1046" s="111">
        <v>0.45694444444444443</v>
      </c>
      <c r="W1046" s="112">
        <v>0.61805555555555558</v>
      </c>
      <c r="X1046" s="115">
        <f t="shared" si="85"/>
        <v>0.16111111111111115</v>
      </c>
    </row>
    <row r="1047" spans="1:24" x14ac:dyDescent="0.3">
      <c r="A1047" s="64" t="s">
        <v>6364</v>
      </c>
      <c r="B1047" s="94" t="s">
        <v>6365</v>
      </c>
      <c r="C1047" s="2" t="s">
        <v>1</v>
      </c>
      <c r="D1047" s="2">
        <v>44</v>
      </c>
      <c r="E1047" s="9">
        <v>27455</v>
      </c>
      <c r="F1047" s="10">
        <v>43783.613333333335</v>
      </c>
      <c r="G1047" s="95" t="s">
        <v>4</v>
      </c>
      <c r="H1047">
        <v>1519</v>
      </c>
      <c r="I1047" s="1">
        <f t="shared" si="82"/>
        <v>13.324561403508772</v>
      </c>
      <c r="J1047" s="1">
        <v>3.581</v>
      </c>
      <c r="K1047">
        <v>114</v>
      </c>
      <c r="L1047" s="94">
        <v>416</v>
      </c>
      <c r="M1047" s="11">
        <f t="shared" si="83"/>
        <v>3.6491228070175437</v>
      </c>
      <c r="N1047" s="11">
        <v>2.157</v>
      </c>
      <c r="O1047" s="95">
        <f t="shared" si="81"/>
        <v>114</v>
      </c>
      <c r="P1047" s="12">
        <f t="shared" si="84"/>
        <v>3.6514423076923079</v>
      </c>
      <c r="Q1047" s="104" t="s">
        <v>728</v>
      </c>
      <c r="V1047" s="111">
        <v>0.47430555555555554</v>
      </c>
      <c r="W1047" s="112">
        <v>0.62847222222222221</v>
      </c>
      <c r="X1047" s="115">
        <f t="shared" si="85"/>
        <v>0.15416666666666667</v>
      </c>
    </row>
    <row r="1048" spans="1:24" x14ac:dyDescent="0.3">
      <c r="A1048" s="64" t="s">
        <v>6366</v>
      </c>
      <c r="B1048" s="94" t="s">
        <v>5964</v>
      </c>
      <c r="C1048" s="2" t="s">
        <v>1</v>
      </c>
      <c r="D1048" s="2">
        <v>42</v>
      </c>
      <c r="E1048" s="9">
        <v>28164</v>
      </c>
      <c r="F1048" s="10">
        <v>43783.625590277778</v>
      </c>
      <c r="G1048" s="95" t="s">
        <v>4</v>
      </c>
      <c r="H1048">
        <v>1767</v>
      </c>
      <c r="I1048" s="1">
        <f t="shared" si="82"/>
        <v>15.5</v>
      </c>
      <c r="J1048" s="1">
        <v>4.367</v>
      </c>
      <c r="K1048">
        <v>114</v>
      </c>
      <c r="L1048" s="94">
        <v>305</v>
      </c>
      <c r="M1048" s="11">
        <f t="shared" si="83"/>
        <v>2.6754385964912282</v>
      </c>
      <c r="N1048" s="11">
        <v>1.583</v>
      </c>
      <c r="O1048" s="95">
        <f t="shared" si="81"/>
        <v>114</v>
      </c>
      <c r="P1048" s="12">
        <f t="shared" si="84"/>
        <v>5.7934426229508196</v>
      </c>
      <c r="Q1048" s="104" t="s">
        <v>728</v>
      </c>
      <c r="V1048" s="111">
        <v>0.47986111111111113</v>
      </c>
      <c r="W1048" s="112">
        <v>0.64930555555555558</v>
      </c>
      <c r="X1048" s="115">
        <f t="shared" si="85"/>
        <v>0.16944444444444445</v>
      </c>
    </row>
    <row r="1049" spans="1:24" x14ac:dyDescent="0.3">
      <c r="A1049" s="64" t="s">
        <v>6367</v>
      </c>
      <c r="B1049" s="94" t="s">
        <v>6368</v>
      </c>
      <c r="C1049" s="2" t="s">
        <v>6</v>
      </c>
      <c r="D1049" s="2">
        <v>70</v>
      </c>
      <c r="E1049" s="9">
        <v>18150</v>
      </c>
      <c r="F1049" s="10">
        <v>43783.646655092591</v>
      </c>
      <c r="G1049" s="95" t="s">
        <v>4</v>
      </c>
      <c r="H1049">
        <v>1648</v>
      </c>
      <c r="I1049" s="1">
        <f t="shared" si="82"/>
        <v>14.981818181818182</v>
      </c>
      <c r="J1049" s="1">
        <v>4.0659999999999998</v>
      </c>
      <c r="K1049">
        <v>110</v>
      </c>
      <c r="L1049" s="94">
        <v>659</v>
      </c>
      <c r="M1049" s="11">
        <f t="shared" si="83"/>
        <v>5.9909090909090912</v>
      </c>
      <c r="N1049" s="11">
        <v>2.7309999999999999</v>
      </c>
      <c r="O1049" s="95">
        <f t="shared" si="81"/>
        <v>110</v>
      </c>
      <c r="P1049" s="12">
        <f t="shared" si="84"/>
        <v>2.5007587253414263</v>
      </c>
      <c r="Q1049" s="104" t="s">
        <v>728</v>
      </c>
      <c r="V1049" s="111">
        <v>0.4826388888888889</v>
      </c>
      <c r="W1049" s="112">
        <v>0.65972222222222221</v>
      </c>
      <c r="X1049" s="115">
        <f t="shared" si="85"/>
        <v>0.17708333333333331</v>
      </c>
    </row>
    <row r="1050" spans="1:24" x14ac:dyDescent="0.3">
      <c r="A1050" s="64" t="s">
        <v>6369</v>
      </c>
      <c r="B1050" s="94" t="s">
        <v>6370</v>
      </c>
      <c r="C1050" s="2" t="s">
        <v>6</v>
      </c>
      <c r="D1050" s="2">
        <v>51</v>
      </c>
      <c r="E1050" s="9">
        <v>25036</v>
      </c>
      <c r="F1050" s="10">
        <v>43783.659016203703</v>
      </c>
      <c r="G1050" s="95" t="s">
        <v>4</v>
      </c>
      <c r="H1050">
        <v>1104</v>
      </c>
      <c r="I1050" s="1">
        <f t="shared" si="82"/>
        <v>10.514285714285714</v>
      </c>
      <c r="J1050" s="1">
        <v>3.6139999999999999</v>
      </c>
      <c r="K1050">
        <v>105</v>
      </c>
      <c r="L1050" s="94">
        <v>341</v>
      </c>
      <c r="M1050" s="11">
        <f t="shared" si="83"/>
        <v>3.2476190476190476</v>
      </c>
      <c r="N1050" s="11">
        <v>1.859</v>
      </c>
      <c r="O1050" s="95">
        <f t="shared" si="81"/>
        <v>105</v>
      </c>
      <c r="P1050" s="12">
        <f t="shared" si="84"/>
        <v>3.2375366568914954</v>
      </c>
      <c r="Q1050" s="104" t="s">
        <v>728</v>
      </c>
      <c r="V1050" s="111">
        <v>0.50347222222222221</v>
      </c>
      <c r="W1050" s="112">
        <v>0.68402777777777779</v>
      </c>
      <c r="X1050" s="115">
        <f t="shared" si="85"/>
        <v>0.18055555555555558</v>
      </c>
    </row>
    <row r="1051" spans="1:24" x14ac:dyDescent="0.3">
      <c r="A1051" s="64" t="s">
        <v>6371</v>
      </c>
      <c r="B1051" s="94" t="s">
        <v>6372</v>
      </c>
      <c r="C1051" s="2" t="s">
        <v>1</v>
      </c>
      <c r="D1051" s="2">
        <v>40</v>
      </c>
      <c r="E1051" s="9">
        <v>29036</v>
      </c>
      <c r="F1051" s="10">
        <v>43783.692997685182</v>
      </c>
      <c r="G1051" s="95" t="s">
        <v>4</v>
      </c>
      <c r="H1051">
        <v>1308</v>
      </c>
      <c r="I1051" s="1">
        <f t="shared" si="82"/>
        <v>10.9</v>
      </c>
      <c r="J1051" s="1">
        <v>3.5649999999999999</v>
      </c>
      <c r="K1051">
        <v>120</v>
      </c>
      <c r="L1051" s="94">
        <v>393</v>
      </c>
      <c r="M1051" s="11">
        <f t="shared" si="83"/>
        <v>3.2749999999999999</v>
      </c>
      <c r="N1051" s="11">
        <v>1.8240000000000001</v>
      </c>
      <c r="O1051" s="95">
        <f t="shared" si="81"/>
        <v>120</v>
      </c>
      <c r="P1051" s="12">
        <f t="shared" si="84"/>
        <v>3.3282442748091605</v>
      </c>
      <c r="Q1051" s="104" t="s">
        <v>728</v>
      </c>
      <c r="V1051" s="111">
        <v>0.53194444444444444</v>
      </c>
      <c r="W1051" s="112">
        <v>0.69791666666666663</v>
      </c>
      <c r="X1051" s="115">
        <f t="shared" si="85"/>
        <v>0.16597222222222219</v>
      </c>
    </row>
    <row r="1052" spans="1:24" x14ac:dyDescent="0.3">
      <c r="A1052" s="64" t="s">
        <v>6373</v>
      </c>
      <c r="B1052" s="94" t="s">
        <v>6374</v>
      </c>
      <c r="C1052" s="2" t="s">
        <v>1</v>
      </c>
      <c r="D1052" s="2">
        <v>64</v>
      </c>
      <c r="E1052" s="9">
        <v>20091</v>
      </c>
      <c r="F1052" s="10">
        <v>43784.514537037037</v>
      </c>
      <c r="G1052" s="95" t="s">
        <v>4</v>
      </c>
      <c r="H1052">
        <v>2148</v>
      </c>
      <c r="I1052" s="1">
        <f t="shared" si="82"/>
        <v>21.48</v>
      </c>
      <c r="J1052" s="1">
        <v>4.9160000000000004</v>
      </c>
      <c r="K1052">
        <v>100</v>
      </c>
      <c r="L1052" s="94">
        <v>608</v>
      </c>
      <c r="M1052" s="11">
        <f t="shared" si="83"/>
        <v>6.08</v>
      </c>
      <c r="N1052" s="11">
        <v>2.6960000000000002</v>
      </c>
      <c r="O1052" s="95">
        <f t="shared" si="81"/>
        <v>100</v>
      </c>
      <c r="P1052" s="12">
        <f t="shared" si="84"/>
        <v>3.5328947368421053</v>
      </c>
      <c r="Q1052" s="104" t="s">
        <v>728</v>
      </c>
      <c r="V1052" s="111">
        <v>0.36388888888888887</v>
      </c>
      <c r="W1052" s="112">
        <v>0.52083333333333337</v>
      </c>
      <c r="X1052" s="115">
        <f t="shared" si="85"/>
        <v>0.1569444444444445</v>
      </c>
    </row>
    <row r="1053" spans="1:24" x14ac:dyDescent="0.3">
      <c r="A1053" s="64" t="s">
        <v>6375</v>
      </c>
      <c r="B1053" s="94" t="s">
        <v>6376</v>
      </c>
      <c r="C1053" s="2" t="s">
        <v>1</v>
      </c>
      <c r="D1053" s="2">
        <v>50</v>
      </c>
      <c r="E1053" s="9">
        <v>25166</v>
      </c>
      <c r="F1053" s="10">
        <v>43784.514814814815</v>
      </c>
      <c r="G1053" s="95" t="s">
        <v>4</v>
      </c>
      <c r="H1053">
        <v>1911</v>
      </c>
      <c r="I1053" s="1">
        <f t="shared" si="82"/>
        <v>17.372727272727271</v>
      </c>
      <c r="J1053" s="1">
        <v>4.1390000000000002</v>
      </c>
      <c r="K1053">
        <v>110</v>
      </c>
      <c r="L1053" s="94">
        <v>605</v>
      </c>
      <c r="M1053" s="11">
        <f t="shared" si="83"/>
        <v>5.5</v>
      </c>
      <c r="N1053" s="11">
        <v>2.2120000000000002</v>
      </c>
      <c r="O1053" s="95">
        <f t="shared" si="81"/>
        <v>110</v>
      </c>
      <c r="P1053" s="12">
        <f t="shared" si="84"/>
        <v>3.1586776859504129</v>
      </c>
      <c r="Q1053" s="104" t="s">
        <v>728</v>
      </c>
      <c r="V1053" s="111">
        <v>0.38958333333333334</v>
      </c>
      <c r="W1053" s="112">
        <v>0.53472222222222221</v>
      </c>
      <c r="X1053" s="115">
        <f t="shared" si="85"/>
        <v>0.14513888888888887</v>
      </c>
    </row>
    <row r="1054" spans="1:24" x14ac:dyDescent="0.3">
      <c r="A1054" s="64" t="s">
        <v>6377</v>
      </c>
      <c r="B1054" s="94" t="s">
        <v>6378</v>
      </c>
      <c r="C1054" s="2" t="s">
        <v>1</v>
      </c>
      <c r="D1054" s="2">
        <v>44</v>
      </c>
      <c r="E1054" s="9">
        <v>27705</v>
      </c>
      <c r="F1054" s="10">
        <v>43784.528946759259</v>
      </c>
      <c r="G1054" s="95" t="s">
        <v>4</v>
      </c>
      <c r="H1054">
        <v>2444</v>
      </c>
      <c r="I1054" s="1">
        <f t="shared" si="82"/>
        <v>23.276190476190475</v>
      </c>
      <c r="J1054" s="1">
        <v>7.1020000000000003</v>
      </c>
      <c r="K1054">
        <v>105</v>
      </c>
      <c r="L1054" s="94">
        <v>439</v>
      </c>
      <c r="M1054" s="11">
        <f t="shared" si="83"/>
        <v>4.1809523809523812</v>
      </c>
      <c r="N1054" s="11">
        <v>1.9350000000000001</v>
      </c>
      <c r="O1054" s="95">
        <f t="shared" si="81"/>
        <v>105</v>
      </c>
      <c r="P1054" s="12">
        <f t="shared" si="84"/>
        <v>5.5671981776765369</v>
      </c>
      <c r="Q1054" s="104" t="s">
        <v>728</v>
      </c>
      <c r="V1054" s="111">
        <v>0.40069444444444446</v>
      </c>
      <c r="W1054" s="112">
        <v>0.55555555555555558</v>
      </c>
      <c r="X1054" s="115">
        <f t="shared" si="85"/>
        <v>0.15486111111111112</v>
      </c>
    </row>
    <row r="1055" spans="1:24" x14ac:dyDescent="0.3">
      <c r="A1055" s="64" t="s">
        <v>6379</v>
      </c>
      <c r="B1055" s="94" t="s">
        <v>6380</v>
      </c>
      <c r="C1055" s="2" t="s">
        <v>1</v>
      </c>
      <c r="D1055" s="2">
        <v>49</v>
      </c>
      <c r="E1055" s="9">
        <v>25855</v>
      </c>
      <c r="F1055" s="10">
        <v>43784.552615740744</v>
      </c>
      <c r="G1055" s="95" t="s">
        <v>4</v>
      </c>
      <c r="H1055">
        <v>2386</v>
      </c>
      <c r="I1055" s="1">
        <f t="shared" si="82"/>
        <v>19.883333333333333</v>
      </c>
      <c r="J1055" s="1">
        <v>4.6710000000000003</v>
      </c>
      <c r="K1055">
        <v>120</v>
      </c>
      <c r="L1055" s="94">
        <v>656</v>
      </c>
      <c r="M1055" s="11">
        <f t="shared" si="83"/>
        <v>5.4666666666666668</v>
      </c>
      <c r="N1055" s="11">
        <v>2.169</v>
      </c>
      <c r="O1055" s="95">
        <f t="shared" si="81"/>
        <v>120</v>
      </c>
      <c r="P1055" s="12">
        <f t="shared" si="84"/>
        <v>3.6371951219512195</v>
      </c>
      <c r="Q1055" s="104" t="s">
        <v>728</v>
      </c>
      <c r="V1055" s="111">
        <v>0.40833333333333338</v>
      </c>
      <c r="W1055" s="112">
        <v>0.56944444444444442</v>
      </c>
      <c r="X1055" s="115">
        <f t="shared" si="85"/>
        <v>0.16111111111111104</v>
      </c>
    </row>
    <row r="1056" spans="1:24" x14ac:dyDescent="0.3">
      <c r="A1056" s="64" t="s">
        <v>6381</v>
      </c>
      <c r="B1056" s="94" t="s">
        <v>6382</v>
      </c>
      <c r="C1056" s="2" t="s">
        <v>6</v>
      </c>
      <c r="D1056" s="2">
        <v>60</v>
      </c>
      <c r="E1056" s="9">
        <v>21678</v>
      </c>
      <c r="F1056" s="10">
        <v>43784.575729166667</v>
      </c>
      <c r="G1056" s="95" t="s">
        <v>4</v>
      </c>
      <c r="H1056">
        <v>1879</v>
      </c>
      <c r="I1056" s="1">
        <f t="shared" si="82"/>
        <v>17.895238095238096</v>
      </c>
      <c r="J1056" s="1">
        <v>4.1790000000000003</v>
      </c>
      <c r="K1056">
        <v>105</v>
      </c>
      <c r="L1056" s="94">
        <v>888</v>
      </c>
      <c r="M1056" s="11">
        <f t="shared" si="83"/>
        <v>8.4571428571428573</v>
      </c>
      <c r="N1056" s="11">
        <v>3.226</v>
      </c>
      <c r="O1056" s="95">
        <f t="shared" si="81"/>
        <v>105</v>
      </c>
      <c r="P1056" s="12">
        <f t="shared" si="84"/>
        <v>2.1159909909909911</v>
      </c>
      <c r="Q1056" s="104" t="s">
        <v>728</v>
      </c>
      <c r="V1056" s="111">
        <v>0.42638888888888887</v>
      </c>
      <c r="W1056" s="112">
        <v>0.57986111111111105</v>
      </c>
      <c r="X1056" s="115">
        <f t="shared" si="85"/>
        <v>0.15347222222222218</v>
      </c>
    </row>
    <row r="1057" spans="1:24" x14ac:dyDescent="0.3">
      <c r="A1057" s="64" t="s">
        <v>6383</v>
      </c>
      <c r="B1057" s="94" t="s">
        <v>6384</v>
      </c>
      <c r="C1057" s="2" t="s">
        <v>1</v>
      </c>
      <c r="D1057" s="2">
        <v>56</v>
      </c>
      <c r="E1057" s="9">
        <v>23304</v>
      </c>
      <c r="F1057" s="10">
        <v>43784.576817129629</v>
      </c>
      <c r="G1057" s="95" t="s">
        <v>4</v>
      </c>
      <c r="H1057">
        <v>2213</v>
      </c>
      <c r="I1057" s="1">
        <f t="shared" si="82"/>
        <v>21.910891089108912</v>
      </c>
      <c r="J1057" s="1">
        <v>5.07</v>
      </c>
      <c r="K1057">
        <v>101</v>
      </c>
      <c r="L1057" s="94">
        <v>617</v>
      </c>
      <c r="M1057" s="11">
        <f t="shared" si="83"/>
        <v>6.108910891089109</v>
      </c>
      <c r="N1057" s="11">
        <v>2.4649999999999999</v>
      </c>
      <c r="O1057" s="95">
        <f t="shared" si="81"/>
        <v>101</v>
      </c>
      <c r="P1057" s="12">
        <f t="shared" si="84"/>
        <v>3.586709886547812</v>
      </c>
      <c r="Q1057" s="104" t="s">
        <v>728</v>
      </c>
      <c r="V1057" s="111">
        <v>0.44027777777777777</v>
      </c>
      <c r="W1057" s="112">
        <v>0.59027777777777779</v>
      </c>
      <c r="X1057" s="115">
        <f t="shared" si="85"/>
        <v>0.15000000000000002</v>
      </c>
    </row>
    <row r="1058" spans="1:24" x14ac:dyDescent="0.3">
      <c r="A1058" s="64" t="s">
        <v>6385</v>
      </c>
      <c r="B1058" s="94" t="s">
        <v>6386</v>
      </c>
      <c r="C1058" s="2" t="s">
        <v>1</v>
      </c>
      <c r="D1058" s="2">
        <v>43</v>
      </c>
      <c r="E1058" s="9">
        <v>27992</v>
      </c>
      <c r="F1058" s="10">
        <v>43784.589247685188</v>
      </c>
      <c r="G1058" s="95" t="s">
        <v>4</v>
      </c>
      <c r="H1058">
        <v>1460</v>
      </c>
      <c r="I1058" s="1">
        <f t="shared" si="82"/>
        <v>14.174757281553399</v>
      </c>
      <c r="J1058" s="1">
        <v>3.9620000000000002</v>
      </c>
      <c r="K1058">
        <v>103</v>
      </c>
      <c r="L1058" s="94">
        <v>360</v>
      </c>
      <c r="M1058" s="11">
        <f t="shared" si="83"/>
        <v>3.4951456310679609</v>
      </c>
      <c r="N1058" s="11">
        <v>1.9039999999999999</v>
      </c>
      <c r="O1058" s="95">
        <f t="shared" si="81"/>
        <v>103</v>
      </c>
      <c r="P1058" s="12">
        <f t="shared" si="84"/>
        <v>4.0555555555555562</v>
      </c>
      <c r="Q1058" s="104" t="s">
        <v>728</v>
      </c>
      <c r="V1058" s="111">
        <v>0.46111111111111108</v>
      </c>
      <c r="W1058" s="112">
        <v>0.61458333333333337</v>
      </c>
      <c r="X1058" s="115">
        <f t="shared" si="85"/>
        <v>0.15347222222222229</v>
      </c>
    </row>
    <row r="1059" spans="1:24" x14ac:dyDescent="0.3">
      <c r="A1059" s="64" t="s">
        <v>6387</v>
      </c>
      <c r="B1059" s="94" t="s">
        <v>6388</v>
      </c>
      <c r="C1059" s="2" t="s">
        <v>1</v>
      </c>
      <c r="D1059" s="2">
        <v>38</v>
      </c>
      <c r="E1059" s="9">
        <v>29845</v>
      </c>
      <c r="F1059" s="10">
        <v>43784.613680555558</v>
      </c>
      <c r="G1059" s="95" t="s">
        <v>4</v>
      </c>
      <c r="H1059">
        <v>1838</v>
      </c>
      <c r="I1059" s="1">
        <f t="shared" si="82"/>
        <v>17.504761904761907</v>
      </c>
      <c r="J1059" s="1">
        <v>4.319</v>
      </c>
      <c r="K1059">
        <v>105</v>
      </c>
      <c r="L1059" s="94">
        <v>293</v>
      </c>
      <c r="M1059" s="11">
        <f t="shared" si="83"/>
        <v>2.7904761904761903</v>
      </c>
      <c r="N1059" s="11">
        <v>1.859</v>
      </c>
      <c r="O1059" s="95">
        <f t="shared" si="81"/>
        <v>105</v>
      </c>
      <c r="P1059" s="12">
        <f t="shared" si="84"/>
        <v>6.2730375426621174</v>
      </c>
      <c r="Q1059" s="104" t="s">
        <v>728</v>
      </c>
      <c r="V1059" s="111">
        <v>0.47430555555555554</v>
      </c>
      <c r="W1059" s="112">
        <v>0.62847222222222221</v>
      </c>
      <c r="X1059" s="115">
        <f t="shared" si="85"/>
        <v>0.15416666666666667</v>
      </c>
    </row>
    <row r="1060" spans="1:24" x14ac:dyDescent="0.3">
      <c r="A1060" s="64" t="s">
        <v>6389</v>
      </c>
      <c r="B1060" s="94" t="s">
        <v>6390</v>
      </c>
      <c r="C1060" s="2" t="s">
        <v>6</v>
      </c>
      <c r="D1060" s="2">
        <v>22</v>
      </c>
      <c r="E1060" s="9">
        <v>35464</v>
      </c>
      <c r="F1060" s="10">
        <v>43784.621967592589</v>
      </c>
      <c r="G1060" s="95" t="s">
        <v>4</v>
      </c>
      <c r="H1060">
        <v>808</v>
      </c>
      <c r="I1060" s="1">
        <f t="shared" si="82"/>
        <v>8.08</v>
      </c>
      <c r="J1060" s="1">
        <v>2.8980000000000001</v>
      </c>
      <c r="K1060">
        <v>100</v>
      </c>
      <c r="L1060" s="94">
        <v>323</v>
      </c>
      <c r="M1060" s="11">
        <f t="shared" si="83"/>
        <v>3.23</v>
      </c>
      <c r="N1060" s="11">
        <v>1.7689999999999999</v>
      </c>
      <c r="O1060" s="95">
        <f t="shared" si="81"/>
        <v>100</v>
      </c>
      <c r="P1060" s="12">
        <f t="shared" si="84"/>
        <v>2.5015479876160991</v>
      </c>
      <c r="Q1060" s="104" t="s">
        <v>728</v>
      </c>
      <c r="V1060" s="111">
        <v>0.50069444444444444</v>
      </c>
      <c r="W1060" s="112">
        <v>0.64236111111111105</v>
      </c>
      <c r="X1060" s="115">
        <f t="shared" si="85"/>
        <v>0.14166666666666661</v>
      </c>
    </row>
    <row r="1061" spans="1:24" x14ac:dyDescent="0.3">
      <c r="A1061" s="64" t="s">
        <v>6391</v>
      </c>
      <c r="B1061" s="94" t="s">
        <v>6392</v>
      </c>
      <c r="C1061" s="2" t="s">
        <v>6</v>
      </c>
      <c r="D1061" s="2">
        <v>64</v>
      </c>
      <c r="E1061" s="9">
        <v>20049</v>
      </c>
      <c r="F1061" s="10">
        <v>43787.412418981483</v>
      </c>
      <c r="G1061" s="95" t="s">
        <v>71</v>
      </c>
      <c r="H1061">
        <v>1945</v>
      </c>
      <c r="I1061" s="1">
        <f t="shared" si="82"/>
        <v>17.061403508771932</v>
      </c>
      <c r="J1061" s="1">
        <v>3.8820000000000001</v>
      </c>
      <c r="K1061">
        <v>114</v>
      </c>
      <c r="L1061" s="94">
        <v>641</v>
      </c>
      <c r="M1061" s="11">
        <f t="shared" si="83"/>
        <v>5.6228070175438596</v>
      </c>
      <c r="N1061" s="11">
        <v>2.411</v>
      </c>
      <c r="O1061" s="95">
        <f t="shared" ref="O1061:O1124" si="86">K1061</f>
        <v>114</v>
      </c>
      <c r="P1061" s="12">
        <f t="shared" si="84"/>
        <v>3.0343213728549143</v>
      </c>
      <c r="Q1061" s="104" t="s">
        <v>728</v>
      </c>
      <c r="V1061" s="111">
        <v>0.4236111111111111</v>
      </c>
      <c r="W1061" s="112">
        <v>0.59722222222222221</v>
      </c>
      <c r="X1061" s="115">
        <f t="shared" si="85"/>
        <v>0.1736111111111111</v>
      </c>
    </row>
    <row r="1062" spans="1:24" x14ac:dyDescent="0.3">
      <c r="A1062" s="64" t="s">
        <v>6393</v>
      </c>
      <c r="B1062" s="94" t="s">
        <v>6394</v>
      </c>
      <c r="C1062" s="2" t="s">
        <v>1</v>
      </c>
      <c r="D1062" s="2">
        <v>41</v>
      </c>
      <c r="E1062" s="9">
        <v>28764</v>
      </c>
      <c r="F1062" s="10">
        <v>43787.517118055555</v>
      </c>
      <c r="G1062" s="95" t="s">
        <v>4</v>
      </c>
      <c r="H1062">
        <v>1568</v>
      </c>
      <c r="I1062" s="1">
        <f t="shared" si="82"/>
        <v>14.518518518518519</v>
      </c>
      <c r="J1062" s="1">
        <v>4.1790000000000003</v>
      </c>
      <c r="K1062">
        <v>108</v>
      </c>
      <c r="L1062" s="94">
        <v>367</v>
      </c>
      <c r="M1062" s="11">
        <f t="shared" si="83"/>
        <v>3.3981481481481484</v>
      </c>
      <c r="N1062" s="11">
        <v>1.962</v>
      </c>
      <c r="O1062" s="95">
        <f t="shared" si="86"/>
        <v>108</v>
      </c>
      <c r="P1062" s="12">
        <f t="shared" si="84"/>
        <v>4.2724795640326976</v>
      </c>
      <c r="Q1062" s="104" t="s">
        <v>728</v>
      </c>
      <c r="V1062" s="111">
        <v>0.38055555555555554</v>
      </c>
      <c r="W1062" s="112">
        <v>0.52083333333333337</v>
      </c>
      <c r="X1062" s="115">
        <f t="shared" si="85"/>
        <v>0.14027777777777783</v>
      </c>
    </row>
    <row r="1063" spans="1:24" x14ac:dyDescent="0.3">
      <c r="A1063" s="64" t="s">
        <v>6395</v>
      </c>
      <c r="B1063" s="94" t="s">
        <v>6396</v>
      </c>
      <c r="C1063" s="2" t="s">
        <v>1</v>
      </c>
      <c r="D1063" s="2">
        <v>57</v>
      </c>
      <c r="E1063" s="9">
        <v>22831</v>
      </c>
      <c r="F1063" s="10">
        <v>43787.527789351851</v>
      </c>
      <c r="G1063" s="95" t="s">
        <v>4</v>
      </c>
      <c r="H1063">
        <v>3306</v>
      </c>
      <c r="I1063" s="1">
        <f t="shared" si="82"/>
        <v>30.054545454545455</v>
      </c>
      <c r="J1063" s="1">
        <v>6.5449999999999999</v>
      </c>
      <c r="K1063">
        <v>110</v>
      </c>
      <c r="L1063" s="94">
        <v>488</v>
      </c>
      <c r="M1063" s="11">
        <f t="shared" si="83"/>
        <v>4.4363636363636365</v>
      </c>
      <c r="N1063" s="11">
        <v>2.0699999999999998</v>
      </c>
      <c r="O1063" s="95">
        <f t="shared" si="86"/>
        <v>110</v>
      </c>
      <c r="P1063" s="12">
        <f t="shared" si="84"/>
        <v>6.7745901639344259</v>
      </c>
      <c r="Q1063" s="104" t="s">
        <v>728</v>
      </c>
      <c r="V1063" s="111">
        <v>0.3833333333333333</v>
      </c>
      <c r="W1063" s="112">
        <v>0.53472222222222221</v>
      </c>
      <c r="X1063" s="115">
        <f t="shared" si="85"/>
        <v>0.15138888888888891</v>
      </c>
    </row>
    <row r="1064" spans="1:24" x14ac:dyDescent="0.3">
      <c r="A1064" s="64" t="s">
        <v>6397</v>
      </c>
      <c r="B1064" s="94" t="s">
        <v>6398</v>
      </c>
      <c r="C1064" s="2" t="s">
        <v>1</v>
      </c>
      <c r="D1064" s="2">
        <v>35</v>
      </c>
      <c r="E1064" s="9">
        <v>30643</v>
      </c>
      <c r="F1064" s="10">
        <v>43787.529548611114</v>
      </c>
      <c r="G1064" s="95" t="s">
        <v>4</v>
      </c>
      <c r="H1064">
        <v>2168</v>
      </c>
      <c r="I1064" s="1">
        <f t="shared" si="82"/>
        <v>20.647619047619049</v>
      </c>
      <c r="J1064" s="1">
        <v>4.4009999999999998</v>
      </c>
      <c r="K1064">
        <v>105</v>
      </c>
      <c r="L1064" s="94">
        <v>406</v>
      </c>
      <c r="M1064" s="11">
        <f t="shared" si="83"/>
        <v>3.8666666666666667</v>
      </c>
      <c r="N1064" s="11">
        <v>1.897</v>
      </c>
      <c r="O1064" s="95">
        <f t="shared" si="86"/>
        <v>105</v>
      </c>
      <c r="P1064" s="12">
        <f t="shared" si="84"/>
        <v>5.3399014778325125</v>
      </c>
      <c r="Q1064" s="104" t="s">
        <v>728</v>
      </c>
      <c r="V1064" s="111">
        <v>0.39444444444444443</v>
      </c>
      <c r="W1064" s="112">
        <v>0.54861111111111105</v>
      </c>
      <c r="X1064" s="115">
        <f t="shared" si="85"/>
        <v>0.15416666666666662</v>
      </c>
    </row>
    <row r="1065" spans="1:24" x14ac:dyDescent="0.3">
      <c r="A1065" s="64" t="s">
        <v>6399</v>
      </c>
      <c r="B1065" s="94" t="s">
        <v>6400</v>
      </c>
      <c r="C1065" s="2" t="s">
        <v>1</v>
      </c>
      <c r="D1065" s="2">
        <v>53</v>
      </c>
      <c r="E1065" s="9">
        <v>24311</v>
      </c>
      <c r="F1065" s="10">
        <v>43787.545891203707</v>
      </c>
      <c r="G1065" s="95" t="s">
        <v>4</v>
      </c>
      <c r="H1065">
        <v>1871</v>
      </c>
      <c r="I1065" s="1">
        <f t="shared" si="82"/>
        <v>16.269565217391303</v>
      </c>
      <c r="J1065" s="1">
        <v>4.2519999999999998</v>
      </c>
      <c r="K1065">
        <v>115</v>
      </c>
      <c r="L1065" s="94">
        <v>610</v>
      </c>
      <c r="M1065" s="11">
        <f t="shared" si="83"/>
        <v>5.3043478260869561</v>
      </c>
      <c r="N1065" s="11">
        <v>2.161</v>
      </c>
      <c r="O1065" s="95">
        <f t="shared" si="86"/>
        <v>115</v>
      </c>
      <c r="P1065" s="12">
        <f t="shared" si="84"/>
        <v>3.0672131147540984</v>
      </c>
      <c r="Q1065" s="104" t="s">
        <v>728</v>
      </c>
      <c r="V1065" s="111">
        <v>0.40208333333333335</v>
      </c>
      <c r="W1065" s="112">
        <v>0.55902777777777779</v>
      </c>
      <c r="X1065" s="115">
        <f t="shared" si="85"/>
        <v>0.15694444444444444</v>
      </c>
    </row>
    <row r="1066" spans="1:24" x14ac:dyDescent="0.3">
      <c r="A1066" s="64" t="s">
        <v>6401</v>
      </c>
      <c r="B1066" s="94" t="s">
        <v>6402</v>
      </c>
      <c r="C1066" s="2" t="s">
        <v>6</v>
      </c>
      <c r="D1066" s="2">
        <v>9.3333333333333339</v>
      </c>
      <c r="E1066" s="9">
        <v>40377</v>
      </c>
      <c r="F1066" s="10">
        <v>43787.55982638889</v>
      </c>
      <c r="G1066" s="95" t="s">
        <v>4</v>
      </c>
      <c r="H1066">
        <v>1905</v>
      </c>
      <c r="I1066" s="1">
        <f t="shared" si="82"/>
        <v>20.05263157894737</v>
      </c>
      <c r="J1066" s="1">
        <v>4.3499999999999996</v>
      </c>
      <c r="K1066">
        <v>95</v>
      </c>
      <c r="L1066" s="94">
        <v>205</v>
      </c>
      <c r="M1066" s="11">
        <f t="shared" si="83"/>
        <v>2.1578947368421053</v>
      </c>
      <c r="N1066" s="11">
        <v>1.2829999999999999</v>
      </c>
      <c r="O1066" s="95">
        <f t="shared" si="86"/>
        <v>95</v>
      </c>
      <c r="P1066" s="12">
        <f t="shared" si="84"/>
        <v>9.2926829268292686</v>
      </c>
      <c r="Q1066" s="104" t="s">
        <v>728</v>
      </c>
      <c r="V1066" s="111">
        <v>0.42222222222222222</v>
      </c>
      <c r="W1066" s="112">
        <v>0.58333333333333337</v>
      </c>
      <c r="X1066" s="115">
        <f t="shared" si="85"/>
        <v>0.16111111111111115</v>
      </c>
    </row>
    <row r="1067" spans="1:24" x14ac:dyDescent="0.3">
      <c r="A1067" s="64" t="s">
        <v>6403</v>
      </c>
      <c r="B1067" s="94" t="s">
        <v>1018</v>
      </c>
      <c r="C1067" s="2" t="s">
        <v>1</v>
      </c>
      <c r="D1067" s="2">
        <v>51</v>
      </c>
      <c r="E1067" s="9">
        <v>24862</v>
      </c>
      <c r="F1067" s="10">
        <v>43787.594236111108</v>
      </c>
      <c r="G1067" s="95" t="s">
        <v>4</v>
      </c>
      <c r="H1067">
        <v>1735</v>
      </c>
      <c r="I1067" s="1">
        <f t="shared" si="82"/>
        <v>16.064814814814813</v>
      </c>
      <c r="J1067" s="1">
        <v>3.7519999999999998</v>
      </c>
      <c r="K1067">
        <v>108</v>
      </c>
      <c r="L1067" s="94">
        <v>386</v>
      </c>
      <c r="M1067" s="11">
        <f t="shared" si="83"/>
        <v>3.574074074074074</v>
      </c>
      <c r="N1067" s="11">
        <v>1.794</v>
      </c>
      <c r="O1067" s="95">
        <f t="shared" si="86"/>
        <v>108</v>
      </c>
      <c r="P1067" s="12">
        <f t="shared" si="84"/>
        <v>4.4948186528497409</v>
      </c>
      <c r="Q1067" s="104" t="s">
        <v>728</v>
      </c>
      <c r="V1067" s="111">
        <v>0.45277777777777778</v>
      </c>
      <c r="W1067" s="112">
        <v>0.61111111111111105</v>
      </c>
      <c r="X1067" s="115">
        <f t="shared" si="85"/>
        <v>0.15833333333333327</v>
      </c>
    </row>
    <row r="1068" spans="1:24" x14ac:dyDescent="0.3">
      <c r="A1068" s="64" t="s">
        <v>6404</v>
      </c>
      <c r="B1068" s="94" t="s">
        <v>6405</v>
      </c>
      <c r="C1068" s="2" t="s">
        <v>1</v>
      </c>
      <c r="D1068" s="2">
        <v>38</v>
      </c>
      <c r="E1068" s="9">
        <v>29757</v>
      </c>
      <c r="F1068" s="10">
        <v>43787.610312500001</v>
      </c>
      <c r="G1068" s="95" t="s">
        <v>4</v>
      </c>
      <c r="H1068">
        <v>2395</v>
      </c>
      <c r="I1068" s="1">
        <f t="shared" si="82"/>
        <v>18.143939393939394</v>
      </c>
      <c r="J1068" s="1">
        <v>4.4740000000000002</v>
      </c>
      <c r="K1068">
        <v>132</v>
      </c>
      <c r="L1068" s="94">
        <v>467</v>
      </c>
      <c r="M1068" s="11">
        <f t="shared" si="83"/>
        <v>3.5378787878787881</v>
      </c>
      <c r="N1068" s="11">
        <v>1.9590000000000001</v>
      </c>
      <c r="O1068" s="95">
        <f t="shared" si="86"/>
        <v>132</v>
      </c>
      <c r="P1068" s="12">
        <f t="shared" si="84"/>
        <v>5.1284796573875804</v>
      </c>
      <c r="Q1068" s="104" t="s">
        <v>728</v>
      </c>
      <c r="V1068" s="111">
        <v>0.46388888888888885</v>
      </c>
      <c r="W1068" s="112">
        <v>0.625</v>
      </c>
      <c r="X1068" s="115">
        <f t="shared" si="85"/>
        <v>0.16111111111111115</v>
      </c>
    </row>
    <row r="1069" spans="1:24" x14ac:dyDescent="0.3">
      <c r="A1069" s="64" t="s">
        <v>6406</v>
      </c>
      <c r="B1069" s="94" t="s">
        <v>396</v>
      </c>
      <c r="C1069" s="2" t="s">
        <v>1</v>
      </c>
      <c r="D1069" s="2">
        <v>51</v>
      </c>
      <c r="E1069" s="9">
        <v>25064</v>
      </c>
      <c r="F1069" s="10">
        <v>43787.61886574074</v>
      </c>
      <c r="G1069" s="95" t="s">
        <v>4</v>
      </c>
      <c r="H1069">
        <v>2073</v>
      </c>
      <c r="I1069" s="1">
        <f t="shared" si="82"/>
        <v>21.821052631578947</v>
      </c>
      <c r="J1069" s="1">
        <v>5.8470000000000004</v>
      </c>
      <c r="K1069">
        <v>95</v>
      </c>
      <c r="L1069" s="94">
        <v>368</v>
      </c>
      <c r="M1069" s="11">
        <f t="shared" si="83"/>
        <v>3.8736842105263158</v>
      </c>
      <c r="N1069" s="11">
        <v>1.964</v>
      </c>
      <c r="O1069" s="95">
        <f t="shared" si="86"/>
        <v>95</v>
      </c>
      <c r="P1069" s="12">
        <f t="shared" si="84"/>
        <v>5.633152173913043</v>
      </c>
      <c r="Q1069" s="104" t="s">
        <v>728</v>
      </c>
      <c r="V1069" s="111">
        <v>0.47361111111111115</v>
      </c>
      <c r="W1069" s="112">
        <v>0.63888888888888895</v>
      </c>
      <c r="X1069" s="115">
        <f t="shared" si="85"/>
        <v>0.1652777777777778</v>
      </c>
    </row>
    <row r="1070" spans="1:24" x14ac:dyDescent="0.3">
      <c r="A1070" s="64" t="s">
        <v>6407</v>
      </c>
      <c r="B1070" s="94" t="s">
        <v>6408</v>
      </c>
      <c r="C1070" s="2" t="s">
        <v>1</v>
      </c>
      <c r="D1070" s="2">
        <v>41</v>
      </c>
      <c r="E1070" s="9">
        <v>28591</v>
      </c>
      <c r="F1070" s="10">
        <v>43787.634166666663</v>
      </c>
      <c r="G1070" s="95" t="s">
        <v>4</v>
      </c>
      <c r="H1070">
        <v>2415</v>
      </c>
      <c r="I1070" s="1">
        <f t="shared" si="82"/>
        <v>20.466101694915253</v>
      </c>
      <c r="J1070" s="1">
        <v>5.1959999999999997</v>
      </c>
      <c r="K1070">
        <v>118</v>
      </c>
      <c r="L1070" s="94">
        <v>523</v>
      </c>
      <c r="M1070" s="11">
        <f t="shared" si="83"/>
        <v>4.4322033898305087</v>
      </c>
      <c r="N1070" s="11">
        <v>2.2320000000000002</v>
      </c>
      <c r="O1070" s="95">
        <f t="shared" si="86"/>
        <v>118</v>
      </c>
      <c r="P1070" s="12">
        <f t="shared" si="84"/>
        <v>4.6175908221797322</v>
      </c>
      <c r="Q1070" s="104" t="s">
        <v>728</v>
      </c>
      <c r="V1070" s="111">
        <v>0.4909722222222222</v>
      </c>
      <c r="W1070" s="112">
        <v>0.65625</v>
      </c>
      <c r="X1070" s="115">
        <f t="shared" si="85"/>
        <v>0.1652777777777778</v>
      </c>
    </row>
    <row r="1071" spans="1:24" x14ac:dyDescent="0.3">
      <c r="A1071" s="64" t="s">
        <v>6409</v>
      </c>
      <c r="B1071" s="94" t="s">
        <v>220</v>
      </c>
      <c r="C1071" s="2" t="s">
        <v>1</v>
      </c>
      <c r="D1071" s="2">
        <v>60</v>
      </c>
      <c r="E1071" s="9">
        <v>21537</v>
      </c>
      <c r="F1071" s="10">
        <v>43787.644537037035</v>
      </c>
      <c r="G1071" s="95" t="s">
        <v>4</v>
      </c>
      <c r="H1071">
        <v>1895</v>
      </c>
      <c r="I1071" s="1">
        <f t="shared" si="82"/>
        <v>16.62280701754386</v>
      </c>
      <c r="J1071" s="1">
        <v>3.875</v>
      </c>
      <c r="K1071">
        <v>114</v>
      </c>
      <c r="L1071" s="94">
        <v>516</v>
      </c>
      <c r="M1071" s="11">
        <f t="shared" si="83"/>
        <v>4.5263157894736841</v>
      </c>
      <c r="N1071" s="11">
        <v>2.3730000000000002</v>
      </c>
      <c r="O1071" s="95">
        <f t="shared" si="86"/>
        <v>114</v>
      </c>
      <c r="P1071" s="12">
        <f t="shared" si="84"/>
        <v>3.6724806201550391</v>
      </c>
      <c r="Q1071" s="104" t="s">
        <v>728</v>
      </c>
      <c r="V1071" s="111">
        <v>0.5</v>
      </c>
      <c r="W1071" s="112">
        <v>0.68055555555555547</v>
      </c>
      <c r="X1071" s="115">
        <f t="shared" si="85"/>
        <v>0.18055555555555547</v>
      </c>
    </row>
    <row r="1072" spans="1:24" x14ac:dyDescent="0.3">
      <c r="A1072" s="64" t="s">
        <v>6410</v>
      </c>
      <c r="B1072" s="94" t="s">
        <v>6411</v>
      </c>
      <c r="C1072" s="2" t="s">
        <v>1</v>
      </c>
      <c r="D1072" s="2">
        <v>64</v>
      </c>
      <c r="E1072" s="9">
        <v>20059</v>
      </c>
      <c r="F1072" s="10">
        <v>43788.515798611108</v>
      </c>
      <c r="G1072" s="95" t="s">
        <v>4</v>
      </c>
      <c r="H1072">
        <v>2399</v>
      </c>
      <c r="I1072" s="1">
        <f t="shared" si="82"/>
        <v>20.860869565217392</v>
      </c>
      <c r="J1072" s="1">
        <v>5.1310000000000002</v>
      </c>
      <c r="K1072">
        <v>115</v>
      </c>
      <c r="L1072" s="94">
        <v>599</v>
      </c>
      <c r="M1072" s="11">
        <f t="shared" si="83"/>
        <v>5.2086956521739127</v>
      </c>
      <c r="N1072" s="11">
        <v>2.2650000000000001</v>
      </c>
      <c r="O1072" s="95">
        <f t="shared" si="86"/>
        <v>115</v>
      </c>
      <c r="P1072" s="12">
        <f t="shared" si="84"/>
        <v>4.0050083472454094</v>
      </c>
      <c r="Q1072" s="104" t="s">
        <v>728</v>
      </c>
      <c r="V1072" s="94"/>
      <c r="W1072" s="95"/>
      <c r="X1072" s="115" t="str">
        <f t="shared" si="85"/>
        <v>No Data</v>
      </c>
    </row>
    <row r="1073" spans="1:24" x14ac:dyDescent="0.3">
      <c r="A1073" s="64" t="s">
        <v>6412</v>
      </c>
      <c r="B1073" s="94" t="s">
        <v>6413</v>
      </c>
      <c r="C1073" s="2" t="s">
        <v>1</v>
      </c>
      <c r="D1073" s="2">
        <v>60</v>
      </c>
      <c r="E1073" s="9">
        <v>21641</v>
      </c>
      <c r="F1073" s="10">
        <v>43788.528333333335</v>
      </c>
      <c r="G1073" s="95" t="s">
        <v>4</v>
      </c>
      <c r="H1073">
        <v>2039</v>
      </c>
      <c r="I1073" s="1">
        <f t="shared" si="82"/>
        <v>21.463157894736842</v>
      </c>
      <c r="J1073" s="1">
        <v>4.6239999999999997</v>
      </c>
      <c r="K1073">
        <v>95</v>
      </c>
      <c r="L1073" s="94">
        <v>427</v>
      </c>
      <c r="M1073" s="11">
        <f t="shared" si="83"/>
        <v>4.4947368421052634</v>
      </c>
      <c r="N1073" s="11">
        <v>1.9830000000000001</v>
      </c>
      <c r="O1073" s="95">
        <f t="shared" si="86"/>
        <v>95</v>
      </c>
      <c r="P1073" s="12">
        <f t="shared" si="84"/>
        <v>4.7751756440281028</v>
      </c>
      <c r="Q1073" s="104" t="s">
        <v>728</v>
      </c>
      <c r="V1073" s="111">
        <v>0.37708333333333338</v>
      </c>
      <c r="W1073" s="112">
        <v>0.53472222222222221</v>
      </c>
      <c r="X1073" s="115">
        <f t="shared" si="85"/>
        <v>0.15763888888888883</v>
      </c>
    </row>
    <row r="1074" spans="1:24" x14ac:dyDescent="0.3">
      <c r="A1074" s="64" t="s">
        <v>6414</v>
      </c>
      <c r="B1074" s="94" t="s">
        <v>367</v>
      </c>
      <c r="C1074" s="2" t="s">
        <v>1</v>
      </c>
      <c r="D1074" s="2">
        <v>46</v>
      </c>
      <c r="E1074" s="9">
        <v>26642</v>
      </c>
      <c r="F1074" s="10">
        <v>43788.531527777777</v>
      </c>
      <c r="G1074" s="95" t="s">
        <v>4</v>
      </c>
      <c r="H1074">
        <v>1675</v>
      </c>
      <c r="I1074" s="1">
        <f t="shared" si="82"/>
        <v>15.952380952380953</v>
      </c>
      <c r="J1074" s="1">
        <v>3.786</v>
      </c>
      <c r="K1074">
        <v>105</v>
      </c>
      <c r="L1074" s="94">
        <v>438</v>
      </c>
      <c r="M1074" s="11">
        <f t="shared" si="83"/>
        <v>4.1714285714285717</v>
      </c>
      <c r="N1074" s="11">
        <v>2.0209999999999999</v>
      </c>
      <c r="O1074" s="95">
        <f t="shared" si="86"/>
        <v>105</v>
      </c>
      <c r="P1074" s="12">
        <f t="shared" si="84"/>
        <v>3.8242009132420089</v>
      </c>
      <c r="Q1074" s="104" t="s">
        <v>728</v>
      </c>
      <c r="V1074" s="111">
        <v>0.39374999999999999</v>
      </c>
      <c r="W1074" s="112">
        <v>0.54513888888888895</v>
      </c>
      <c r="X1074" s="115">
        <f t="shared" si="85"/>
        <v>0.15138888888888896</v>
      </c>
    </row>
    <row r="1075" spans="1:24" x14ac:dyDescent="0.3">
      <c r="A1075" s="64" t="s">
        <v>6415</v>
      </c>
      <c r="B1075" s="94" t="s">
        <v>6416</v>
      </c>
      <c r="C1075" s="2" t="s">
        <v>1</v>
      </c>
      <c r="D1075" s="2">
        <v>76</v>
      </c>
      <c r="E1075" s="9">
        <v>15856</v>
      </c>
      <c r="F1075" s="10">
        <v>43788.542986111112</v>
      </c>
      <c r="G1075" s="95" t="s">
        <v>4</v>
      </c>
      <c r="H1075">
        <v>2257</v>
      </c>
      <c r="I1075" s="1">
        <f t="shared" si="82"/>
        <v>19.798245614035089</v>
      </c>
      <c r="J1075" s="1">
        <v>3.9740000000000002</v>
      </c>
      <c r="K1075">
        <v>114</v>
      </c>
      <c r="L1075" s="94">
        <v>682</v>
      </c>
      <c r="M1075" s="11">
        <f t="shared" si="83"/>
        <v>5.9824561403508776</v>
      </c>
      <c r="N1075" s="11">
        <v>2.573</v>
      </c>
      <c r="O1075" s="95">
        <f t="shared" si="86"/>
        <v>114</v>
      </c>
      <c r="P1075" s="12">
        <f t="shared" si="84"/>
        <v>3.3093841642228741</v>
      </c>
      <c r="Q1075" s="104" t="s">
        <v>728</v>
      </c>
      <c r="V1075" s="111">
        <v>0.41875000000000001</v>
      </c>
      <c r="W1075" s="112">
        <v>0.56944444444444442</v>
      </c>
      <c r="X1075" s="115">
        <f t="shared" si="85"/>
        <v>0.15069444444444441</v>
      </c>
    </row>
    <row r="1076" spans="1:24" x14ac:dyDescent="0.3">
      <c r="A1076" s="64" t="s">
        <v>6417</v>
      </c>
      <c r="B1076" s="94" t="s">
        <v>5505</v>
      </c>
      <c r="C1076" s="2" t="s">
        <v>1</v>
      </c>
      <c r="D1076" s="2">
        <v>58</v>
      </c>
      <c r="E1076" s="9">
        <v>22494</v>
      </c>
      <c r="F1076" s="10">
        <v>43788.573969907404</v>
      </c>
      <c r="G1076" s="95" t="s">
        <v>4</v>
      </c>
      <c r="H1076">
        <v>2835</v>
      </c>
      <c r="I1076" s="1">
        <f t="shared" si="82"/>
        <v>28.35</v>
      </c>
      <c r="J1076" s="1">
        <v>5.0579999999999998</v>
      </c>
      <c r="K1076">
        <v>100</v>
      </c>
      <c r="L1076" s="94">
        <v>533</v>
      </c>
      <c r="M1076" s="11">
        <f t="shared" si="83"/>
        <v>5.33</v>
      </c>
      <c r="N1076" s="11">
        <v>2.27</v>
      </c>
      <c r="O1076" s="95">
        <f t="shared" si="86"/>
        <v>100</v>
      </c>
      <c r="P1076" s="12">
        <f t="shared" si="84"/>
        <v>5.3189493433395878</v>
      </c>
      <c r="Q1076" s="104" t="s">
        <v>728</v>
      </c>
      <c r="V1076" s="111">
        <v>0.42083333333333334</v>
      </c>
      <c r="W1076" s="112">
        <v>0.58333333333333337</v>
      </c>
      <c r="X1076" s="115">
        <f t="shared" si="85"/>
        <v>0.16250000000000003</v>
      </c>
    </row>
    <row r="1077" spans="1:24" x14ac:dyDescent="0.3">
      <c r="A1077" s="64" t="s">
        <v>6418</v>
      </c>
      <c r="B1077" s="94" t="s">
        <v>6419</v>
      </c>
      <c r="C1077" s="2" t="s">
        <v>6</v>
      </c>
      <c r="D1077" s="2">
        <v>51</v>
      </c>
      <c r="E1077" s="9">
        <v>24893</v>
      </c>
      <c r="F1077" s="10">
        <v>43788.581944444442</v>
      </c>
      <c r="G1077" s="95" t="s">
        <v>4</v>
      </c>
      <c r="H1077">
        <v>943</v>
      </c>
      <c r="I1077" s="1">
        <f t="shared" si="82"/>
        <v>7.8583333333333334</v>
      </c>
      <c r="J1077" s="1">
        <v>2.96</v>
      </c>
      <c r="K1077">
        <v>120</v>
      </c>
      <c r="L1077" s="94">
        <v>339</v>
      </c>
      <c r="M1077" s="11">
        <f t="shared" si="83"/>
        <v>2.8250000000000002</v>
      </c>
      <c r="N1077" s="11">
        <v>1.841</v>
      </c>
      <c r="O1077" s="95">
        <f t="shared" si="86"/>
        <v>120</v>
      </c>
      <c r="P1077" s="12">
        <f t="shared" si="84"/>
        <v>2.7817109144542771</v>
      </c>
      <c r="Q1077" s="104" t="s">
        <v>728</v>
      </c>
      <c r="V1077" s="111">
        <v>0.41180555555555554</v>
      </c>
      <c r="W1077" s="112">
        <v>0.61805555555555558</v>
      </c>
      <c r="X1077" s="115">
        <f t="shared" si="85"/>
        <v>0.20625000000000004</v>
      </c>
    </row>
    <row r="1078" spans="1:24" x14ac:dyDescent="0.3">
      <c r="A1078" s="64" t="s">
        <v>6420</v>
      </c>
      <c r="B1078" s="94" t="s">
        <v>6421</v>
      </c>
      <c r="C1078" s="2" t="s">
        <v>1</v>
      </c>
      <c r="D1078" s="2">
        <v>51</v>
      </c>
      <c r="E1078" s="9">
        <v>25033</v>
      </c>
      <c r="F1078" s="10">
        <v>43788.588923611111</v>
      </c>
      <c r="G1078" s="95" t="s">
        <v>4</v>
      </c>
      <c r="H1078">
        <v>2175</v>
      </c>
      <c r="I1078" s="1">
        <f t="shared" si="82"/>
        <v>18.432203389830509</v>
      </c>
      <c r="J1078" s="1">
        <v>4.8979999999999997</v>
      </c>
      <c r="K1078">
        <v>118</v>
      </c>
      <c r="L1078" s="94">
        <v>477</v>
      </c>
      <c r="M1078" s="11">
        <f t="shared" si="83"/>
        <v>4.0423728813559325</v>
      </c>
      <c r="N1078" s="11">
        <v>1.91</v>
      </c>
      <c r="O1078" s="95">
        <f t="shared" si="86"/>
        <v>118</v>
      </c>
      <c r="P1078" s="12">
        <f t="shared" si="84"/>
        <v>4.5597484276729556</v>
      </c>
      <c r="Q1078" s="104" t="s">
        <v>728</v>
      </c>
      <c r="V1078" s="111">
        <v>0.4465277777777778</v>
      </c>
      <c r="W1078" s="112">
        <v>0.59722222222222221</v>
      </c>
      <c r="X1078" s="115">
        <f t="shared" si="85"/>
        <v>0.15069444444444441</v>
      </c>
    </row>
    <row r="1079" spans="1:24" x14ac:dyDescent="0.3">
      <c r="A1079" s="64" t="s">
        <v>6422</v>
      </c>
      <c r="B1079" s="94" t="s">
        <v>235</v>
      </c>
      <c r="C1079" s="2" t="s">
        <v>1</v>
      </c>
      <c r="D1079" s="2">
        <v>62</v>
      </c>
      <c r="E1079" s="9">
        <v>20884</v>
      </c>
      <c r="F1079" s="10">
        <v>43788.615162037036</v>
      </c>
      <c r="G1079" s="95" t="s">
        <v>4</v>
      </c>
      <c r="H1079">
        <v>3172</v>
      </c>
      <c r="I1079" s="1">
        <f t="shared" si="82"/>
        <v>26.433333333333334</v>
      </c>
      <c r="J1079" s="1">
        <v>5.4059999999999997</v>
      </c>
      <c r="K1079">
        <v>120</v>
      </c>
      <c r="L1079" s="94">
        <v>759</v>
      </c>
      <c r="M1079" s="11">
        <f t="shared" si="83"/>
        <v>6.3250000000000002</v>
      </c>
      <c r="N1079" s="11">
        <v>2.4260000000000002</v>
      </c>
      <c r="O1079" s="95">
        <f t="shared" si="86"/>
        <v>120</v>
      </c>
      <c r="P1079" s="12">
        <f t="shared" si="84"/>
        <v>4.179183135704875</v>
      </c>
      <c r="Q1079" s="104" t="s">
        <v>728</v>
      </c>
      <c r="V1079" s="111">
        <v>0.46249999999999997</v>
      </c>
      <c r="W1079" s="112">
        <v>0.63194444444444442</v>
      </c>
      <c r="X1079" s="115">
        <f t="shared" si="85"/>
        <v>0.16944444444444445</v>
      </c>
    </row>
    <row r="1080" spans="1:24" x14ac:dyDescent="0.3">
      <c r="A1080" s="64" t="s">
        <v>6423</v>
      </c>
      <c r="B1080" s="94" t="s">
        <v>6424</v>
      </c>
      <c r="C1080" s="2" t="s">
        <v>1</v>
      </c>
      <c r="D1080" s="2">
        <v>70</v>
      </c>
      <c r="E1080" s="9">
        <v>17933</v>
      </c>
      <c r="F1080" s="10">
        <v>43788.628229166665</v>
      </c>
      <c r="G1080" s="95" t="s">
        <v>4</v>
      </c>
      <c r="H1080">
        <v>2135</v>
      </c>
      <c r="I1080" s="1">
        <f t="shared" si="82"/>
        <v>19.768518518518519</v>
      </c>
      <c r="J1080" s="1">
        <v>4.8499999999999996</v>
      </c>
      <c r="K1080">
        <v>108</v>
      </c>
      <c r="L1080" s="94">
        <v>696</v>
      </c>
      <c r="M1080" s="11">
        <f t="shared" si="83"/>
        <v>6.4444444444444446</v>
      </c>
      <c r="N1080" s="11">
        <v>2.0289999999999999</v>
      </c>
      <c r="O1080" s="95">
        <f t="shared" si="86"/>
        <v>108</v>
      </c>
      <c r="P1080" s="12">
        <f t="shared" si="84"/>
        <v>3.0675287356321839</v>
      </c>
      <c r="Q1080" s="104" t="s">
        <v>728</v>
      </c>
      <c r="V1080" s="111">
        <v>0.46736111111111112</v>
      </c>
      <c r="W1080" s="112">
        <v>0.64236111111111105</v>
      </c>
      <c r="X1080" s="115">
        <f t="shared" si="85"/>
        <v>0.17499999999999993</v>
      </c>
    </row>
    <row r="1081" spans="1:24" x14ac:dyDescent="0.3">
      <c r="A1081" s="64" t="s">
        <v>6425</v>
      </c>
      <c r="B1081" s="94" t="s">
        <v>252</v>
      </c>
      <c r="C1081" s="2" t="s">
        <v>1</v>
      </c>
      <c r="D1081" s="2">
        <v>30</v>
      </c>
      <c r="E1081" s="9">
        <v>32548</v>
      </c>
      <c r="F1081" s="10">
        <v>43788.641053240739</v>
      </c>
      <c r="G1081" s="95" t="s">
        <v>4</v>
      </c>
      <c r="H1081">
        <v>1162</v>
      </c>
      <c r="I1081" s="1">
        <f t="shared" si="82"/>
        <v>10.75925925925926</v>
      </c>
      <c r="J1081" s="1">
        <v>3.2519999999999998</v>
      </c>
      <c r="K1081">
        <v>108</v>
      </c>
      <c r="L1081" s="94">
        <v>287</v>
      </c>
      <c r="M1081" s="11">
        <f t="shared" si="83"/>
        <v>2.6574074074074074</v>
      </c>
      <c r="N1081" s="11">
        <v>1.804</v>
      </c>
      <c r="O1081" s="95">
        <f t="shared" si="86"/>
        <v>108</v>
      </c>
      <c r="P1081" s="12">
        <f t="shared" si="84"/>
        <v>4.0487804878048781</v>
      </c>
      <c r="Q1081" s="104" t="s">
        <v>728</v>
      </c>
      <c r="V1081" s="111">
        <v>0.48749999999999999</v>
      </c>
      <c r="W1081" s="112">
        <v>0.65972222222222221</v>
      </c>
      <c r="X1081" s="115">
        <f t="shared" si="85"/>
        <v>0.17222222222222222</v>
      </c>
    </row>
    <row r="1082" spans="1:24" x14ac:dyDescent="0.3">
      <c r="A1082" s="64" t="s">
        <v>6426</v>
      </c>
      <c r="B1082" s="94" t="s">
        <v>6427</v>
      </c>
      <c r="C1082" s="2" t="s">
        <v>1</v>
      </c>
      <c r="D1082" s="2">
        <v>51</v>
      </c>
      <c r="E1082" s="9">
        <v>25000</v>
      </c>
      <c r="F1082" s="10">
        <v>43788.66101851852</v>
      </c>
      <c r="G1082" s="95" t="s">
        <v>4</v>
      </c>
      <c r="H1082">
        <v>2321</v>
      </c>
      <c r="I1082" s="1">
        <f t="shared" si="82"/>
        <v>23.21</v>
      </c>
      <c r="J1082" s="1">
        <v>5.0659999999999998</v>
      </c>
      <c r="K1082">
        <v>100</v>
      </c>
      <c r="L1082" s="94">
        <v>386</v>
      </c>
      <c r="M1082" s="11">
        <f t="shared" si="83"/>
        <v>3.86</v>
      </c>
      <c r="N1082" s="11">
        <v>2</v>
      </c>
      <c r="O1082" s="95">
        <f t="shared" si="86"/>
        <v>100</v>
      </c>
      <c r="P1082" s="12">
        <f t="shared" si="84"/>
        <v>6.0129533678756477</v>
      </c>
      <c r="Q1082" s="104" t="s">
        <v>728</v>
      </c>
      <c r="V1082" s="111">
        <v>0.51250000000000007</v>
      </c>
      <c r="W1082" s="112">
        <v>0.67361111111111116</v>
      </c>
      <c r="X1082" s="115">
        <f t="shared" si="85"/>
        <v>0.16111111111111109</v>
      </c>
    </row>
    <row r="1083" spans="1:24" x14ac:dyDescent="0.3">
      <c r="A1083" s="64" t="s">
        <v>6428</v>
      </c>
      <c r="B1083" s="94" t="s">
        <v>6429</v>
      </c>
      <c r="C1083" s="2" t="s">
        <v>1</v>
      </c>
      <c r="D1083" s="2">
        <v>59</v>
      </c>
      <c r="E1083" s="9">
        <v>22204</v>
      </c>
      <c r="F1083" s="10">
        <v>43789.516006944446</v>
      </c>
      <c r="G1083" s="95" t="s">
        <v>4</v>
      </c>
      <c r="H1083">
        <v>3392</v>
      </c>
      <c r="I1083" s="1">
        <f t="shared" si="82"/>
        <v>28.266666666666666</v>
      </c>
      <c r="J1083" s="1">
        <v>5.3339999999999996</v>
      </c>
      <c r="K1083">
        <v>120</v>
      </c>
      <c r="L1083" s="94">
        <v>659</v>
      </c>
      <c r="M1083" s="11">
        <f t="shared" si="83"/>
        <v>5.4916666666666663</v>
      </c>
      <c r="N1083" s="11">
        <v>2.6309999999999998</v>
      </c>
      <c r="O1083" s="95">
        <f t="shared" si="86"/>
        <v>120</v>
      </c>
      <c r="P1083" s="12">
        <f t="shared" si="84"/>
        <v>5.1471927162367228</v>
      </c>
      <c r="Q1083" s="104" t="s">
        <v>728</v>
      </c>
      <c r="V1083" s="111">
        <v>0.37777777777777777</v>
      </c>
      <c r="W1083" s="112">
        <v>0.52083333333333337</v>
      </c>
      <c r="X1083" s="115">
        <f t="shared" si="85"/>
        <v>0.1430555555555556</v>
      </c>
    </row>
    <row r="1084" spans="1:24" x14ac:dyDescent="0.3">
      <c r="A1084" s="64" t="s">
        <v>6430</v>
      </c>
      <c r="B1084" s="94" t="s">
        <v>6431</v>
      </c>
      <c r="C1084" s="2" t="s">
        <v>1</v>
      </c>
      <c r="D1084" s="2">
        <v>45</v>
      </c>
      <c r="E1084" s="9">
        <v>27015</v>
      </c>
      <c r="F1084" s="10">
        <v>43789.520474537036</v>
      </c>
      <c r="G1084" s="95" t="s">
        <v>4</v>
      </c>
      <c r="H1084">
        <v>2066</v>
      </c>
      <c r="I1084" s="1">
        <f t="shared" si="82"/>
        <v>18.781818181818181</v>
      </c>
      <c r="J1084" s="1">
        <v>4.3230000000000004</v>
      </c>
      <c r="K1084">
        <v>110</v>
      </c>
      <c r="L1084" s="94">
        <v>377</v>
      </c>
      <c r="M1084" s="11">
        <f t="shared" si="83"/>
        <v>3.4272727272727272</v>
      </c>
      <c r="N1084" s="11">
        <v>1.845</v>
      </c>
      <c r="O1084" s="95">
        <f t="shared" si="86"/>
        <v>110</v>
      </c>
      <c r="P1084" s="12">
        <f t="shared" si="84"/>
        <v>5.4801061007957559</v>
      </c>
      <c r="Q1084" s="104" t="s">
        <v>728</v>
      </c>
      <c r="V1084" s="111">
        <v>0.3923611111111111</v>
      </c>
      <c r="W1084" s="112">
        <v>0.53472222222222221</v>
      </c>
      <c r="X1084" s="115">
        <f t="shared" si="85"/>
        <v>0.1423611111111111</v>
      </c>
    </row>
    <row r="1085" spans="1:24" x14ac:dyDescent="0.3">
      <c r="A1085" s="64" t="s">
        <v>6432</v>
      </c>
      <c r="B1085" s="94" t="s">
        <v>521</v>
      </c>
      <c r="C1085" s="2" t="s">
        <v>1</v>
      </c>
      <c r="D1085" s="2">
        <v>52</v>
      </c>
      <c r="E1085" s="9">
        <v>24783</v>
      </c>
      <c r="F1085" s="10">
        <v>43789.531400462962</v>
      </c>
      <c r="G1085" s="95" t="s">
        <v>4</v>
      </c>
      <c r="H1085">
        <v>2435</v>
      </c>
      <c r="I1085" s="1">
        <f t="shared" si="82"/>
        <v>22.136363636363637</v>
      </c>
      <c r="J1085" s="1">
        <v>5.23</v>
      </c>
      <c r="K1085">
        <v>110</v>
      </c>
      <c r="L1085" s="94">
        <v>517</v>
      </c>
      <c r="M1085" s="11">
        <f t="shared" si="83"/>
        <v>4.7</v>
      </c>
      <c r="N1085" s="11">
        <v>2.3559999999999999</v>
      </c>
      <c r="O1085" s="95">
        <f t="shared" si="86"/>
        <v>110</v>
      </c>
      <c r="P1085" s="12">
        <f t="shared" si="84"/>
        <v>4.7098646034816243</v>
      </c>
      <c r="Q1085" s="104" t="s">
        <v>728</v>
      </c>
      <c r="V1085" s="111">
        <v>0.40972222222222227</v>
      </c>
      <c r="W1085" s="112">
        <v>0.54513888888888895</v>
      </c>
      <c r="X1085" s="115">
        <f t="shared" si="85"/>
        <v>0.13541666666666669</v>
      </c>
    </row>
    <row r="1086" spans="1:24" x14ac:dyDescent="0.3">
      <c r="A1086" s="64" t="s">
        <v>6433</v>
      </c>
      <c r="B1086" s="94" t="s">
        <v>6434</v>
      </c>
      <c r="C1086" s="2" t="s">
        <v>1</v>
      </c>
      <c r="D1086" s="2">
        <v>21</v>
      </c>
      <c r="E1086" s="9">
        <v>35818</v>
      </c>
      <c r="F1086" s="10">
        <v>43789.543611111112</v>
      </c>
      <c r="G1086" s="95" t="s">
        <v>4</v>
      </c>
      <c r="H1086">
        <v>765</v>
      </c>
      <c r="I1086" s="1">
        <f t="shared" si="82"/>
        <v>7.4271844660194173</v>
      </c>
      <c r="J1086" s="1">
        <v>2.5190000000000001</v>
      </c>
      <c r="K1086">
        <v>103</v>
      </c>
      <c r="L1086" s="94">
        <v>261</v>
      </c>
      <c r="M1086" s="11">
        <f t="shared" si="83"/>
        <v>2.5339805825242721</v>
      </c>
      <c r="N1086" s="11">
        <v>1.5449999999999999</v>
      </c>
      <c r="O1086" s="95">
        <f t="shared" si="86"/>
        <v>103</v>
      </c>
      <c r="P1086" s="12">
        <f t="shared" si="84"/>
        <v>2.9310344827586206</v>
      </c>
      <c r="Q1086" s="104" t="s">
        <v>728</v>
      </c>
      <c r="V1086" s="111">
        <v>0.39583333333333331</v>
      </c>
      <c r="W1086" s="112">
        <v>0.57291666666666663</v>
      </c>
      <c r="X1086" s="115">
        <f t="shared" si="85"/>
        <v>0.17708333333333331</v>
      </c>
    </row>
    <row r="1087" spans="1:24" x14ac:dyDescent="0.3">
      <c r="A1087" s="64" t="s">
        <v>6435</v>
      </c>
      <c r="B1087" s="94" t="s">
        <v>6436</v>
      </c>
      <c r="C1087" s="2" t="s">
        <v>1</v>
      </c>
      <c r="D1087" s="2">
        <v>47</v>
      </c>
      <c r="E1087" s="9">
        <v>26398</v>
      </c>
      <c r="F1087" s="10">
        <v>43789.550150462965</v>
      </c>
      <c r="G1087" s="95" t="s">
        <v>4</v>
      </c>
      <c r="H1087">
        <v>1795</v>
      </c>
      <c r="I1087" s="1">
        <f t="shared" si="82"/>
        <v>16.318181818181817</v>
      </c>
      <c r="J1087" s="1">
        <v>3.5710000000000002</v>
      </c>
      <c r="K1087">
        <v>110</v>
      </c>
      <c r="L1087" s="94">
        <v>299</v>
      </c>
      <c r="M1087" s="11">
        <f t="shared" si="83"/>
        <v>2.7181818181818183</v>
      </c>
      <c r="N1087" s="11">
        <v>1.7669999999999999</v>
      </c>
      <c r="O1087" s="95">
        <f t="shared" si="86"/>
        <v>110</v>
      </c>
      <c r="P1087" s="12">
        <f t="shared" si="84"/>
        <v>6.0033444816053505</v>
      </c>
      <c r="Q1087" s="104" t="s">
        <v>728</v>
      </c>
      <c r="V1087" s="111">
        <v>0.4236111111111111</v>
      </c>
      <c r="W1087" s="112">
        <v>0.58333333333333337</v>
      </c>
      <c r="X1087" s="115">
        <f t="shared" si="85"/>
        <v>0.15972222222222227</v>
      </c>
    </row>
    <row r="1088" spans="1:24" x14ac:dyDescent="0.3">
      <c r="A1088" s="64" t="s">
        <v>6437</v>
      </c>
      <c r="B1088" s="94" t="s">
        <v>6438</v>
      </c>
      <c r="C1088" s="2" t="s">
        <v>1</v>
      </c>
      <c r="D1088" s="2">
        <v>59</v>
      </c>
      <c r="E1088" s="9">
        <v>22011</v>
      </c>
      <c r="F1088" s="10">
        <v>43789.579722222225</v>
      </c>
      <c r="G1088" s="95" t="s">
        <v>4</v>
      </c>
      <c r="H1088">
        <v>2305</v>
      </c>
      <c r="I1088" s="1">
        <f t="shared" si="82"/>
        <v>20.219298245614034</v>
      </c>
      <c r="J1088" s="1">
        <v>4.9059999999999997</v>
      </c>
      <c r="K1088">
        <v>114</v>
      </c>
      <c r="L1088" s="94">
        <v>481</v>
      </c>
      <c r="M1088" s="11">
        <f t="shared" si="83"/>
        <v>4.2192982456140351</v>
      </c>
      <c r="N1088" s="11">
        <v>2.0030000000000001</v>
      </c>
      <c r="O1088" s="95">
        <f t="shared" si="86"/>
        <v>114</v>
      </c>
      <c r="P1088" s="12">
        <f t="shared" si="84"/>
        <v>4.7920997920997923</v>
      </c>
      <c r="Q1088" s="104" t="s">
        <v>728</v>
      </c>
      <c r="V1088" s="111">
        <v>0.44722222222222219</v>
      </c>
      <c r="W1088" s="112">
        <v>0.60069444444444442</v>
      </c>
      <c r="X1088" s="115">
        <f t="shared" si="85"/>
        <v>0.15347222222222223</v>
      </c>
    </row>
    <row r="1089" spans="1:24" x14ac:dyDescent="0.3">
      <c r="A1089" s="64" t="s">
        <v>6439</v>
      </c>
      <c r="B1089" s="94" t="s">
        <v>6440</v>
      </c>
      <c r="C1089" s="2" t="s">
        <v>1</v>
      </c>
      <c r="D1089" s="2">
        <v>44</v>
      </c>
      <c r="E1089" s="9">
        <v>27449</v>
      </c>
      <c r="F1089" s="10">
        <v>43789.596805555557</v>
      </c>
      <c r="G1089" s="95" t="s">
        <v>4</v>
      </c>
      <c r="H1089">
        <v>1414</v>
      </c>
      <c r="I1089" s="1">
        <f t="shared" si="82"/>
        <v>13.466666666666667</v>
      </c>
      <c r="J1089" s="1">
        <v>3.3940000000000001</v>
      </c>
      <c r="K1089">
        <v>105</v>
      </c>
      <c r="L1089" s="94">
        <v>316</v>
      </c>
      <c r="M1089" s="11">
        <f t="shared" si="83"/>
        <v>3.0095238095238095</v>
      </c>
      <c r="N1089" s="11">
        <v>1.667</v>
      </c>
      <c r="O1089" s="95">
        <f t="shared" si="86"/>
        <v>105</v>
      </c>
      <c r="P1089" s="12">
        <f t="shared" si="84"/>
        <v>4.4746835443037973</v>
      </c>
      <c r="Q1089" s="104" t="s">
        <v>728</v>
      </c>
      <c r="V1089" s="111">
        <v>0.45208333333333334</v>
      </c>
      <c r="W1089" s="112">
        <v>0.61111111111111105</v>
      </c>
      <c r="X1089" s="115">
        <f t="shared" si="85"/>
        <v>0.15902777777777771</v>
      </c>
    </row>
    <row r="1090" spans="1:24" x14ac:dyDescent="0.3">
      <c r="A1090" s="64" t="s">
        <v>6441</v>
      </c>
      <c r="B1090" s="94" t="s">
        <v>6442</v>
      </c>
      <c r="C1090" s="2" t="s">
        <v>1</v>
      </c>
      <c r="D1090" s="2">
        <v>51</v>
      </c>
      <c r="E1090" s="9">
        <v>24876</v>
      </c>
      <c r="F1090" s="10">
        <v>43789.607974537037</v>
      </c>
      <c r="G1090" s="95" t="s">
        <v>4</v>
      </c>
      <c r="H1090">
        <v>2629</v>
      </c>
      <c r="I1090" s="1">
        <f t="shared" si="82"/>
        <v>23.9</v>
      </c>
      <c r="J1090" s="1">
        <v>4.7759999999999998</v>
      </c>
      <c r="K1090">
        <v>110</v>
      </c>
      <c r="L1090" s="94">
        <v>521</v>
      </c>
      <c r="M1090" s="11">
        <f t="shared" si="83"/>
        <v>4.7363636363636363</v>
      </c>
      <c r="N1090" s="11">
        <v>2.2690000000000001</v>
      </c>
      <c r="O1090" s="95">
        <f t="shared" si="86"/>
        <v>110</v>
      </c>
      <c r="P1090" s="12">
        <f t="shared" si="84"/>
        <v>5.046065259117082</v>
      </c>
      <c r="Q1090" s="104" t="s">
        <v>728</v>
      </c>
      <c r="V1090" s="111">
        <v>0.47083333333333338</v>
      </c>
      <c r="W1090" s="112">
        <v>0.63194444444444442</v>
      </c>
      <c r="X1090" s="115">
        <f t="shared" si="85"/>
        <v>0.16111111111111104</v>
      </c>
    </row>
    <row r="1091" spans="1:24" x14ac:dyDescent="0.3">
      <c r="A1091" s="64" t="s">
        <v>6443</v>
      </c>
      <c r="B1091" s="94" t="s">
        <v>6444</v>
      </c>
      <c r="C1091" s="2" t="s">
        <v>1</v>
      </c>
      <c r="D1091" s="2">
        <v>50</v>
      </c>
      <c r="E1091" s="9">
        <v>25336</v>
      </c>
      <c r="F1091" s="10">
        <v>43789.627858796295</v>
      </c>
      <c r="G1091" s="95" t="s">
        <v>4</v>
      </c>
      <c r="H1091">
        <v>2914</v>
      </c>
      <c r="I1091" s="1">
        <f t="shared" ref="I1091:I1154" si="87">H1091/K1091</f>
        <v>26.490909090909092</v>
      </c>
      <c r="J1091" s="1">
        <v>5.3819999999999997</v>
      </c>
      <c r="K1091">
        <v>110</v>
      </c>
      <c r="L1091" s="94">
        <v>492</v>
      </c>
      <c r="M1091" s="11">
        <f t="shared" ref="M1091:M1154" si="88">L1091/O1091</f>
        <v>4.4727272727272727</v>
      </c>
      <c r="N1091" s="11">
        <v>1.929</v>
      </c>
      <c r="O1091" s="95">
        <f t="shared" si="86"/>
        <v>110</v>
      </c>
      <c r="P1091" s="12">
        <f t="shared" ref="P1091:P1154" si="89">I1091/M1091</f>
        <v>5.9227642276422765</v>
      </c>
      <c r="Q1091" s="104" t="s">
        <v>728</v>
      </c>
      <c r="V1091" s="111">
        <v>0.49444444444444446</v>
      </c>
      <c r="W1091" s="112">
        <v>0.64583333333333337</v>
      </c>
      <c r="X1091" s="115">
        <f t="shared" ref="X1091:X1154" si="90">IF(AND(W1091&lt;&gt;0,V1091&lt;&gt;0),W1091-V1091,"No Data")</f>
        <v>0.15138888888888891</v>
      </c>
    </row>
    <row r="1092" spans="1:24" x14ac:dyDescent="0.3">
      <c r="A1092" s="64" t="s">
        <v>6445</v>
      </c>
      <c r="B1092" s="94" t="s">
        <v>6446</v>
      </c>
      <c r="C1092" s="2" t="s">
        <v>6</v>
      </c>
      <c r="D1092" s="2">
        <v>53</v>
      </c>
      <c r="E1092" s="9">
        <v>24315</v>
      </c>
      <c r="F1092" s="10">
        <v>43789.639849537038</v>
      </c>
      <c r="G1092" s="95" t="s">
        <v>4</v>
      </c>
      <c r="H1092">
        <v>1842</v>
      </c>
      <c r="I1092" s="1">
        <f t="shared" si="87"/>
        <v>18.420000000000002</v>
      </c>
      <c r="J1092" s="1">
        <v>4.8769999999999998</v>
      </c>
      <c r="K1092">
        <v>100</v>
      </c>
      <c r="L1092" s="94">
        <v>1371</v>
      </c>
      <c r="M1092" s="11">
        <f t="shared" si="88"/>
        <v>13.71</v>
      </c>
      <c r="N1092" s="11">
        <v>4.0460000000000003</v>
      </c>
      <c r="O1092" s="95">
        <f t="shared" si="86"/>
        <v>100</v>
      </c>
      <c r="P1092" s="12">
        <f t="shared" si="89"/>
        <v>1.3435448577680527</v>
      </c>
      <c r="Q1092" s="104" t="s">
        <v>728</v>
      </c>
      <c r="V1092" s="94"/>
      <c r="W1092" s="95"/>
      <c r="X1092" s="115" t="str">
        <f t="shared" si="90"/>
        <v>No Data</v>
      </c>
    </row>
    <row r="1093" spans="1:24" x14ac:dyDescent="0.3">
      <c r="A1093" s="64" t="s">
        <v>6447</v>
      </c>
      <c r="B1093" s="94" t="s">
        <v>5771</v>
      </c>
      <c r="C1093" s="2" t="s">
        <v>1</v>
      </c>
      <c r="D1093" s="2">
        <v>30</v>
      </c>
      <c r="E1093" s="9">
        <v>32544</v>
      </c>
      <c r="F1093" s="10">
        <v>43789.649560185186</v>
      </c>
      <c r="G1093" s="95" t="s">
        <v>4</v>
      </c>
      <c r="H1093">
        <v>1789</v>
      </c>
      <c r="I1093" s="1">
        <f t="shared" si="87"/>
        <v>17.038095238095238</v>
      </c>
      <c r="J1093" s="1">
        <v>3.88</v>
      </c>
      <c r="K1093">
        <v>105</v>
      </c>
      <c r="L1093" s="94">
        <v>731</v>
      </c>
      <c r="M1093" s="11">
        <f t="shared" si="88"/>
        <v>6.961904761904762</v>
      </c>
      <c r="N1093" s="11">
        <v>2.5609999999999999</v>
      </c>
      <c r="O1093" s="95">
        <f t="shared" si="86"/>
        <v>105</v>
      </c>
      <c r="P1093" s="12">
        <f t="shared" si="89"/>
        <v>2.4473324213406293</v>
      </c>
      <c r="Q1093" s="104" t="s">
        <v>728</v>
      </c>
      <c r="V1093" s="111">
        <v>0.5</v>
      </c>
      <c r="W1093" s="112">
        <v>0.67361111111111116</v>
      </c>
      <c r="X1093" s="115">
        <f t="shared" si="90"/>
        <v>0.17361111111111116</v>
      </c>
    </row>
    <row r="1094" spans="1:24" x14ac:dyDescent="0.3">
      <c r="A1094" s="64" t="s">
        <v>6448</v>
      </c>
      <c r="B1094" s="94" t="s">
        <v>6449</v>
      </c>
      <c r="C1094" s="2" t="s">
        <v>1</v>
      </c>
      <c r="D1094" s="2">
        <v>51</v>
      </c>
      <c r="E1094" s="9">
        <v>24874</v>
      </c>
      <c r="F1094" s="10">
        <v>43790.513969907406</v>
      </c>
      <c r="G1094" s="95" t="s">
        <v>4</v>
      </c>
      <c r="H1094">
        <v>1742</v>
      </c>
      <c r="I1094" s="1">
        <f t="shared" si="87"/>
        <v>13.825396825396826</v>
      </c>
      <c r="J1094" s="1">
        <v>4.2770000000000001</v>
      </c>
      <c r="K1094">
        <v>126</v>
      </c>
      <c r="L1094" s="94">
        <v>368</v>
      </c>
      <c r="M1094" s="11">
        <f t="shared" si="88"/>
        <v>2.9206349206349205</v>
      </c>
      <c r="N1094" s="11">
        <v>1.8140000000000001</v>
      </c>
      <c r="O1094" s="95">
        <f t="shared" si="86"/>
        <v>126</v>
      </c>
      <c r="P1094" s="12">
        <f t="shared" si="89"/>
        <v>4.7336956521739131</v>
      </c>
      <c r="Q1094" s="104" t="s">
        <v>728</v>
      </c>
      <c r="V1094" s="111">
        <v>0.37291666666666662</v>
      </c>
      <c r="W1094" s="112">
        <v>0.52083333333333337</v>
      </c>
      <c r="X1094" s="115">
        <f t="shared" si="90"/>
        <v>0.14791666666666675</v>
      </c>
    </row>
    <row r="1095" spans="1:24" x14ac:dyDescent="0.3">
      <c r="A1095" s="64" t="s">
        <v>6450</v>
      </c>
      <c r="B1095" s="94" t="s">
        <v>6451</v>
      </c>
      <c r="C1095" s="2" t="s">
        <v>1</v>
      </c>
      <c r="D1095" s="2">
        <v>45</v>
      </c>
      <c r="E1095" s="9">
        <v>27208</v>
      </c>
      <c r="F1095" s="10">
        <v>43790.518969907411</v>
      </c>
      <c r="G1095" s="95" t="s">
        <v>4</v>
      </c>
      <c r="H1095">
        <v>2335</v>
      </c>
      <c r="I1095" s="1">
        <f t="shared" si="87"/>
        <v>22.238095238095237</v>
      </c>
      <c r="J1095" s="1">
        <v>5.57</v>
      </c>
      <c r="K1095">
        <v>105</v>
      </c>
      <c r="L1095" s="94">
        <v>715</v>
      </c>
      <c r="M1095" s="11">
        <f t="shared" si="88"/>
        <v>6.8095238095238093</v>
      </c>
      <c r="N1095" s="11">
        <v>2.8119999999999998</v>
      </c>
      <c r="O1095" s="95">
        <f t="shared" si="86"/>
        <v>105</v>
      </c>
      <c r="P1095" s="12">
        <f t="shared" si="89"/>
        <v>3.2657342657342658</v>
      </c>
      <c r="Q1095" s="104" t="s">
        <v>728</v>
      </c>
      <c r="V1095" s="111">
        <v>0.3923611111111111</v>
      </c>
      <c r="W1095" s="112">
        <v>0.54861111111111105</v>
      </c>
      <c r="X1095" s="115">
        <f t="shared" si="90"/>
        <v>0.15624999999999994</v>
      </c>
    </row>
    <row r="1096" spans="1:24" x14ac:dyDescent="0.3">
      <c r="A1096" s="64" t="s">
        <v>6452</v>
      </c>
      <c r="B1096" s="94" t="s">
        <v>6453</v>
      </c>
      <c r="C1096" s="2" t="s">
        <v>1</v>
      </c>
      <c r="D1096" s="2">
        <v>62</v>
      </c>
      <c r="E1096" s="9">
        <v>21121</v>
      </c>
      <c r="F1096" s="10">
        <v>43790.529513888891</v>
      </c>
      <c r="G1096" s="95" t="s">
        <v>4</v>
      </c>
      <c r="H1096">
        <v>2251</v>
      </c>
      <c r="I1096" s="1">
        <f t="shared" si="87"/>
        <v>19.745614035087719</v>
      </c>
      <c r="J1096" s="1">
        <v>4.7430000000000003</v>
      </c>
      <c r="K1096">
        <v>114</v>
      </c>
      <c r="L1096" s="94">
        <v>517</v>
      </c>
      <c r="M1096" s="11">
        <f t="shared" si="88"/>
        <v>4.5350877192982457</v>
      </c>
      <c r="N1096" s="11">
        <v>2.0569999999999999</v>
      </c>
      <c r="O1096" s="95">
        <f t="shared" si="86"/>
        <v>114</v>
      </c>
      <c r="P1096" s="12">
        <f t="shared" si="89"/>
        <v>4.3539651837524174</v>
      </c>
      <c r="Q1096" s="104" t="s">
        <v>728</v>
      </c>
      <c r="V1096" s="111">
        <v>0.39583333333333331</v>
      </c>
      <c r="W1096" s="112">
        <v>0.53819444444444442</v>
      </c>
      <c r="X1096" s="115">
        <f t="shared" si="90"/>
        <v>0.1423611111111111</v>
      </c>
    </row>
    <row r="1097" spans="1:24" x14ac:dyDescent="0.3">
      <c r="A1097" s="64" t="s">
        <v>6454</v>
      </c>
      <c r="B1097" s="94" t="s">
        <v>6455</v>
      </c>
      <c r="C1097" s="2" t="s">
        <v>1</v>
      </c>
      <c r="D1097" s="2">
        <v>50</v>
      </c>
      <c r="E1097" s="9">
        <v>25399</v>
      </c>
      <c r="F1097" s="10">
        <v>43790.547175925924</v>
      </c>
      <c r="G1097" s="95" t="s">
        <v>4</v>
      </c>
      <c r="H1097">
        <v>2535</v>
      </c>
      <c r="I1097" s="1">
        <f t="shared" si="87"/>
        <v>24.611650485436893</v>
      </c>
      <c r="J1097" s="1">
        <v>5.7990000000000004</v>
      </c>
      <c r="K1097">
        <v>103</v>
      </c>
      <c r="L1097" s="94">
        <v>332</v>
      </c>
      <c r="M1097" s="11">
        <f t="shared" si="88"/>
        <v>3.2233009708737863</v>
      </c>
      <c r="N1097" s="11">
        <v>1.98</v>
      </c>
      <c r="O1097" s="95">
        <f t="shared" si="86"/>
        <v>103</v>
      </c>
      <c r="P1097" s="12">
        <f t="shared" si="89"/>
        <v>7.6355421686746991</v>
      </c>
      <c r="Q1097" s="104" t="s">
        <v>728</v>
      </c>
      <c r="V1097" s="111">
        <v>0.40069444444444446</v>
      </c>
      <c r="W1097" s="112">
        <v>0.57291666666666663</v>
      </c>
      <c r="X1097" s="115">
        <f t="shared" si="90"/>
        <v>0.17222222222222217</v>
      </c>
    </row>
    <row r="1098" spans="1:24" x14ac:dyDescent="0.3">
      <c r="A1098" s="64" t="s">
        <v>6456</v>
      </c>
      <c r="B1098" s="94" t="s">
        <v>6457</v>
      </c>
      <c r="C1098" s="2" t="s">
        <v>1</v>
      </c>
      <c r="D1098" s="2">
        <v>53</v>
      </c>
      <c r="E1098" s="9">
        <v>24125</v>
      </c>
      <c r="F1098" s="10">
        <v>43790.567141203705</v>
      </c>
      <c r="G1098" s="95" t="s">
        <v>4</v>
      </c>
      <c r="H1098">
        <v>2026</v>
      </c>
      <c r="I1098" s="1">
        <f t="shared" si="87"/>
        <v>16.883333333333333</v>
      </c>
      <c r="J1098" s="1">
        <v>4.4329999999999998</v>
      </c>
      <c r="K1098">
        <v>120</v>
      </c>
      <c r="L1098" s="94">
        <v>504</v>
      </c>
      <c r="M1098" s="11">
        <f t="shared" si="88"/>
        <v>4.2</v>
      </c>
      <c r="N1098" s="11">
        <v>1.956</v>
      </c>
      <c r="O1098" s="95">
        <f t="shared" si="86"/>
        <v>120</v>
      </c>
      <c r="P1098" s="12">
        <f t="shared" si="89"/>
        <v>4.0198412698412698</v>
      </c>
      <c r="Q1098" s="104" t="s">
        <v>728</v>
      </c>
      <c r="V1098" s="111">
        <v>0.42499999999999999</v>
      </c>
      <c r="W1098" s="112">
        <v>0.58333333333333337</v>
      </c>
      <c r="X1098" s="115">
        <f t="shared" si="90"/>
        <v>0.15833333333333338</v>
      </c>
    </row>
    <row r="1099" spans="1:24" x14ac:dyDescent="0.3">
      <c r="A1099" s="64" t="s">
        <v>6458</v>
      </c>
      <c r="B1099" s="94" t="s">
        <v>6459</v>
      </c>
      <c r="C1099" s="2" t="s">
        <v>1</v>
      </c>
      <c r="D1099" s="2">
        <v>49</v>
      </c>
      <c r="E1099" s="9">
        <v>25852</v>
      </c>
      <c r="F1099" s="10">
        <v>43790.581076388888</v>
      </c>
      <c r="G1099" s="95" t="s">
        <v>4</v>
      </c>
      <c r="H1099">
        <v>1958</v>
      </c>
      <c r="I1099" s="1">
        <f t="shared" si="87"/>
        <v>17.026086956521738</v>
      </c>
      <c r="J1099" s="1">
        <v>4.5</v>
      </c>
      <c r="K1099">
        <v>115</v>
      </c>
      <c r="L1099" s="94">
        <v>441</v>
      </c>
      <c r="M1099" s="11">
        <f t="shared" si="88"/>
        <v>3.8347826086956522</v>
      </c>
      <c r="N1099" s="11">
        <v>2.081</v>
      </c>
      <c r="O1099" s="95">
        <f t="shared" si="86"/>
        <v>115</v>
      </c>
      <c r="P1099" s="12">
        <f t="shared" si="89"/>
        <v>4.4399092970521536</v>
      </c>
      <c r="Q1099" s="104" t="s">
        <v>728</v>
      </c>
      <c r="V1099" s="111">
        <v>0.44027777777777777</v>
      </c>
      <c r="W1099" s="112">
        <v>0.59375</v>
      </c>
      <c r="X1099" s="115">
        <f t="shared" si="90"/>
        <v>0.15347222222222223</v>
      </c>
    </row>
    <row r="1100" spans="1:24" x14ac:dyDescent="0.3">
      <c r="A1100" s="64" t="s">
        <v>6460</v>
      </c>
      <c r="B1100" s="94" t="s">
        <v>6461</v>
      </c>
      <c r="C1100" s="2" t="s">
        <v>1</v>
      </c>
      <c r="D1100" s="2">
        <v>66</v>
      </c>
      <c r="E1100" s="9">
        <v>19525</v>
      </c>
      <c r="F1100" s="10">
        <v>43790.598356481481</v>
      </c>
      <c r="G1100" s="95" t="s">
        <v>4</v>
      </c>
      <c r="H1100">
        <v>3620</v>
      </c>
      <c r="I1100" s="1">
        <f t="shared" si="87"/>
        <v>30.94017094017094</v>
      </c>
      <c r="J1100" s="1">
        <v>5.5289999999999999</v>
      </c>
      <c r="K1100">
        <v>117</v>
      </c>
      <c r="L1100" s="94">
        <v>1599</v>
      </c>
      <c r="M1100" s="11">
        <f t="shared" si="88"/>
        <v>13.666666666666666</v>
      </c>
      <c r="N1100" s="11">
        <v>3.3839999999999999</v>
      </c>
      <c r="O1100" s="95">
        <f t="shared" si="86"/>
        <v>117</v>
      </c>
      <c r="P1100" s="12">
        <f t="shared" si="89"/>
        <v>2.2639149468417763</v>
      </c>
      <c r="Q1100" s="104" t="s">
        <v>728</v>
      </c>
      <c r="V1100" s="111">
        <v>0.48055555555555557</v>
      </c>
      <c r="W1100" s="112">
        <v>0.60416666666666663</v>
      </c>
      <c r="X1100" s="115">
        <f t="shared" si="90"/>
        <v>0.12361111111111106</v>
      </c>
    </row>
    <row r="1101" spans="1:24" x14ac:dyDescent="0.3">
      <c r="A1101" s="64" t="s">
        <v>6462</v>
      </c>
      <c r="B1101" s="94" t="s">
        <v>6463</v>
      </c>
      <c r="C1101" s="2" t="s">
        <v>1</v>
      </c>
      <c r="D1101" s="2">
        <v>74</v>
      </c>
      <c r="E1101" s="9">
        <v>16681</v>
      </c>
      <c r="F1101" s="10">
        <v>43790.611145833333</v>
      </c>
      <c r="G1101" s="95" t="s">
        <v>4</v>
      </c>
      <c r="H1101">
        <v>2988</v>
      </c>
      <c r="I1101" s="1">
        <f t="shared" si="87"/>
        <v>26.210526315789473</v>
      </c>
      <c r="J1101" s="1">
        <v>4.8380000000000001</v>
      </c>
      <c r="K1101">
        <v>114</v>
      </c>
      <c r="L1101" s="94">
        <v>1080</v>
      </c>
      <c r="M1101" s="11">
        <f t="shared" si="88"/>
        <v>9.473684210526315</v>
      </c>
      <c r="N1101" s="11">
        <v>2.972</v>
      </c>
      <c r="O1101" s="95">
        <f t="shared" si="86"/>
        <v>114</v>
      </c>
      <c r="P1101" s="12">
        <f t="shared" si="89"/>
        <v>2.7666666666666666</v>
      </c>
      <c r="Q1101" s="104" t="s">
        <v>728</v>
      </c>
      <c r="V1101" s="111">
        <v>0.46319444444444446</v>
      </c>
      <c r="W1101" s="112">
        <v>0.61805555555555558</v>
      </c>
      <c r="X1101" s="115">
        <f t="shared" si="90"/>
        <v>0.15486111111111112</v>
      </c>
    </row>
    <row r="1102" spans="1:24" x14ac:dyDescent="0.3">
      <c r="A1102" s="64" t="s">
        <v>6464</v>
      </c>
      <c r="B1102" s="94" t="s">
        <v>6465</v>
      </c>
      <c r="C1102" s="2" t="s">
        <v>6</v>
      </c>
      <c r="D1102" s="2">
        <v>65</v>
      </c>
      <c r="E1102" s="9">
        <v>19727</v>
      </c>
      <c r="F1102" s="10">
        <v>43790.63521990741</v>
      </c>
      <c r="G1102" s="95" t="s">
        <v>4</v>
      </c>
      <c r="H1102">
        <v>1396</v>
      </c>
      <c r="I1102" s="1">
        <f t="shared" si="87"/>
        <v>13.686274509803921</v>
      </c>
      <c r="J1102" s="1">
        <v>3.726</v>
      </c>
      <c r="K1102">
        <v>102</v>
      </c>
      <c r="L1102" s="94">
        <v>266</v>
      </c>
      <c r="M1102" s="11">
        <f t="shared" si="88"/>
        <v>2.607843137254902</v>
      </c>
      <c r="N1102" s="11">
        <v>1.6419999999999999</v>
      </c>
      <c r="O1102" s="95">
        <f t="shared" si="86"/>
        <v>102</v>
      </c>
      <c r="P1102" s="12">
        <f t="shared" si="89"/>
        <v>5.2481203007518795</v>
      </c>
      <c r="Q1102" s="104" t="s">
        <v>728</v>
      </c>
      <c r="V1102" s="111">
        <v>0.47916666666666669</v>
      </c>
      <c r="W1102" s="112">
        <v>0.62847222222222221</v>
      </c>
      <c r="X1102" s="115">
        <f t="shared" si="90"/>
        <v>0.14930555555555552</v>
      </c>
    </row>
    <row r="1103" spans="1:24" x14ac:dyDescent="0.3">
      <c r="A1103" s="64" t="s">
        <v>6466</v>
      </c>
      <c r="B1103" s="94" t="s">
        <v>6467</v>
      </c>
      <c r="C1103" s="2" t="s">
        <v>1</v>
      </c>
      <c r="D1103" s="2">
        <v>74</v>
      </c>
      <c r="E1103" s="9">
        <v>16702</v>
      </c>
      <c r="F1103" s="10">
        <v>43790.636099537034</v>
      </c>
      <c r="G1103" s="95" t="s">
        <v>4</v>
      </c>
      <c r="H1103">
        <v>2322</v>
      </c>
      <c r="I1103" s="1">
        <f t="shared" si="87"/>
        <v>24.1875</v>
      </c>
      <c r="J1103" s="1">
        <v>4.8540000000000001</v>
      </c>
      <c r="K1103">
        <v>96</v>
      </c>
      <c r="L1103" s="94">
        <v>694</v>
      </c>
      <c r="M1103" s="11">
        <f t="shared" si="88"/>
        <v>7.229166666666667</v>
      </c>
      <c r="N1103" s="11">
        <v>2.7320000000000002</v>
      </c>
      <c r="O1103" s="95">
        <f t="shared" si="86"/>
        <v>96</v>
      </c>
      <c r="P1103" s="12">
        <f t="shared" si="89"/>
        <v>3.3458213256484148</v>
      </c>
      <c r="Q1103" s="104" t="s">
        <v>728</v>
      </c>
      <c r="V1103" s="111">
        <v>0.49305555555555558</v>
      </c>
      <c r="W1103" s="112">
        <v>0.66666666666666663</v>
      </c>
      <c r="X1103" s="115">
        <f t="shared" si="90"/>
        <v>0.17361111111111105</v>
      </c>
    </row>
    <row r="1104" spans="1:24" x14ac:dyDescent="0.3">
      <c r="A1104" s="64" t="s">
        <v>6468</v>
      </c>
      <c r="B1104" s="94" t="s">
        <v>6097</v>
      </c>
      <c r="C1104" s="2" t="s">
        <v>1</v>
      </c>
      <c r="D1104" s="2">
        <v>48</v>
      </c>
      <c r="E1104" s="9">
        <v>25920</v>
      </c>
      <c r="F1104" s="10">
        <v>43791.514305555553</v>
      </c>
      <c r="G1104" s="95" t="s">
        <v>4</v>
      </c>
      <c r="H1104">
        <v>1954</v>
      </c>
      <c r="I1104" s="1">
        <f t="shared" si="87"/>
        <v>19.54</v>
      </c>
      <c r="J1104" s="1">
        <v>4.556</v>
      </c>
      <c r="K1104">
        <v>100</v>
      </c>
      <c r="L1104" s="94">
        <v>390</v>
      </c>
      <c r="M1104" s="11">
        <f t="shared" si="88"/>
        <v>3.9</v>
      </c>
      <c r="N1104" s="11">
        <v>2.0230000000000001</v>
      </c>
      <c r="O1104" s="95">
        <f t="shared" si="86"/>
        <v>100</v>
      </c>
      <c r="P1104" s="12">
        <f t="shared" si="89"/>
        <v>5.0102564102564102</v>
      </c>
      <c r="Q1104" s="104" t="s">
        <v>728</v>
      </c>
      <c r="V1104" s="94"/>
      <c r="W1104" s="95"/>
      <c r="X1104" s="115" t="str">
        <f t="shared" si="90"/>
        <v>No Data</v>
      </c>
    </row>
    <row r="1105" spans="1:24" x14ac:dyDescent="0.3">
      <c r="A1105" s="64" t="s">
        <v>6469</v>
      </c>
      <c r="B1105" s="94" t="s">
        <v>6470</v>
      </c>
      <c r="C1105" s="2" t="s">
        <v>1</v>
      </c>
      <c r="D1105" s="2">
        <v>65</v>
      </c>
      <c r="E1105" s="9">
        <v>19792</v>
      </c>
      <c r="F1105" s="10">
        <v>43791.525370370371</v>
      </c>
      <c r="G1105" s="95" t="s">
        <v>4</v>
      </c>
      <c r="H1105">
        <v>1816</v>
      </c>
      <c r="I1105" s="1">
        <f t="shared" si="87"/>
        <v>18.16</v>
      </c>
      <c r="J1105" s="1">
        <v>4.601</v>
      </c>
      <c r="K1105">
        <v>100</v>
      </c>
      <c r="L1105" s="94">
        <v>471</v>
      </c>
      <c r="M1105" s="11">
        <f t="shared" si="88"/>
        <v>4.71</v>
      </c>
      <c r="N1105" s="11">
        <v>2.3839999999999999</v>
      </c>
      <c r="O1105" s="95">
        <f t="shared" si="86"/>
        <v>100</v>
      </c>
      <c r="P1105" s="12">
        <f t="shared" si="89"/>
        <v>3.8556263269639066</v>
      </c>
      <c r="Q1105" s="104" t="s">
        <v>728</v>
      </c>
      <c r="V1105" s="111">
        <v>0.37708333333333338</v>
      </c>
      <c r="W1105" s="112">
        <v>0.53472222222222221</v>
      </c>
      <c r="X1105" s="115">
        <f t="shared" si="90"/>
        <v>0.15763888888888883</v>
      </c>
    </row>
    <row r="1106" spans="1:24" x14ac:dyDescent="0.3">
      <c r="A1106" s="64" t="s">
        <v>6471</v>
      </c>
      <c r="B1106" s="94" t="s">
        <v>6472</v>
      </c>
      <c r="C1106" s="2" t="s">
        <v>6</v>
      </c>
      <c r="D1106" s="2">
        <v>54</v>
      </c>
      <c r="E1106" s="9">
        <v>23878</v>
      </c>
      <c r="F1106" s="10">
        <v>43791.537303240744</v>
      </c>
      <c r="G1106" s="95" t="s">
        <v>4</v>
      </c>
      <c r="H1106">
        <v>2398</v>
      </c>
      <c r="I1106" s="1">
        <f t="shared" si="87"/>
        <v>23.98</v>
      </c>
      <c r="J1106" s="1">
        <v>4.8840000000000003</v>
      </c>
      <c r="K1106">
        <v>100</v>
      </c>
      <c r="L1106" s="94">
        <v>689</v>
      </c>
      <c r="M1106" s="11">
        <f t="shared" si="88"/>
        <v>6.89</v>
      </c>
      <c r="N1106" s="11">
        <v>2.867</v>
      </c>
      <c r="O1106" s="95">
        <f t="shared" si="86"/>
        <v>100</v>
      </c>
      <c r="P1106" s="12">
        <f t="shared" si="89"/>
        <v>3.4804063860667638</v>
      </c>
      <c r="Q1106" s="104" t="s">
        <v>728</v>
      </c>
      <c r="V1106" s="111">
        <v>0.38055555555555554</v>
      </c>
      <c r="W1106" s="112">
        <v>0.54513888888888895</v>
      </c>
      <c r="X1106" s="115">
        <f t="shared" si="90"/>
        <v>0.16458333333333341</v>
      </c>
    </row>
    <row r="1107" spans="1:24" x14ac:dyDescent="0.3">
      <c r="A1107" s="64" t="s">
        <v>6473</v>
      </c>
      <c r="B1107" s="94" t="s">
        <v>6474</v>
      </c>
      <c r="C1107" s="2" t="s">
        <v>1</v>
      </c>
      <c r="D1107" s="2">
        <v>54</v>
      </c>
      <c r="E1107" s="9">
        <v>23948</v>
      </c>
      <c r="F1107" s="10">
        <v>43791.541585648149</v>
      </c>
      <c r="G1107" s="95" t="s">
        <v>4</v>
      </c>
      <c r="H1107">
        <v>2548</v>
      </c>
      <c r="I1107" s="1">
        <f t="shared" si="87"/>
        <v>25.48</v>
      </c>
      <c r="J1107" s="1">
        <v>4.9059999999999997</v>
      </c>
      <c r="K1107">
        <v>100</v>
      </c>
      <c r="L1107" s="94">
        <v>434</v>
      </c>
      <c r="M1107" s="11">
        <f t="shared" si="88"/>
        <v>4.34</v>
      </c>
      <c r="N1107" s="11">
        <v>2.2349999999999999</v>
      </c>
      <c r="O1107" s="95">
        <f t="shared" si="86"/>
        <v>100</v>
      </c>
      <c r="P1107" s="12">
        <f t="shared" si="89"/>
        <v>5.870967741935484</v>
      </c>
      <c r="Q1107" s="104" t="s">
        <v>728</v>
      </c>
      <c r="V1107" s="111">
        <v>0.40138888888888885</v>
      </c>
      <c r="W1107" s="112">
        <v>0.5625</v>
      </c>
      <c r="X1107" s="115">
        <f t="shared" si="90"/>
        <v>0.16111111111111115</v>
      </c>
    </row>
    <row r="1108" spans="1:24" x14ac:dyDescent="0.3">
      <c r="A1108" s="64" t="s">
        <v>6475</v>
      </c>
      <c r="B1108" s="94" t="s">
        <v>6476</v>
      </c>
      <c r="C1108" s="2" t="s">
        <v>6</v>
      </c>
      <c r="D1108" s="2">
        <v>59</v>
      </c>
      <c r="E1108" s="9">
        <v>21890</v>
      </c>
      <c r="F1108" s="10">
        <v>43791.558518518519</v>
      </c>
      <c r="G1108" s="95" t="s">
        <v>4</v>
      </c>
      <c r="H1108">
        <v>1193</v>
      </c>
      <c r="I1108" s="1">
        <f t="shared" si="87"/>
        <v>10.464912280701755</v>
      </c>
      <c r="J1108" s="1">
        <v>3.3290000000000002</v>
      </c>
      <c r="K1108">
        <v>114</v>
      </c>
      <c r="L1108" s="94">
        <v>494</v>
      </c>
      <c r="M1108" s="11">
        <f t="shared" si="88"/>
        <v>4.333333333333333</v>
      </c>
      <c r="N1108" s="11">
        <v>1.9259999999999999</v>
      </c>
      <c r="O1108" s="95">
        <f t="shared" si="86"/>
        <v>114</v>
      </c>
      <c r="P1108" s="12">
        <f t="shared" si="89"/>
        <v>2.4149797570850207</v>
      </c>
      <c r="Q1108" s="104" t="s">
        <v>728</v>
      </c>
      <c r="V1108" s="111">
        <v>0.40833333333333338</v>
      </c>
      <c r="W1108" s="112">
        <v>0.58333333333333337</v>
      </c>
      <c r="X1108" s="115">
        <f t="shared" si="90"/>
        <v>0.17499999999999999</v>
      </c>
    </row>
    <row r="1109" spans="1:24" x14ac:dyDescent="0.3">
      <c r="A1109" s="64" t="s">
        <v>6477</v>
      </c>
      <c r="B1109" s="94" t="s">
        <v>6478</v>
      </c>
      <c r="C1109" s="2" t="s">
        <v>1</v>
      </c>
      <c r="D1109" s="2">
        <v>71</v>
      </c>
      <c r="E1109" s="9">
        <v>17789</v>
      </c>
      <c r="F1109" s="10">
        <v>43791.581805555557</v>
      </c>
      <c r="G1109" s="95" t="s">
        <v>4</v>
      </c>
      <c r="H1109">
        <v>2104</v>
      </c>
      <c r="I1109" s="1">
        <f t="shared" si="87"/>
        <v>20.038095238095238</v>
      </c>
      <c r="J1109" s="1">
        <v>4.601</v>
      </c>
      <c r="K1109">
        <v>105</v>
      </c>
      <c r="L1109" s="94">
        <v>666</v>
      </c>
      <c r="M1109" s="11">
        <f t="shared" si="88"/>
        <v>6.3428571428571425</v>
      </c>
      <c r="N1109" s="11">
        <v>2.8380000000000001</v>
      </c>
      <c r="O1109" s="95">
        <f t="shared" si="86"/>
        <v>105</v>
      </c>
      <c r="P1109" s="12">
        <f t="shared" si="89"/>
        <v>3.1591591591591595</v>
      </c>
      <c r="Q1109" s="104" t="s">
        <v>728</v>
      </c>
      <c r="V1109" s="111">
        <v>0.4375</v>
      </c>
      <c r="W1109" s="112">
        <v>0.60416666666666663</v>
      </c>
      <c r="X1109" s="115">
        <f t="shared" si="90"/>
        <v>0.16666666666666663</v>
      </c>
    </row>
    <row r="1110" spans="1:24" x14ac:dyDescent="0.3">
      <c r="A1110" s="64" t="s">
        <v>6479</v>
      </c>
      <c r="B1110" s="94" t="s">
        <v>4071</v>
      </c>
      <c r="C1110" s="2" t="s">
        <v>1</v>
      </c>
      <c r="D1110" s="2">
        <v>54</v>
      </c>
      <c r="E1110" s="9">
        <v>23795</v>
      </c>
      <c r="F1110" s="10">
        <v>43791.603055555555</v>
      </c>
      <c r="G1110" s="95" t="s">
        <v>4</v>
      </c>
      <c r="H1110">
        <v>2695</v>
      </c>
      <c r="I1110" s="1">
        <f t="shared" si="87"/>
        <v>26.95</v>
      </c>
      <c r="J1110" s="1">
        <v>5.2560000000000002</v>
      </c>
      <c r="K1110">
        <v>100</v>
      </c>
      <c r="L1110" s="94">
        <v>504</v>
      </c>
      <c r="M1110" s="11">
        <f t="shared" si="88"/>
        <v>5.04</v>
      </c>
      <c r="N1110" s="11">
        <v>2.0739999999999998</v>
      </c>
      <c r="O1110" s="95">
        <f t="shared" si="86"/>
        <v>100</v>
      </c>
      <c r="P1110" s="12">
        <f t="shared" si="89"/>
        <v>5.3472222222222223</v>
      </c>
      <c r="Q1110" s="104" t="s">
        <v>728</v>
      </c>
      <c r="V1110" s="111">
        <v>0.44513888888888892</v>
      </c>
      <c r="W1110" s="112">
        <v>0.61805555555555558</v>
      </c>
      <c r="X1110" s="115">
        <f t="shared" si="90"/>
        <v>0.17291666666666666</v>
      </c>
    </row>
    <row r="1111" spans="1:24" x14ac:dyDescent="0.3">
      <c r="A1111" s="64" t="s">
        <v>6480</v>
      </c>
      <c r="B1111" s="94" t="s">
        <v>6481</v>
      </c>
      <c r="C1111" s="2" t="s">
        <v>1</v>
      </c>
      <c r="D1111" s="2">
        <v>67</v>
      </c>
      <c r="E1111" s="9">
        <v>18987</v>
      </c>
      <c r="F1111" s="10">
        <v>43791.621261574073</v>
      </c>
      <c r="G1111" s="95" t="s">
        <v>4</v>
      </c>
      <c r="H1111">
        <v>2763</v>
      </c>
      <c r="I1111" s="1">
        <f t="shared" si="87"/>
        <v>27.63</v>
      </c>
      <c r="J1111" s="1">
        <v>6.1109999999999998</v>
      </c>
      <c r="K1111">
        <v>100</v>
      </c>
      <c r="L1111" s="94">
        <v>590</v>
      </c>
      <c r="M1111" s="11">
        <f t="shared" si="88"/>
        <v>5.9</v>
      </c>
      <c r="N1111" s="11">
        <v>2.6869999999999998</v>
      </c>
      <c r="O1111" s="95">
        <f t="shared" si="86"/>
        <v>100</v>
      </c>
      <c r="P1111" s="12">
        <f t="shared" si="89"/>
        <v>4.6830508474576265</v>
      </c>
      <c r="Q1111" s="104" t="s">
        <v>728</v>
      </c>
      <c r="V1111" s="111">
        <v>0.45902777777777781</v>
      </c>
      <c r="W1111" s="112">
        <v>0.62847222222222221</v>
      </c>
      <c r="X1111" s="115">
        <f t="shared" si="90"/>
        <v>0.1694444444444444</v>
      </c>
    </row>
    <row r="1112" spans="1:24" x14ac:dyDescent="0.3">
      <c r="A1112" s="64" t="s">
        <v>6482</v>
      </c>
      <c r="B1112" s="94" t="s">
        <v>6483</v>
      </c>
      <c r="C1112" s="2" t="s">
        <v>1</v>
      </c>
      <c r="D1112" s="2">
        <v>72</v>
      </c>
      <c r="E1112" s="9">
        <v>17396</v>
      </c>
      <c r="F1112" s="10">
        <v>43791.632175925923</v>
      </c>
      <c r="G1112" s="95" t="s">
        <v>4</v>
      </c>
      <c r="H1112">
        <v>3153</v>
      </c>
      <c r="I1112" s="1">
        <f t="shared" si="87"/>
        <v>26.274999999999999</v>
      </c>
      <c r="J1112" s="1">
        <v>6.2160000000000002</v>
      </c>
      <c r="K1112">
        <v>120</v>
      </c>
      <c r="L1112" s="94">
        <v>871</v>
      </c>
      <c r="M1112" s="11">
        <f t="shared" si="88"/>
        <v>7.2583333333333337</v>
      </c>
      <c r="N1112" s="11">
        <v>3.0720000000000001</v>
      </c>
      <c r="O1112" s="95">
        <f t="shared" si="86"/>
        <v>120</v>
      </c>
      <c r="P1112" s="12">
        <f t="shared" si="89"/>
        <v>3.6199770378874851</v>
      </c>
      <c r="Q1112" s="104" t="s">
        <v>728</v>
      </c>
      <c r="V1112" s="111">
        <v>0.49236111111111108</v>
      </c>
      <c r="W1112" s="112">
        <v>0.65277777777777779</v>
      </c>
      <c r="X1112" s="115">
        <f t="shared" si="90"/>
        <v>0.16041666666666671</v>
      </c>
    </row>
    <row r="1113" spans="1:24" x14ac:dyDescent="0.3">
      <c r="A1113" s="64" t="s">
        <v>6484</v>
      </c>
      <c r="B1113" s="94" t="s">
        <v>6485</v>
      </c>
      <c r="C1113" s="2" t="s">
        <v>1</v>
      </c>
      <c r="D1113" s="2">
        <v>41</v>
      </c>
      <c r="E1113" s="9">
        <v>28614</v>
      </c>
      <c r="F1113" s="10">
        <v>43791.64571759259</v>
      </c>
      <c r="G1113" s="95" t="s">
        <v>4</v>
      </c>
      <c r="H1113">
        <v>1618</v>
      </c>
      <c r="I1113" s="1">
        <f t="shared" si="87"/>
        <v>14.192982456140351</v>
      </c>
      <c r="J1113" s="1">
        <v>3.7250000000000001</v>
      </c>
      <c r="K1113">
        <v>114</v>
      </c>
      <c r="L1113" s="94">
        <v>372</v>
      </c>
      <c r="M1113" s="11">
        <f t="shared" si="88"/>
        <v>3.263157894736842</v>
      </c>
      <c r="N1113" s="11">
        <v>1.77</v>
      </c>
      <c r="O1113" s="95">
        <f t="shared" si="86"/>
        <v>114</v>
      </c>
      <c r="P1113" s="12">
        <f t="shared" si="89"/>
        <v>4.349462365591398</v>
      </c>
      <c r="Q1113" s="104" t="s">
        <v>728</v>
      </c>
      <c r="V1113" s="111">
        <v>0.49444444444444446</v>
      </c>
      <c r="W1113" s="112">
        <v>0.66319444444444442</v>
      </c>
      <c r="X1113" s="115">
        <f t="shared" si="90"/>
        <v>0.16874999999999996</v>
      </c>
    </row>
    <row r="1114" spans="1:24" x14ac:dyDescent="0.3">
      <c r="A1114" s="64" t="s">
        <v>6486</v>
      </c>
      <c r="B1114" s="94" t="s">
        <v>6487</v>
      </c>
      <c r="C1114" s="2" t="s">
        <v>1</v>
      </c>
      <c r="D1114" s="2">
        <v>56</v>
      </c>
      <c r="E1114" s="9">
        <v>23056</v>
      </c>
      <c r="F1114" s="10">
        <v>43791.661168981482</v>
      </c>
      <c r="G1114" s="95" t="s">
        <v>4</v>
      </c>
      <c r="H1114">
        <v>1589</v>
      </c>
      <c r="I1114" s="1">
        <f t="shared" si="87"/>
        <v>13.93859649122807</v>
      </c>
      <c r="J1114" s="1">
        <v>3.4670000000000001</v>
      </c>
      <c r="K1114">
        <v>114</v>
      </c>
      <c r="L1114" s="94">
        <v>556</v>
      </c>
      <c r="M1114" s="11">
        <f t="shared" si="88"/>
        <v>4.8771929824561404</v>
      </c>
      <c r="N1114" s="11">
        <v>2.4359999999999999</v>
      </c>
      <c r="O1114" s="95">
        <f t="shared" si="86"/>
        <v>114</v>
      </c>
      <c r="P1114" s="12">
        <f t="shared" si="89"/>
        <v>2.857913669064748</v>
      </c>
      <c r="Q1114" s="104" t="s">
        <v>728</v>
      </c>
      <c r="V1114" s="111">
        <v>0.50486111111111109</v>
      </c>
      <c r="W1114" s="112">
        <v>0.67361111111111116</v>
      </c>
      <c r="X1114" s="115">
        <f t="shared" si="90"/>
        <v>0.16875000000000007</v>
      </c>
    </row>
    <row r="1115" spans="1:24" x14ac:dyDescent="0.3">
      <c r="A1115" s="64" t="s">
        <v>6488</v>
      </c>
      <c r="B1115" s="94" t="s">
        <v>6489</v>
      </c>
      <c r="C1115" s="2" t="s">
        <v>1</v>
      </c>
      <c r="D1115" s="2">
        <v>53</v>
      </c>
      <c r="E1115" s="9">
        <v>24167</v>
      </c>
      <c r="F1115" s="10">
        <v>43794.51</v>
      </c>
      <c r="G1115" s="95" t="s">
        <v>4</v>
      </c>
      <c r="H1115">
        <v>3181</v>
      </c>
      <c r="I1115" s="1">
        <f t="shared" si="87"/>
        <v>26.508333333333333</v>
      </c>
      <c r="J1115" s="1">
        <v>4.8579999999999997</v>
      </c>
      <c r="K1115">
        <v>120</v>
      </c>
      <c r="L1115" s="94">
        <v>753</v>
      </c>
      <c r="M1115" s="11">
        <f t="shared" si="88"/>
        <v>6.2750000000000004</v>
      </c>
      <c r="N1115" s="11">
        <v>2.8010000000000002</v>
      </c>
      <c r="O1115" s="95">
        <f t="shared" si="86"/>
        <v>120</v>
      </c>
      <c r="P1115" s="12">
        <f t="shared" si="89"/>
        <v>4.2244355909694553</v>
      </c>
      <c r="Q1115" s="104" t="s">
        <v>728</v>
      </c>
      <c r="V1115" s="111">
        <v>0.39374999999999999</v>
      </c>
      <c r="W1115" s="112">
        <v>0.52083333333333337</v>
      </c>
      <c r="X1115" s="115">
        <f t="shared" si="90"/>
        <v>0.12708333333333338</v>
      </c>
    </row>
    <row r="1116" spans="1:24" x14ac:dyDescent="0.3">
      <c r="A1116" s="64" t="s">
        <v>6490</v>
      </c>
      <c r="B1116" s="94" t="s">
        <v>6491</v>
      </c>
      <c r="C1116" s="2" t="s">
        <v>6</v>
      </c>
      <c r="D1116" s="2">
        <v>66</v>
      </c>
      <c r="E1116" s="9">
        <v>19530</v>
      </c>
      <c r="F1116" s="10">
        <v>43794.510312500002</v>
      </c>
      <c r="G1116" s="95" t="s">
        <v>4</v>
      </c>
      <c r="H1116">
        <v>2093</v>
      </c>
      <c r="I1116" s="1">
        <f t="shared" si="87"/>
        <v>17.441666666666666</v>
      </c>
      <c r="J1116" s="1">
        <v>4.0659999999999998</v>
      </c>
      <c r="K1116">
        <v>120</v>
      </c>
      <c r="L1116" s="94">
        <v>859</v>
      </c>
      <c r="M1116" s="11">
        <f t="shared" si="88"/>
        <v>7.1583333333333332</v>
      </c>
      <c r="N1116" s="11">
        <v>2.8370000000000002</v>
      </c>
      <c r="O1116" s="95">
        <f t="shared" si="86"/>
        <v>120</v>
      </c>
      <c r="P1116" s="12">
        <f t="shared" si="89"/>
        <v>2.4365541327124562</v>
      </c>
      <c r="Q1116" s="104" t="s">
        <v>728</v>
      </c>
      <c r="V1116" s="111">
        <v>0.3972222222222222</v>
      </c>
      <c r="W1116" s="112">
        <v>0.53125</v>
      </c>
      <c r="X1116" s="115">
        <f t="shared" si="90"/>
        <v>0.1340277777777778</v>
      </c>
    </row>
    <row r="1117" spans="1:24" x14ac:dyDescent="0.3">
      <c r="A1117" s="64" t="s">
        <v>6492</v>
      </c>
      <c r="B1117" s="94" t="s">
        <v>6493</v>
      </c>
      <c r="C1117" s="2" t="s">
        <v>6</v>
      </c>
      <c r="D1117" s="2">
        <v>22</v>
      </c>
      <c r="E1117" s="9">
        <v>35626</v>
      </c>
      <c r="F1117" s="10">
        <v>43794.528437499997</v>
      </c>
      <c r="G1117" s="95" t="s">
        <v>4</v>
      </c>
      <c r="H1117">
        <v>1492</v>
      </c>
      <c r="I1117" s="1">
        <f t="shared" si="87"/>
        <v>11.936</v>
      </c>
      <c r="J1117" s="1">
        <v>3.5579999999999998</v>
      </c>
      <c r="K1117">
        <v>125</v>
      </c>
      <c r="L1117" s="94">
        <v>363</v>
      </c>
      <c r="M1117" s="11">
        <f t="shared" si="88"/>
        <v>2.9039999999999999</v>
      </c>
      <c r="N1117" s="11">
        <v>1.7430000000000001</v>
      </c>
      <c r="O1117" s="95">
        <f t="shared" si="86"/>
        <v>125</v>
      </c>
      <c r="P1117" s="12">
        <f t="shared" si="89"/>
        <v>4.110192837465565</v>
      </c>
      <c r="Q1117" s="104" t="s">
        <v>728</v>
      </c>
      <c r="V1117" s="111">
        <v>0.3888888888888889</v>
      </c>
      <c r="W1117" s="112">
        <v>0.55208333333333337</v>
      </c>
      <c r="X1117" s="115">
        <f t="shared" si="90"/>
        <v>0.16319444444444448</v>
      </c>
    </row>
    <row r="1118" spans="1:24" x14ac:dyDescent="0.3">
      <c r="A1118" s="64" t="s">
        <v>6494</v>
      </c>
      <c r="B1118" s="94" t="s">
        <v>518</v>
      </c>
      <c r="C1118" s="2" t="s">
        <v>1</v>
      </c>
      <c r="D1118" s="2">
        <v>61</v>
      </c>
      <c r="E1118" s="9">
        <v>21371</v>
      </c>
      <c r="F1118" s="10">
        <v>43794.55127314815</v>
      </c>
      <c r="G1118" s="95" t="s">
        <v>4</v>
      </c>
      <c r="H1118">
        <v>2813</v>
      </c>
      <c r="I1118" s="1">
        <f t="shared" si="87"/>
        <v>24.46086956521739</v>
      </c>
      <c r="J1118" s="1">
        <v>5.4569999999999999</v>
      </c>
      <c r="K1118">
        <v>115</v>
      </c>
      <c r="L1118" s="94">
        <v>604</v>
      </c>
      <c r="M1118" s="11">
        <f t="shared" si="88"/>
        <v>5.2521739130434781</v>
      </c>
      <c r="N1118" s="11">
        <v>2.29</v>
      </c>
      <c r="O1118" s="95">
        <f t="shared" si="86"/>
        <v>115</v>
      </c>
      <c r="P1118" s="12">
        <f t="shared" si="89"/>
        <v>4.6572847682119205</v>
      </c>
      <c r="Q1118" s="104" t="s">
        <v>728</v>
      </c>
      <c r="V1118" s="111">
        <v>0.40625</v>
      </c>
      <c r="W1118" s="112">
        <v>0.56944444444444442</v>
      </c>
      <c r="X1118" s="115">
        <f t="shared" si="90"/>
        <v>0.16319444444444442</v>
      </c>
    </row>
    <row r="1119" spans="1:24" x14ac:dyDescent="0.3">
      <c r="A1119" s="64" t="s">
        <v>6495</v>
      </c>
      <c r="B1119" s="94" t="s">
        <v>6496</v>
      </c>
      <c r="C1119" s="2" t="s">
        <v>1</v>
      </c>
      <c r="D1119" s="2">
        <v>49</v>
      </c>
      <c r="E1119" s="9">
        <v>25781</v>
      </c>
      <c r="F1119" s="10">
        <v>43794.562719907408</v>
      </c>
      <c r="G1119" s="95" t="s">
        <v>4</v>
      </c>
      <c r="H1119">
        <v>2369</v>
      </c>
      <c r="I1119" s="1">
        <f t="shared" si="87"/>
        <v>20.6</v>
      </c>
      <c r="J1119" s="1">
        <v>4.5549999999999997</v>
      </c>
      <c r="K1119">
        <v>115</v>
      </c>
      <c r="L1119" s="94">
        <v>747</v>
      </c>
      <c r="M1119" s="11">
        <f t="shared" si="88"/>
        <v>6.4956521739130437</v>
      </c>
      <c r="N1119" s="11">
        <v>2.8109999999999999</v>
      </c>
      <c r="O1119" s="95">
        <f t="shared" si="86"/>
        <v>115</v>
      </c>
      <c r="P1119" s="12">
        <f t="shared" si="89"/>
        <v>3.1713520749665327</v>
      </c>
      <c r="Q1119" s="104" t="s">
        <v>728</v>
      </c>
      <c r="V1119" s="111">
        <v>0.4236111111111111</v>
      </c>
      <c r="W1119" s="112">
        <v>0.57986111111111105</v>
      </c>
      <c r="X1119" s="115">
        <f t="shared" si="90"/>
        <v>0.15624999999999994</v>
      </c>
    </row>
    <row r="1120" spans="1:24" x14ac:dyDescent="0.3">
      <c r="A1120" s="64" t="s">
        <v>6497</v>
      </c>
      <c r="B1120" s="94" t="s">
        <v>6498</v>
      </c>
      <c r="C1120" s="2" t="s">
        <v>1</v>
      </c>
      <c r="D1120" s="2">
        <v>50</v>
      </c>
      <c r="E1120" s="9">
        <v>25233</v>
      </c>
      <c r="F1120" s="10">
        <v>43794.576157407406</v>
      </c>
      <c r="G1120" s="95" t="s">
        <v>4</v>
      </c>
      <c r="H1120">
        <v>2372</v>
      </c>
      <c r="I1120" s="1">
        <f t="shared" si="87"/>
        <v>20.626086956521739</v>
      </c>
      <c r="J1120" s="1">
        <v>5.1319999999999997</v>
      </c>
      <c r="K1120">
        <v>115</v>
      </c>
      <c r="L1120" s="94">
        <v>571</v>
      </c>
      <c r="M1120" s="11">
        <f t="shared" si="88"/>
        <v>4.965217391304348</v>
      </c>
      <c r="N1120" s="11">
        <v>2.2400000000000002</v>
      </c>
      <c r="O1120" s="95">
        <f t="shared" si="86"/>
        <v>115</v>
      </c>
      <c r="P1120" s="12">
        <f t="shared" si="89"/>
        <v>4.1541155866900175</v>
      </c>
      <c r="Q1120" s="104" t="s">
        <v>728</v>
      </c>
      <c r="V1120" s="111">
        <v>0.43888888888888888</v>
      </c>
      <c r="W1120" s="112">
        <v>0.59027777777777779</v>
      </c>
      <c r="X1120" s="115">
        <f t="shared" si="90"/>
        <v>0.15138888888888891</v>
      </c>
    </row>
    <row r="1121" spans="1:24" x14ac:dyDescent="0.3">
      <c r="A1121" s="64" t="s">
        <v>6499</v>
      </c>
      <c r="B1121" s="94" t="s">
        <v>6500</v>
      </c>
      <c r="C1121" s="2" t="s">
        <v>1</v>
      </c>
      <c r="D1121" s="2">
        <v>42</v>
      </c>
      <c r="E1121" s="9">
        <v>28231</v>
      </c>
      <c r="F1121" s="10">
        <v>43794.585277777776</v>
      </c>
      <c r="G1121" s="95" t="s">
        <v>4</v>
      </c>
      <c r="H1121">
        <v>1593</v>
      </c>
      <c r="I1121" s="1">
        <f t="shared" si="87"/>
        <v>13.973684210526315</v>
      </c>
      <c r="J1121" s="1">
        <v>3.9449999999999998</v>
      </c>
      <c r="K1121">
        <v>114</v>
      </c>
      <c r="L1121" s="94">
        <v>361</v>
      </c>
      <c r="M1121" s="11">
        <f t="shared" si="88"/>
        <v>3.1666666666666665</v>
      </c>
      <c r="N1121" s="11">
        <v>1.923</v>
      </c>
      <c r="O1121" s="95">
        <f t="shared" si="86"/>
        <v>114</v>
      </c>
      <c r="P1121" s="12">
        <f t="shared" si="89"/>
        <v>4.4127423822714684</v>
      </c>
      <c r="Q1121" s="104" t="s">
        <v>728</v>
      </c>
      <c r="V1121" s="111">
        <v>0.4465277777777778</v>
      </c>
      <c r="W1121" s="112">
        <v>0.61111111111111105</v>
      </c>
      <c r="X1121" s="115">
        <f t="shared" si="90"/>
        <v>0.16458333333333325</v>
      </c>
    </row>
    <row r="1122" spans="1:24" x14ac:dyDescent="0.3">
      <c r="A1122" s="64" t="s">
        <v>6501</v>
      </c>
      <c r="B1122" s="94" t="s">
        <v>105</v>
      </c>
      <c r="C1122" s="2" t="s">
        <v>1</v>
      </c>
      <c r="D1122" s="2">
        <v>57</v>
      </c>
      <c r="E1122" s="9">
        <v>22720</v>
      </c>
      <c r="F1122" s="10">
        <v>43794.604074074072</v>
      </c>
      <c r="G1122" s="95" t="s">
        <v>4</v>
      </c>
      <c r="H1122">
        <v>3076</v>
      </c>
      <c r="I1122" s="1">
        <f t="shared" si="87"/>
        <v>29.295238095238094</v>
      </c>
      <c r="J1122" s="1">
        <v>5.7930000000000001</v>
      </c>
      <c r="K1122">
        <v>105</v>
      </c>
      <c r="L1122" s="94">
        <v>494</v>
      </c>
      <c r="M1122" s="11">
        <f t="shared" si="88"/>
        <v>4.7047619047619049</v>
      </c>
      <c r="N1122" s="11">
        <v>2.1120000000000001</v>
      </c>
      <c r="O1122" s="95">
        <f t="shared" si="86"/>
        <v>105</v>
      </c>
      <c r="P1122" s="12">
        <f t="shared" si="89"/>
        <v>6.2267206477732788</v>
      </c>
      <c r="Q1122" s="104" t="s">
        <v>728</v>
      </c>
      <c r="V1122" s="111">
        <v>0.46111111111111108</v>
      </c>
      <c r="W1122" s="112">
        <v>0.625</v>
      </c>
      <c r="X1122" s="115">
        <f t="shared" si="90"/>
        <v>0.16388888888888892</v>
      </c>
    </row>
    <row r="1123" spans="1:24" x14ac:dyDescent="0.3">
      <c r="A1123" s="64" t="s">
        <v>6502</v>
      </c>
      <c r="B1123" s="94" t="s">
        <v>6503</v>
      </c>
      <c r="C1123" s="2" t="s">
        <v>1</v>
      </c>
      <c r="D1123" s="2">
        <v>62</v>
      </c>
      <c r="E1123" s="9">
        <v>20879</v>
      </c>
      <c r="F1123" s="10">
        <v>43794.618738425925</v>
      </c>
      <c r="G1123" s="95" t="s">
        <v>4</v>
      </c>
      <c r="H1123">
        <v>3348</v>
      </c>
      <c r="I1123" s="1">
        <f t="shared" si="87"/>
        <v>29.11304347826087</v>
      </c>
      <c r="J1123" s="1">
        <v>5.8339999999999996</v>
      </c>
      <c r="K1123">
        <v>115</v>
      </c>
      <c r="L1123" s="94">
        <v>793</v>
      </c>
      <c r="M1123" s="11">
        <f t="shared" si="88"/>
        <v>6.8956521739130432</v>
      </c>
      <c r="N1123" s="11">
        <v>3.0680000000000001</v>
      </c>
      <c r="O1123" s="95">
        <f t="shared" si="86"/>
        <v>115</v>
      </c>
      <c r="P1123" s="12">
        <f t="shared" si="89"/>
        <v>4.2219419924337958</v>
      </c>
      <c r="Q1123" s="104" t="s">
        <v>728</v>
      </c>
      <c r="V1123" s="111">
        <v>0.47222222222222227</v>
      </c>
      <c r="W1123" s="112">
        <v>0.63888888888888895</v>
      </c>
      <c r="X1123" s="115">
        <f t="shared" si="90"/>
        <v>0.16666666666666669</v>
      </c>
    </row>
    <row r="1124" spans="1:24" x14ac:dyDescent="0.3">
      <c r="A1124" s="64" t="s">
        <v>6504</v>
      </c>
      <c r="B1124" s="94" t="s">
        <v>6505</v>
      </c>
      <c r="C1124" s="2" t="s">
        <v>1</v>
      </c>
      <c r="D1124" s="2">
        <v>61</v>
      </c>
      <c r="E1124" s="9">
        <v>21399</v>
      </c>
      <c r="F1124" s="10">
        <v>43794.631180555552</v>
      </c>
      <c r="G1124" s="95" t="s">
        <v>4</v>
      </c>
      <c r="H1124">
        <v>2421</v>
      </c>
      <c r="I1124" s="1">
        <f t="shared" si="87"/>
        <v>19.214285714285715</v>
      </c>
      <c r="J1124" s="1">
        <v>4.2910000000000004</v>
      </c>
      <c r="K1124">
        <v>126</v>
      </c>
      <c r="L1124" s="94">
        <v>488</v>
      </c>
      <c r="M1124" s="11">
        <f t="shared" si="88"/>
        <v>3.873015873015873</v>
      </c>
      <c r="N1124" s="11">
        <v>1.863</v>
      </c>
      <c r="O1124" s="95">
        <f t="shared" si="86"/>
        <v>126</v>
      </c>
      <c r="P1124" s="12">
        <f t="shared" si="89"/>
        <v>4.9610655737704921</v>
      </c>
      <c r="Q1124" s="104" t="s">
        <v>728</v>
      </c>
      <c r="V1124" s="111">
        <v>0.4916666666666667</v>
      </c>
      <c r="W1124" s="112">
        <v>0.65972222222222221</v>
      </c>
      <c r="X1124" s="115">
        <f t="shared" si="90"/>
        <v>0.16805555555555551</v>
      </c>
    </row>
    <row r="1125" spans="1:24" x14ac:dyDescent="0.3">
      <c r="A1125" s="64" t="s">
        <v>6506</v>
      </c>
      <c r="B1125" s="94" t="s">
        <v>6507</v>
      </c>
      <c r="C1125" s="2" t="s">
        <v>1</v>
      </c>
      <c r="D1125" s="2">
        <v>57</v>
      </c>
      <c r="E1125" s="9">
        <v>22715</v>
      </c>
      <c r="F1125" s="10">
        <v>43794.651180555556</v>
      </c>
      <c r="G1125" s="95" t="s">
        <v>4</v>
      </c>
      <c r="H1125">
        <v>1846</v>
      </c>
      <c r="I1125" s="1">
        <f t="shared" si="87"/>
        <v>15.383333333333333</v>
      </c>
      <c r="J1125" s="1">
        <v>4.1390000000000002</v>
      </c>
      <c r="K1125">
        <v>120</v>
      </c>
      <c r="L1125" s="94">
        <v>502</v>
      </c>
      <c r="M1125" s="11">
        <f t="shared" si="88"/>
        <v>4.1833333333333336</v>
      </c>
      <c r="N1125" s="11">
        <v>2.1890000000000001</v>
      </c>
      <c r="O1125" s="95">
        <f t="shared" ref="O1125:O1188" si="91">K1125</f>
        <v>120</v>
      </c>
      <c r="P1125" s="12">
        <f t="shared" si="89"/>
        <v>3.6772908366533863</v>
      </c>
      <c r="Q1125" s="104" t="s">
        <v>728</v>
      </c>
      <c r="V1125" s="111">
        <v>0.51874999999999993</v>
      </c>
      <c r="W1125" s="112">
        <v>0.59375</v>
      </c>
      <c r="X1125" s="115">
        <f t="shared" si="90"/>
        <v>7.5000000000000067E-2</v>
      </c>
    </row>
    <row r="1126" spans="1:24" x14ac:dyDescent="0.3">
      <c r="A1126" s="64" t="s">
        <v>6508</v>
      </c>
      <c r="B1126" s="94" t="s">
        <v>6509</v>
      </c>
      <c r="C1126" s="2" t="s">
        <v>1</v>
      </c>
      <c r="D1126" s="2">
        <v>48</v>
      </c>
      <c r="E1126" s="9">
        <v>26050</v>
      </c>
      <c r="F1126" s="10">
        <v>43794.703518518516</v>
      </c>
      <c r="G1126" s="95" t="s">
        <v>4</v>
      </c>
      <c r="H1126">
        <v>1650</v>
      </c>
      <c r="I1126" s="1">
        <f t="shared" si="87"/>
        <v>13.75</v>
      </c>
      <c r="J1126" s="1">
        <v>3.9260000000000002</v>
      </c>
      <c r="K1126">
        <v>120</v>
      </c>
      <c r="L1126" s="94">
        <v>395</v>
      </c>
      <c r="M1126" s="11">
        <f t="shared" si="88"/>
        <v>3.2916666666666665</v>
      </c>
      <c r="N1126" s="11">
        <v>1.849</v>
      </c>
      <c r="O1126" s="95">
        <f t="shared" si="91"/>
        <v>120</v>
      </c>
      <c r="P1126" s="12">
        <f t="shared" si="89"/>
        <v>4.1772151898734178</v>
      </c>
      <c r="Q1126" s="104" t="s">
        <v>728</v>
      </c>
      <c r="V1126" s="111">
        <v>0.53263888888888888</v>
      </c>
      <c r="W1126" s="112">
        <v>0.70833333333333337</v>
      </c>
      <c r="X1126" s="115">
        <f t="shared" si="90"/>
        <v>0.17569444444444449</v>
      </c>
    </row>
    <row r="1127" spans="1:24" x14ac:dyDescent="0.3">
      <c r="A1127" s="64" t="s">
        <v>6510</v>
      </c>
      <c r="B1127" s="94" t="s">
        <v>6511</v>
      </c>
      <c r="C1127" s="2" t="s">
        <v>1</v>
      </c>
      <c r="D1127" s="2">
        <v>55</v>
      </c>
      <c r="E1127" s="9">
        <v>23465</v>
      </c>
      <c r="F1127" s="10">
        <v>43795.515555555554</v>
      </c>
      <c r="G1127" s="95" t="s">
        <v>4</v>
      </c>
      <c r="H1127">
        <v>1729</v>
      </c>
      <c r="I1127" s="1">
        <f t="shared" si="87"/>
        <v>15.718181818181819</v>
      </c>
      <c r="J1127" s="1">
        <v>4.2489999999999997</v>
      </c>
      <c r="K1127">
        <v>110</v>
      </c>
      <c r="L1127" s="94">
        <v>496</v>
      </c>
      <c r="M1127" s="11">
        <f t="shared" si="88"/>
        <v>4.5090909090909088</v>
      </c>
      <c r="N1127" s="11">
        <v>2.1360000000000001</v>
      </c>
      <c r="O1127" s="95">
        <f t="shared" si="91"/>
        <v>110</v>
      </c>
      <c r="P1127" s="12">
        <f t="shared" si="89"/>
        <v>3.4858870967741939</v>
      </c>
      <c r="Q1127" s="104" t="s">
        <v>728</v>
      </c>
      <c r="V1127" s="111">
        <v>0.36736111111111108</v>
      </c>
      <c r="W1127" s="112">
        <v>0.52083333333333337</v>
      </c>
      <c r="X1127" s="115">
        <f t="shared" si="90"/>
        <v>0.15347222222222229</v>
      </c>
    </row>
    <row r="1128" spans="1:24" x14ac:dyDescent="0.3">
      <c r="A1128" s="64" t="s">
        <v>6512</v>
      </c>
      <c r="B1128" s="94" t="s">
        <v>4438</v>
      </c>
      <c r="C1128" s="2" t="s">
        <v>1</v>
      </c>
      <c r="D1128" s="2">
        <v>55</v>
      </c>
      <c r="E1128" s="9">
        <v>23370</v>
      </c>
      <c r="F1128" s="10">
        <v>43795.518078703702</v>
      </c>
      <c r="G1128" s="95" t="s">
        <v>4</v>
      </c>
      <c r="H1128">
        <v>2452</v>
      </c>
      <c r="I1128" s="1">
        <f t="shared" si="87"/>
        <v>22.915887850467289</v>
      </c>
      <c r="J1128" s="1">
        <v>5.57</v>
      </c>
      <c r="K1128">
        <v>107</v>
      </c>
      <c r="L1128" s="94">
        <v>727</v>
      </c>
      <c r="M1128" s="11">
        <f t="shared" si="88"/>
        <v>6.7943925233644862</v>
      </c>
      <c r="N1128" s="11">
        <v>2.5720000000000001</v>
      </c>
      <c r="O1128" s="95">
        <f t="shared" si="91"/>
        <v>107</v>
      </c>
      <c r="P1128" s="12">
        <f t="shared" si="89"/>
        <v>3.3727647867950479</v>
      </c>
      <c r="Q1128" s="104" t="s">
        <v>728</v>
      </c>
      <c r="V1128" s="111">
        <v>0.38680555555555557</v>
      </c>
      <c r="W1128" s="112">
        <v>0.53125</v>
      </c>
      <c r="X1128" s="115">
        <f t="shared" si="90"/>
        <v>0.14444444444444443</v>
      </c>
    </row>
    <row r="1129" spans="1:24" x14ac:dyDescent="0.3">
      <c r="A1129" s="64" t="s">
        <v>6513</v>
      </c>
      <c r="B1129" s="94" t="s">
        <v>6514</v>
      </c>
      <c r="C1129" s="2" t="s">
        <v>1</v>
      </c>
      <c r="D1129" s="2">
        <v>55</v>
      </c>
      <c r="E1129" s="9">
        <v>23408</v>
      </c>
      <c r="F1129" s="10">
        <v>43795.542754629627</v>
      </c>
      <c r="G1129" s="95" t="s">
        <v>4</v>
      </c>
      <c r="H1129">
        <v>2363</v>
      </c>
      <c r="I1129" s="1">
        <f t="shared" si="87"/>
        <v>19.691666666666666</v>
      </c>
      <c r="J1129" s="1">
        <v>5.907</v>
      </c>
      <c r="K1129">
        <v>120</v>
      </c>
      <c r="L1129" s="94">
        <v>461</v>
      </c>
      <c r="M1129" s="11">
        <f t="shared" si="88"/>
        <v>3.8416666666666668</v>
      </c>
      <c r="N1129" s="11">
        <v>2.1179999999999999</v>
      </c>
      <c r="O1129" s="95">
        <f t="shared" si="91"/>
        <v>120</v>
      </c>
      <c r="P1129" s="12">
        <f t="shared" si="89"/>
        <v>5.1258134490238607</v>
      </c>
      <c r="Q1129" s="104" t="s">
        <v>728</v>
      </c>
      <c r="V1129" s="111">
        <v>0.39583333333333331</v>
      </c>
      <c r="W1129" s="112">
        <v>0.55208333333333337</v>
      </c>
      <c r="X1129" s="115">
        <f t="shared" si="90"/>
        <v>0.15625000000000006</v>
      </c>
    </row>
    <row r="1130" spans="1:24" x14ac:dyDescent="0.3">
      <c r="A1130" s="64" t="s">
        <v>6515</v>
      </c>
      <c r="B1130" s="94" t="s">
        <v>6516</v>
      </c>
      <c r="C1130" s="2" t="s">
        <v>1</v>
      </c>
      <c r="D1130" s="2">
        <v>52</v>
      </c>
      <c r="E1130" s="9">
        <v>24725</v>
      </c>
      <c r="F1130" s="10">
        <v>43795.550358796296</v>
      </c>
      <c r="G1130" s="95" t="s">
        <v>4</v>
      </c>
      <c r="H1130">
        <v>2018</v>
      </c>
      <c r="I1130" s="1">
        <f t="shared" si="87"/>
        <v>18.345454545454544</v>
      </c>
      <c r="J1130" s="1">
        <v>4.1829999999999998</v>
      </c>
      <c r="K1130">
        <v>110</v>
      </c>
      <c r="L1130" s="94">
        <v>411</v>
      </c>
      <c r="M1130" s="11">
        <f t="shared" si="88"/>
        <v>3.7363636363636363</v>
      </c>
      <c r="N1130" s="11">
        <v>2.0390000000000001</v>
      </c>
      <c r="O1130" s="95">
        <f t="shared" si="91"/>
        <v>110</v>
      </c>
      <c r="P1130" s="12">
        <f t="shared" si="89"/>
        <v>4.9099756690997562</v>
      </c>
      <c r="Q1130" s="104" t="s">
        <v>728</v>
      </c>
      <c r="V1130" s="111">
        <v>0.41250000000000003</v>
      </c>
      <c r="W1130" s="112">
        <v>0.56597222222222221</v>
      </c>
      <c r="X1130" s="115">
        <f t="shared" si="90"/>
        <v>0.15347222222222218</v>
      </c>
    </row>
    <row r="1131" spans="1:24" x14ac:dyDescent="0.3">
      <c r="A1131" s="64" t="s">
        <v>6517</v>
      </c>
      <c r="B1131" s="94" t="s">
        <v>6518</v>
      </c>
      <c r="C1131" s="2" t="s">
        <v>1</v>
      </c>
      <c r="D1131" s="2">
        <v>62</v>
      </c>
      <c r="E1131" s="9">
        <v>20798</v>
      </c>
      <c r="F1131" s="10">
        <v>43795.574016203704</v>
      </c>
      <c r="G1131" s="95" t="s">
        <v>4</v>
      </c>
      <c r="H1131">
        <v>2885</v>
      </c>
      <c r="I1131" s="1">
        <f t="shared" si="87"/>
        <v>26.467889908256879</v>
      </c>
      <c r="J1131" s="1">
        <v>5.4029999999999996</v>
      </c>
      <c r="K1131">
        <v>109</v>
      </c>
      <c r="L1131" s="94">
        <v>570</v>
      </c>
      <c r="M1131" s="11">
        <f t="shared" si="88"/>
        <v>5.2293577981651378</v>
      </c>
      <c r="N1131" s="11">
        <v>2.379</v>
      </c>
      <c r="O1131" s="95">
        <f t="shared" si="91"/>
        <v>109</v>
      </c>
      <c r="P1131" s="12">
        <f t="shared" si="89"/>
        <v>5.0614035087719289</v>
      </c>
      <c r="Q1131" s="104" t="s">
        <v>728</v>
      </c>
      <c r="V1131" s="111">
        <v>0.42638888888888887</v>
      </c>
      <c r="W1131" s="112">
        <v>0.58333333333333337</v>
      </c>
      <c r="X1131" s="115">
        <f t="shared" si="90"/>
        <v>0.1569444444444445</v>
      </c>
    </row>
    <row r="1132" spans="1:24" x14ac:dyDescent="0.3">
      <c r="A1132" s="64" t="s">
        <v>6519</v>
      </c>
      <c r="B1132" s="94" t="s">
        <v>6520</v>
      </c>
      <c r="C1132" s="2" t="s">
        <v>1</v>
      </c>
      <c r="D1132" s="2">
        <v>67</v>
      </c>
      <c r="E1132" s="9">
        <v>19099</v>
      </c>
      <c r="F1132" s="10">
        <v>43795.586921296293</v>
      </c>
      <c r="G1132" s="95" t="s">
        <v>4</v>
      </c>
      <c r="H1132">
        <v>2352</v>
      </c>
      <c r="I1132" s="1">
        <f t="shared" si="87"/>
        <v>18.666666666666668</v>
      </c>
      <c r="J1132" s="1">
        <v>4.4829999999999997</v>
      </c>
      <c r="K1132">
        <v>126</v>
      </c>
      <c r="L1132" s="94">
        <v>783</v>
      </c>
      <c r="M1132" s="11">
        <f t="shared" si="88"/>
        <v>6.2142857142857144</v>
      </c>
      <c r="N1132" s="11">
        <v>2.6030000000000002</v>
      </c>
      <c r="O1132" s="95">
        <f t="shared" si="91"/>
        <v>126</v>
      </c>
      <c r="P1132" s="12">
        <f t="shared" si="89"/>
        <v>3.0038314176245211</v>
      </c>
      <c r="Q1132" s="104" t="s">
        <v>728</v>
      </c>
      <c r="V1132" s="111">
        <v>0.44097222222222227</v>
      </c>
      <c r="W1132" s="112">
        <v>0.59375</v>
      </c>
      <c r="X1132" s="115">
        <f t="shared" si="90"/>
        <v>0.15277777777777773</v>
      </c>
    </row>
    <row r="1133" spans="1:24" x14ac:dyDescent="0.3">
      <c r="A1133" s="64" t="s">
        <v>6521</v>
      </c>
      <c r="B1133" s="94" t="s">
        <v>6522</v>
      </c>
      <c r="C1133" s="2" t="s">
        <v>1</v>
      </c>
      <c r="D1133" s="2">
        <v>48</v>
      </c>
      <c r="E1133" s="9">
        <v>25982</v>
      </c>
      <c r="F1133" s="10">
        <v>43795.610555555555</v>
      </c>
      <c r="G1133" s="95" t="s">
        <v>4</v>
      </c>
      <c r="H1133">
        <v>1975</v>
      </c>
      <c r="I1133" s="1">
        <f t="shared" si="87"/>
        <v>18.287037037037038</v>
      </c>
      <c r="J1133" s="1">
        <v>4.5140000000000002</v>
      </c>
      <c r="K1133">
        <v>108</v>
      </c>
      <c r="L1133" s="94">
        <v>430</v>
      </c>
      <c r="M1133" s="11">
        <f t="shared" si="88"/>
        <v>3.9814814814814814</v>
      </c>
      <c r="N1133" s="11">
        <v>2.0640000000000001</v>
      </c>
      <c r="O1133" s="95">
        <f t="shared" si="91"/>
        <v>108</v>
      </c>
      <c r="P1133" s="12">
        <f t="shared" si="89"/>
        <v>4.5930232558139537</v>
      </c>
      <c r="Q1133" s="104" t="s">
        <v>728</v>
      </c>
      <c r="V1133" s="111">
        <v>0.45208333333333334</v>
      </c>
      <c r="W1133" s="112">
        <v>0.61805555555555558</v>
      </c>
      <c r="X1133" s="115">
        <f t="shared" si="90"/>
        <v>0.16597222222222224</v>
      </c>
    </row>
    <row r="1134" spans="1:24" x14ac:dyDescent="0.3">
      <c r="A1134" s="64" t="s">
        <v>6523</v>
      </c>
      <c r="B1134" s="94" t="s">
        <v>6524</v>
      </c>
      <c r="C1134" s="2" t="s">
        <v>1</v>
      </c>
      <c r="D1134" s="2">
        <v>52</v>
      </c>
      <c r="E1134" s="9">
        <v>24698</v>
      </c>
      <c r="F1134" s="10">
        <v>43795.613379629627</v>
      </c>
      <c r="G1134" s="95" t="s">
        <v>4</v>
      </c>
      <c r="H1134">
        <v>2282</v>
      </c>
      <c r="I1134" s="1">
        <f t="shared" si="87"/>
        <v>20.017543859649123</v>
      </c>
      <c r="J1134" s="1">
        <v>4.4800000000000004</v>
      </c>
      <c r="K1134">
        <v>114</v>
      </c>
      <c r="L1134" s="94">
        <v>543</v>
      </c>
      <c r="M1134" s="11">
        <f t="shared" si="88"/>
        <v>4.7631578947368425</v>
      </c>
      <c r="N1134" s="11">
        <v>2.37</v>
      </c>
      <c r="O1134" s="95">
        <f t="shared" si="91"/>
        <v>114</v>
      </c>
      <c r="P1134" s="12">
        <f t="shared" si="89"/>
        <v>4.2025782688766116</v>
      </c>
      <c r="Q1134" s="104" t="s">
        <v>728</v>
      </c>
      <c r="V1134" s="111">
        <v>0.45763888888888887</v>
      </c>
      <c r="W1134" s="112">
        <v>0.62847222222222221</v>
      </c>
      <c r="X1134" s="115">
        <f t="shared" si="90"/>
        <v>0.17083333333333334</v>
      </c>
    </row>
    <row r="1135" spans="1:24" x14ac:dyDescent="0.3">
      <c r="A1135" s="64" t="s">
        <v>6525</v>
      </c>
      <c r="B1135" s="94" t="s">
        <v>6526</v>
      </c>
      <c r="C1135" s="2" t="s">
        <v>1</v>
      </c>
      <c r="D1135" s="2">
        <v>34</v>
      </c>
      <c r="E1135" s="9">
        <v>31213</v>
      </c>
      <c r="F1135" s="10">
        <v>43795.624108796299</v>
      </c>
      <c r="G1135" s="95" t="s">
        <v>4</v>
      </c>
      <c r="H1135">
        <v>1325</v>
      </c>
      <c r="I1135" s="1">
        <f t="shared" si="87"/>
        <v>12.045454545454545</v>
      </c>
      <c r="J1135" s="1">
        <v>3.827</v>
      </c>
      <c r="K1135">
        <v>110</v>
      </c>
      <c r="L1135" s="94">
        <v>425</v>
      </c>
      <c r="M1135" s="11">
        <f t="shared" si="88"/>
        <v>3.8636363636363638</v>
      </c>
      <c r="N1135" s="11">
        <v>1.7529999999999999</v>
      </c>
      <c r="O1135" s="95">
        <f t="shared" si="91"/>
        <v>110</v>
      </c>
      <c r="P1135" s="12">
        <f t="shared" si="89"/>
        <v>3.117647058823529</v>
      </c>
      <c r="Q1135" s="104" t="s">
        <v>728</v>
      </c>
      <c r="V1135" s="94"/>
      <c r="W1135" s="95"/>
      <c r="X1135" s="115" t="str">
        <f t="shared" si="90"/>
        <v>No Data</v>
      </c>
    </row>
    <row r="1136" spans="1:24" x14ac:dyDescent="0.3">
      <c r="A1136" s="64" t="s">
        <v>6527</v>
      </c>
      <c r="B1136" s="94" t="s">
        <v>1837</v>
      </c>
      <c r="C1136" s="2" t="s">
        <v>1</v>
      </c>
      <c r="D1136" s="2">
        <v>65</v>
      </c>
      <c r="E1136" s="9">
        <v>19995</v>
      </c>
      <c r="F1136" s="10">
        <v>43795.63453703704</v>
      </c>
      <c r="G1136" s="95" t="s">
        <v>4</v>
      </c>
      <c r="H1136">
        <v>3222</v>
      </c>
      <c r="I1136" s="1">
        <f t="shared" si="87"/>
        <v>26.85</v>
      </c>
      <c r="J1136" s="1">
        <v>4.5570000000000004</v>
      </c>
      <c r="K1136">
        <v>120</v>
      </c>
      <c r="L1136" s="94">
        <v>553</v>
      </c>
      <c r="M1136" s="11">
        <f t="shared" si="88"/>
        <v>4.6083333333333334</v>
      </c>
      <c r="N1136" s="11">
        <v>2.3809999999999998</v>
      </c>
      <c r="O1136" s="95">
        <f t="shared" si="91"/>
        <v>120</v>
      </c>
      <c r="P1136" s="12">
        <f t="shared" si="89"/>
        <v>5.8264014466546117</v>
      </c>
      <c r="Q1136" s="104" t="s">
        <v>728</v>
      </c>
      <c r="V1136" s="111">
        <v>0.4916666666666667</v>
      </c>
      <c r="W1136" s="112">
        <v>0.65972222222222221</v>
      </c>
      <c r="X1136" s="115">
        <f t="shared" si="90"/>
        <v>0.16805555555555551</v>
      </c>
    </row>
    <row r="1137" spans="1:24" x14ac:dyDescent="0.3">
      <c r="A1137" s="64" t="s">
        <v>6528</v>
      </c>
      <c r="B1137" s="94" t="s">
        <v>6529</v>
      </c>
      <c r="C1137" s="2" t="s">
        <v>1</v>
      </c>
      <c r="D1137" s="2">
        <v>65</v>
      </c>
      <c r="E1137" s="9">
        <v>19865</v>
      </c>
      <c r="F1137" s="10">
        <v>43795.66679398148</v>
      </c>
      <c r="G1137" s="95" t="s">
        <v>4</v>
      </c>
      <c r="H1137">
        <v>3349</v>
      </c>
      <c r="I1137" s="1">
        <f t="shared" si="87"/>
        <v>30.445454545454545</v>
      </c>
      <c r="J1137" s="1">
        <v>5.9409999999999998</v>
      </c>
      <c r="K1137">
        <v>110</v>
      </c>
      <c r="L1137" s="94">
        <v>1374</v>
      </c>
      <c r="M1137" s="11">
        <f t="shared" si="88"/>
        <v>12.49090909090909</v>
      </c>
      <c r="N1137" s="11">
        <v>3.7090000000000001</v>
      </c>
      <c r="O1137" s="95">
        <f t="shared" si="91"/>
        <v>110</v>
      </c>
      <c r="P1137" s="12">
        <f t="shared" si="89"/>
        <v>2.4374090247452695</v>
      </c>
      <c r="Q1137" s="104" t="s">
        <v>728</v>
      </c>
      <c r="V1137" s="111">
        <v>0.52916666666666667</v>
      </c>
      <c r="W1137" s="112">
        <v>0.67708333333333337</v>
      </c>
      <c r="X1137" s="115">
        <f t="shared" si="90"/>
        <v>0.1479166666666667</v>
      </c>
    </row>
    <row r="1138" spans="1:24" x14ac:dyDescent="0.3">
      <c r="A1138" s="64" t="s">
        <v>6530</v>
      </c>
      <c r="B1138" s="94" t="s">
        <v>6531</v>
      </c>
      <c r="C1138" s="2" t="s">
        <v>1</v>
      </c>
      <c r="D1138" s="2">
        <v>42</v>
      </c>
      <c r="E1138" s="9">
        <v>28258</v>
      </c>
      <c r="F1138" s="10">
        <v>43795.699479166666</v>
      </c>
      <c r="G1138" s="95" t="s">
        <v>4</v>
      </c>
      <c r="H1138">
        <v>1908</v>
      </c>
      <c r="I1138" s="1">
        <f t="shared" si="87"/>
        <v>15.142857142857142</v>
      </c>
      <c r="J1138" s="1">
        <v>4.0510000000000002</v>
      </c>
      <c r="K1138">
        <v>126</v>
      </c>
      <c r="L1138" s="94">
        <v>365</v>
      </c>
      <c r="M1138" s="11">
        <f t="shared" si="88"/>
        <v>2.8968253968253967</v>
      </c>
      <c r="N1138" s="11">
        <v>1.8280000000000001</v>
      </c>
      <c r="O1138" s="95">
        <f t="shared" si="91"/>
        <v>126</v>
      </c>
      <c r="P1138" s="12">
        <f t="shared" si="89"/>
        <v>5.2273972602739729</v>
      </c>
      <c r="Q1138" s="104" t="s">
        <v>728</v>
      </c>
      <c r="V1138" s="111">
        <v>0.53333333333333333</v>
      </c>
      <c r="W1138" s="112">
        <v>0.70833333333333337</v>
      </c>
      <c r="X1138" s="115">
        <f t="shared" si="90"/>
        <v>0.17500000000000004</v>
      </c>
    </row>
    <row r="1139" spans="1:24" x14ac:dyDescent="0.3">
      <c r="A1139" s="64" t="s">
        <v>6532</v>
      </c>
      <c r="B1139" s="94" t="s">
        <v>6533</v>
      </c>
      <c r="C1139" s="2" t="s">
        <v>6</v>
      </c>
      <c r="D1139" s="2">
        <v>77</v>
      </c>
      <c r="E1139" s="9">
        <v>15309</v>
      </c>
      <c r="F1139" s="10">
        <v>43795.69971064815</v>
      </c>
      <c r="G1139" s="95" t="s">
        <v>4</v>
      </c>
      <c r="H1139">
        <v>3558</v>
      </c>
      <c r="I1139" s="1">
        <f t="shared" si="87"/>
        <v>32.345454545454544</v>
      </c>
      <c r="J1139" s="1">
        <v>5.9850000000000003</v>
      </c>
      <c r="K1139">
        <v>110</v>
      </c>
      <c r="L1139" s="94">
        <v>1002</v>
      </c>
      <c r="M1139" s="11">
        <f t="shared" si="88"/>
        <v>9.1090909090909093</v>
      </c>
      <c r="N1139" s="11">
        <v>2.8940000000000001</v>
      </c>
      <c r="O1139" s="95">
        <f t="shared" si="91"/>
        <v>110</v>
      </c>
      <c r="P1139" s="12">
        <f t="shared" si="89"/>
        <v>3.5508982035928143</v>
      </c>
      <c r="Q1139" s="104" t="s">
        <v>728</v>
      </c>
      <c r="V1139" s="111">
        <v>0.53888888888888886</v>
      </c>
      <c r="W1139" s="112">
        <v>0.72222222222222221</v>
      </c>
      <c r="X1139" s="115">
        <f t="shared" si="90"/>
        <v>0.18333333333333335</v>
      </c>
    </row>
    <row r="1140" spans="1:24" x14ac:dyDescent="0.3">
      <c r="A1140" s="64" t="s">
        <v>6534</v>
      </c>
      <c r="B1140" s="94" t="s">
        <v>657</v>
      </c>
      <c r="C1140" s="2" t="s">
        <v>1</v>
      </c>
      <c r="D1140" s="2">
        <v>35</v>
      </c>
      <c r="E1140" s="9">
        <v>30911</v>
      </c>
      <c r="F1140" s="10">
        <v>43796.515555555554</v>
      </c>
      <c r="G1140" s="95" t="s">
        <v>4</v>
      </c>
      <c r="H1140">
        <v>2037</v>
      </c>
      <c r="I1140" s="1">
        <f t="shared" si="87"/>
        <v>23.147727272727273</v>
      </c>
      <c r="J1140" s="1">
        <v>4.7450000000000001</v>
      </c>
      <c r="K1140">
        <v>88</v>
      </c>
      <c r="L1140" s="94">
        <v>467</v>
      </c>
      <c r="M1140" s="11">
        <f t="shared" si="88"/>
        <v>5.3068181818181817</v>
      </c>
      <c r="N1140" s="11">
        <v>2.36</v>
      </c>
      <c r="O1140" s="95">
        <f t="shared" si="91"/>
        <v>88</v>
      </c>
      <c r="P1140" s="12">
        <f t="shared" si="89"/>
        <v>4.3618843683083517</v>
      </c>
      <c r="Q1140" s="104" t="s">
        <v>728</v>
      </c>
      <c r="V1140" s="111">
        <v>0.38055555555555554</v>
      </c>
      <c r="W1140" s="112">
        <v>0.52083333333333337</v>
      </c>
      <c r="X1140" s="115">
        <f t="shared" si="90"/>
        <v>0.14027777777777783</v>
      </c>
    </row>
    <row r="1141" spans="1:24" x14ac:dyDescent="0.3">
      <c r="A1141" s="64" t="s">
        <v>6535</v>
      </c>
      <c r="B1141" s="94" t="s">
        <v>6536</v>
      </c>
      <c r="C1141" s="2" t="s">
        <v>1</v>
      </c>
      <c r="D1141" s="2">
        <v>62</v>
      </c>
      <c r="E1141" s="9">
        <v>20866</v>
      </c>
      <c r="F1141" s="10">
        <v>43796.52752314815</v>
      </c>
      <c r="G1141" s="95" t="s">
        <v>4</v>
      </c>
      <c r="H1141">
        <v>1602</v>
      </c>
      <c r="I1141" s="1">
        <f t="shared" si="87"/>
        <v>14.563636363636364</v>
      </c>
      <c r="J1141" s="1">
        <v>3.859</v>
      </c>
      <c r="K1141">
        <v>110</v>
      </c>
      <c r="L1141" s="94">
        <v>494</v>
      </c>
      <c r="M1141" s="11">
        <f t="shared" si="88"/>
        <v>4.4909090909090912</v>
      </c>
      <c r="N1141" s="11">
        <v>2.415</v>
      </c>
      <c r="O1141" s="95">
        <f t="shared" si="91"/>
        <v>110</v>
      </c>
      <c r="P1141" s="12">
        <f t="shared" si="89"/>
        <v>3.2429149797570851</v>
      </c>
      <c r="Q1141" s="104" t="s">
        <v>728</v>
      </c>
      <c r="V1141" s="111">
        <v>0.38263888888888892</v>
      </c>
      <c r="W1141" s="112">
        <v>0.53472222222222221</v>
      </c>
      <c r="X1141" s="115">
        <f t="shared" si="90"/>
        <v>0.15208333333333329</v>
      </c>
    </row>
    <row r="1142" spans="1:24" x14ac:dyDescent="0.3">
      <c r="A1142" s="64" t="s">
        <v>6537</v>
      </c>
      <c r="B1142" s="94" t="s">
        <v>6538</v>
      </c>
      <c r="C1142" s="2" t="s">
        <v>1</v>
      </c>
      <c r="D1142" s="2">
        <v>65</v>
      </c>
      <c r="E1142" s="9">
        <v>19960</v>
      </c>
      <c r="F1142" s="10">
        <v>43796.537523148145</v>
      </c>
      <c r="G1142" s="95" t="s">
        <v>4</v>
      </c>
      <c r="H1142">
        <v>3338</v>
      </c>
      <c r="I1142" s="1">
        <f t="shared" si="87"/>
        <v>32.407766990291265</v>
      </c>
      <c r="J1142" s="1">
        <v>5.9880000000000004</v>
      </c>
      <c r="K1142">
        <v>103</v>
      </c>
      <c r="L1142" s="94">
        <v>522</v>
      </c>
      <c r="M1142" s="11">
        <f t="shared" si="88"/>
        <v>5.0679611650485441</v>
      </c>
      <c r="N1142" s="11">
        <v>2.1160000000000001</v>
      </c>
      <c r="O1142" s="95">
        <f t="shared" si="91"/>
        <v>103</v>
      </c>
      <c r="P1142" s="12">
        <f t="shared" si="89"/>
        <v>6.3946360153256707</v>
      </c>
      <c r="Q1142" s="104" t="s">
        <v>728</v>
      </c>
      <c r="V1142" s="111">
        <v>0.40277777777777773</v>
      </c>
      <c r="W1142" s="112">
        <v>0.54166666666666663</v>
      </c>
      <c r="X1142" s="115">
        <f t="shared" si="90"/>
        <v>0.1388888888888889</v>
      </c>
    </row>
    <row r="1143" spans="1:24" x14ac:dyDescent="0.3">
      <c r="A1143" s="64" t="s">
        <v>6539</v>
      </c>
      <c r="B1143" s="94" t="s">
        <v>6540</v>
      </c>
      <c r="C1143" s="2" t="s">
        <v>1</v>
      </c>
      <c r="D1143" s="2">
        <v>59</v>
      </c>
      <c r="E1143" s="9">
        <v>22164</v>
      </c>
      <c r="F1143" s="10">
        <v>43796.54042824074</v>
      </c>
      <c r="G1143" s="95" t="s">
        <v>4</v>
      </c>
      <c r="H1143">
        <v>2402</v>
      </c>
      <c r="I1143" s="1">
        <f t="shared" si="87"/>
        <v>21.07017543859649</v>
      </c>
      <c r="J1143" s="1">
        <v>5.5410000000000004</v>
      </c>
      <c r="K1143">
        <v>114</v>
      </c>
      <c r="L1143" s="94">
        <v>613</v>
      </c>
      <c r="M1143" s="11">
        <f t="shared" si="88"/>
        <v>5.3771929824561404</v>
      </c>
      <c r="N1143" s="11">
        <v>2.5289999999999999</v>
      </c>
      <c r="O1143" s="95">
        <f t="shared" si="91"/>
        <v>114</v>
      </c>
      <c r="P1143" s="12">
        <f t="shared" si="89"/>
        <v>3.9184339314845023</v>
      </c>
      <c r="Q1143" s="104" t="s">
        <v>728</v>
      </c>
      <c r="V1143" s="111">
        <v>0.4145833333333333</v>
      </c>
      <c r="W1143" s="112">
        <v>0.56597222222222221</v>
      </c>
      <c r="X1143" s="115">
        <f t="shared" si="90"/>
        <v>0.15138888888888891</v>
      </c>
    </row>
    <row r="1144" spans="1:24" x14ac:dyDescent="0.3">
      <c r="A1144" s="64" t="s">
        <v>6541</v>
      </c>
      <c r="B1144" s="94" t="s">
        <v>6542</v>
      </c>
      <c r="C1144" s="2" t="s">
        <v>1</v>
      </c>
      <c r="D1144" s="2">
        <v>48</v>
      </c>
      <c r="E1144" s="9">
        <v>26102</v>
      </c>
      <c r="F1144" s="10">
        <v>43796.563657407409</v>
      </c>
      <c r="G1144" s="95" t="s">
        <v>4</v>
      </c>
      <c r="H1144">
        <v>1966</v>
      </c>
      <c r="I1144" s="1">
        <f t="shared" si="87"/>
        <v>19.66</v>
      </c>
      <c r="J1144" s="1">
        <v>4.3879999999999999</v>
      </c>
      <c r="K1144">
        <v>100</v>
      </c>
      <c r="L1144" s="94">
        <v>475</v>
      </c>
      <c r="M1144" s="11">
        <f t="shared" si="88"/>
        <v>4.75</v>
      </c>
      <c r="N1144" s="11">
        <v>2.516</v>
      </c>
      <c r="O1144" s="95">
        <f t="shared" si="91"/>
        <v>100</v>
      </c>
      <c r="P1144" s="12">
        <f t="shared" si="89"/>
        <v>4.1389473684210527</v>
      </c>
      <c r="Q1144" s="104" t="s">
        <v>728</v>
      </c>
      <c r="V1144" s="111">
        <v>0.42499999999999999</v>
      </c>
      <c r="W1144" s="112">
        <v>0.57986111111111105</v>
      </c>
      <c r="X1144" s="115">
        <f t="shared" si="90"/>
        <v>0.15486111111111106</v>
      </c>
    </row>
    <row r="1145" spans="1:24" x14ac:dyDescent="0.3">
      <c r="A1145" s="64" t="s">
        <v>6543</v>
      </c>
      <c r="B1145" s="94" t="s">
        <v>6544</v>
      </c>
      <c r="C1145" s="2" t="s">
        <v>1</v>
      </c>
      <c r="D1145" s="2">
        <v>62</v>
      </c>
      <c r="E1145" s="9">
        <v>21058</v>
      </c>
      <c r="F1145" s="10">
        <v>43796.580833333333</v>
      </c>
      <c r="G1145" s="95" t="s">
        <v>4</v>
      </c>
      <c r="H1145">
        <v>3370</v>
      </c>
      <c r="I1145" s="1">
        <f t="shared" si="87"/>
        <v>29.304347826086957</v>
      </c>
      <c r="J1145" s="1">
        <v>6.452</v>
      </c>
      <c r="K1145">
        <v>115</v>
      </c>
      <c r="L1145" s="94">
        <v>573</v>
      </c>
      <c r="M1145" s="11">
        <f t="shared" si="88"/>
        <v>4.982608695652174</v>
      </c>
      <c r="N1145" s="11">
        <v>2.41</v>
      </c>
      <c r="O1145" s="95">
        <f t="shared" si="91"/>
        <v>115</v>
      </c>
      <c r="P1145" s="12">
        <f t="shared" si="89"/>
        <v>5.8813263525305413</v>
      </c>
      <c r="Q1145" s="104" t="s">
        <v>728</v>
      </c>
      <c r="V1145" s="111">
        <v>0.44166666666666665</v>
      </c>
      <c r="W1145" s="112">
        <v>0.61111111111111105</v>
      </c>
      <c r="X1145" s="115">
        <f t="shared" si="90"/>
        <v>0.1694444444444444</v>
      </c>
    </row>
    <row r="1146" spans="1:24" x14ac:dyDescent="0.3">
      <c r="A1146" s="64" t="s">
        <v>2354</v>
      </c>
      <c r="B1146" s="94" t="s">
        <v>85</v>
      </c>
      <c r="C1146" s="2" t="s">
        <v>1</v>
      </c>
      <c r="D1146" s="2">
        <v>42</v>
      </c>
      <c r="E1146" s="9">
        <v>28094</v>
      </c>
      <c r="F1146" s="10">
        <v>43796.595763888887</v>
      </c>
      <c r="G1146" s="95" t="s">
        <v>4</v>
      </c>
      <c r="H1146">
        <v>2109</v>
      </c>
      <c r="I1146" s="1">
        <f t="shared" si="87"/>
        <v>18.5</v>
      </c>
      <c r="J1146" s="1">
        <v>4.3970000000000002</v>
      </c>
      <c r="K1146">
        <v>114</v>
      </c>
      <c r="L1146" s="94">
        <v>788</v>
      </c>
      <c r="M1146" s="11">
        <f t="shared" si="88"/>
        <v>6.9122807017543861</v>
      </c>
      <c r="N1146" s="11">
        <v>2.5299999999999998</v>
      </c>
      <c r="O1146" s="95">
        <f t="shared" si="91"/>
        <v>114</v>
      </c>
      <c r="P1146" s="12">
        <f t="shared" si="89"/>
        <v>2.6763959390862944</v>
      </c>
      <c r="Q1146" s="104" t="s">
        <v>728</v>
      </c>
      <c r="V1146" s="111">
        <v>0.45347222222222222</v>
      </c>
      <c r="W1146" s="112">
        <v>0.60763888888888895</v>
      </c>
      <c r="X1146" s="115">
        <f t="shared" si="90"/>
        <v>0.15416666666666673</v>
      </c>
    </row>
    <row r="1147" spans="1:24" x14ac:dyDescent="0.3">
      <c r="A1147" s="64" t="s">
        <v>6545</v>
      </c>
      <c r="B1147" s="94" t="s">
        <v>6546</v>
      </c>
      <c r="C1147" s="2" t="s">
        <v>1</v>
      </c>
      <c r="D1147" s="2">
        <v>48</v>
      </c>
      <c r="E1147" s="9">
        <v>26252</v>
      </c>
      <c r="F1147" s="10">
        <v>43796.61550925926</v>
      </c>
      <c r="G1147" s="95" t="s">
        <v>4</v>
      </c>
      <c r="H1147">
        <v>2118</v>
      </c>
      <c r="I1147" s="1">
        <f t="shared" si="87"/>
        <v>19.254545454545454</v>
      </c>
      <c r="J1147" s="1">
        <v>4.9000000000000004</v>
      </c>
      <c r="K1147">
        <v>110</v>
      </c>
      <c r="L1147" s="94">
        <v>434</v>
      </c>
      <c r="M1147" s="11">
        <f t="shared" si="88"/>
        <v>3.9454545454545453</v>
      </c>
      <c r="N1147" s="11">
        <v>1.8320000000000001</v>
      </c>
      <c r="O1147" s="95">
        <f t="shared" si="91"/>
        <v>110</v>
      </c>
      <c r="P1147" s="12">
        <f t="shared" si="89"/>
        <v>4.8801843317972349</v>
      </c>
      <c r="Q1147" s="104" t="s">
        <v>728</v>
      </c>
      <c r="V1147" s="111">
        <v>0.46527777777777773</v>
      </c>
      <c r="W1147" s="112">
        <v>0.61805555555555558</v>
      </c>
      <c r="X1147" s="115">
        <f t="shared" si="90"/>
        <v>0.15277777777777785</v>
      </c>
    </row>
    <row r="1148" spans="1:24" x14ac:dyDescent="0.3">
      <c r="A1148" s="64" t="s">
        <v>6547</v>
      </c>
      <c r="B1148" s="94" t="s">
        <v>4763</v>
      </c>
      <c r="C1148" s="2" t="s">
        <v>1</v>
      </c>
      <c r="D1148" s="2">
        <v>50</v>
      </c>
      <c r="E1148" s="9">
        <v>25474</v>
      </c>
      <c r="F1148" s="10">
        <v>43796.617650462962</v>
      </c>
      <c r="G1148" s="95" t="s">
        <v>4</v>
      </c>
      <c r="H1148">
        <v>2989</v>
      </c>
      <c r="I1148" s="1">
        <f t="shared" si="87"/>
        <v>24.908333333333335</v>
      </c>
      <c r="J1148" s="1">
        <v>5.29</v>
      </c>
      <c r="K1148">
        <v>120</v>
      </c>
      <c r="L1148" s="94">
        <v>885</v>
      </c>
      <c r="M1148" s="11">
        <f t="shared" si="88"/>
        <v>7.375</v>
      </c>
      <c r="N1148" s="11">
        <v>2.7440000000000002</v>
      </c>
      <c r="O1148" s="95">
        <f t="shared" si="91"/>
        <v>120</v>
      </c>
      <c r="P1148" s="12">
        <f t="shared" si="89"/>
        <v>3.3774011299435029</v>
      </c>
      <c r="Q1148" s="104" t="s">
        <v>728</v>
      </c>
      <c r="V1148" s="111">
        <v>0.49652777777777773</v>
      </c>
      <c r="W1148" s="112">
        <v>0.65277777777777779</v>
      </c>
      <c r="X1148" s="115">
        <f t="shared" si="90"/>
        <v>0.15625000000000006</v>
      </c>
    </row>
    <row r="1149" spans="1:24" x14ac:dyDescent="0.3">
      <c r="A1149" s="64" t="s">
        <v>6548</v>
      </c>
      <c r="B1149" s="94" t="s">
        <v>1780</v>
      </c>
      <c r="C1149" s="2" t="s">
        <v>1</v>
      </c>
      <c r="D1149" s="2">
        <v>51</v>
      </c>
      <c r="E1149" s="9">
        <v>24898</v>
      </c>
      <c r="F1149" s="10">
        <v>43796.62604166667</v>
      </c>
      <c r="G1149" s="95" t="s">
        <v>4</v>
      </c>
      <c r="H1149">
        <v>2301</v>
      </c>
      <c r="I1149" s="1">
        <f t="shared" si="87"/>
        <v>20.918181818181818</v>
      </c>
      <c r="J1149" s="1">
        <v>4.5579999999999998</v>
      </c>
      <c r="K1149">
        <v>110</v>
      </c>
      <c r="L1149" s="94">
        <v>629</v>
      </c>
      <c r="M1149" s="11">
        <f t="shared" si="88"/>
        <v>5.7181818181818178</v>
      </c>
      <c r="N1149" s="11">
        <v>2.2469999999999999</v>
      </c>
      <c r="O1149" s="95">
        <f t="shared" si="91"/>
        <v>110</v>
      </c>
      <c r="P1149" s="12">
        <f t="shared" si="89"/>
        <v>3.6581875993640702</v>
      </c>
      <c r="Q1149" s="104" t="s">
        <v>728</v>
      </c>
      <c r="V1149" s="111">
        <v>0.47916666666666669</v>
      </c>
      <c r="W1149" s="112">
        <v>0.63194444444444442</v>
      </c>
      <c r="X1149" s="115">
        <f t="shared" si="90"/>
        <v>0.15277777777777773</v>
      </c>
    </row>
    <row r="1150" spans="1:24" x14ac:dyDescent="0.3">
      <c r="A1150" s="64" t="s">
        <v>6549</v>
      </c>
      <c r="B1150" s="94" t="s">
        <v>6550</v>
      </c>
      <c r="C1150" s="2" t="s">
        <v>6</v>
      </c>
      <c r="D1150" s="2">
        <v>58</v>
      </c>
      <c r="E1150" s="9">
        <v>22267</v>
      </c>
      <c r="F1150" s="10">
        <v>43796.658125000002</v>
      </c>
      <c r="G1150" s="95" t="s">
        <v>4</v>
      </c>
      <c r="H1150">
        <v>1311</v>
      </c>
      <c r="I1150" s="1">
        <f t="shared" si="87"/>
        <v>10.925000000000001</v>
      </c>
      <c r="J1150" s="1">
        <v>3.2130000000000001</v>
      </c>
      <c r="K1150">
        <v>120</v>
      </c>
      <c r="L1150" s="94">
        <v>589</v>
      </c>
      <c r="M1150" s="11">
        <f t="shared" si="88"/>
        <v>4.9083333333333332</v>
      </c>
      <c r="N1150" s="11">
        <v>2.286</v>
      </c>
      <c r="O1150" s="95">
        <f t="shared" si="91"/>
        <v>120</v>
      </c>
      <c r="P1150" s="12">
        <f t="shared" si="89"/>
        <v>2.2258064516129035</v>
      </c>
      <c r="Q1150" s="104" t="s">
        <v>728</v>
      </c>
      <c r="V1150" s="111">
        <v>0.50694444444444442</v>
      </c>
      <c r="W1150" s="112">
        <v>0.67708333333333337</v>
      </c>
      <c r="X1150" s="115">
        <f t="shared" si="90"/>
        <v>0.17013888888888895</v>
      </c>
    </row>
    <row r="1151" spans="1:24" x14ac:dyDescent="0.3">
      <c r="A1151" s="64" t="s">
        <v>6551</v>
      </c>
      <c r="B1151" s="94" t="s">
        <v>6552</v>
      </c>
      <c r="C1151" s="2" t="s">
        <v>1</v>
      </c>
      <c r="D1151" s="2">
        <v>60</v>
      </c>
      <c r="E1151" s="9">
        <v>21763</v>
      </c>
      <c r="F1151" s="10">
        <v>43796.69226851852</v>
      </c>
      <c r="G1151" s="95" t="s">
        <v>4</v>
      </c>
      <c r="H1151">
        <v>3014</v>
      </c>
      <c r="I1151" s="1">
        <f t="shared" si="87"/>
        <v>23.920634920634921</v>
      </c>
      <c r="J1151" s="1">
        <v>5.0999999999999996</v>
      </c>
      <c r="K1151">
        <v>126</v>
      </c>
      <c r="L1151" s="94">
        <v>561</v>
      </c>
      <c r="M1151" s="11">
        <f t="shared" si="88"/>
        <v>4.4523809523809526</v>
      </c>
      <c r="N1151" s="11">
        <v>2.145</v>
      </c>
      <c r="O1151" s="95">
        <f t="shared" si="91"/>
        <v>126</v>
      </c>
      <c r="P1151" s="12">
        <f t="shared" si="89"/>
        <v>5.3725490196078427</v>
      </c>
      <c r="Q1151" s="104" t="s">
        <v>728</v>
      </c>
      <c r="V1151" s="111">
        <v>0.53263888888888888</v>
      </c>
      <c r="W1151" s="112">
        <v>0.70833333333333337</v>
      </c>
      <c r="X1151" s="115">
        <f t="shared" si="90"/>
        <v>0.17569444444444449</v>
      </c>
    </row>
    <row r="1152" spans="1:24" x14ac:dyDescent="0.3">
      <c r="A1152" s="64" t="s">
        <v>6553</v>
      </c>
      <c r="B1152" s="94" t="s">
        <v>1767</v>
      </c>
      <c r="C1152" s="2" t="s">
        <v>1</v>
      </c>
      <c r="D1152" s="2">
        <v>53</v>
      </c>
      <c r="E1152" s="9">
        <v>24127</v>
      </c>
      <c r="F1152" s="10">
        <v>43797.51457175926</v>
      </c>
      <c r="G1152" s="95" t="s">
        <v>4</v>
      </c>
      <c r="H1152">
        <v>2286</v>
      </c>
      <c r="I1152" s="1">
        <f t="shared" si="87"/>
        <v>19.878260869565217</v>
      </c>
      <c r="J1152" s="1">
        <v>4.29</v>
      </c>
      <c r="K1152">
        <v>115</v>
      </c>
      <c r="L1152" s="94">
        <v>555</v>
      </c>
      <c r="M1152" s="11">
        <f t="shared" si="88"/>
        <v>4.8260869565217392</v>
      </c>
      <c r="N1152" s="11">
        <v>2.2210000000000001</v>
      </c>
      <c r="O1152" s="95">
        <f t="shared" si="91"/>
        <v>115</v>
      </c>
      <c r="P1152" s="12">
        <f t="shared" si="89"/>
        <v>4.1189189189189186</v>
      </c>
      <c r="Q1152" s="104" t="s">
        <v>728</v>
      </c>
      <c r="V1152" s="111">
        <v>0.38263888888888892</v>
      </c>
      <c r="W1152" s="112">
        <v>0.52083333333333337</v>
      </c>
      <c r="X1152" s="115">
        <f t="shared" si="90"/>
        <v>0.13819444444444445</v>
      </c>
    </row>
    <row r="1153" spans="1:24" x14ac:dyDescent="0.3">
      <c r="A1153" s="64" t="s">
        <v>6554</v>
      </c>
      <c r="B1153" s="94" t="s">
        <v>6555</v>
      </c>
      <c r="C1153" s="2" t="s">
        <v>1</v>
      </c>
      <c r="D1153" s="2">
        <v>40</v>
      </c>
      <c r="E1153" s="9">
        <v>28910</v>
      </c>
      <c r="F1153" s="10">
        <v>43797.520474537036</v>
      </c>
      <c r="G1153" s="95" t="s">
        <v>4</v>
      </c>
      <c r="H1153">
        <v>1486</v>
      </c>
      <c r="I1153" s="1">
        <f t="shared" si="87"/>
        <v>13.035087719298245</v>
      </c>
      <c r="J1153" s="1">
        <v>3.6890000000000001</v>
      </c>
      <c r="K1153">
        <v>114</v>
      </c>
      <c r="L1153" s="94">
        <v>430</v>
      </c>
      <c r="M1153" s="11">
        <f t="shared" si="88"/>
        <v>3.7719298245614037</v>
      </c>
      <c r="N1153" s="11">
        <v>1.839</v>
      </c>
      <c r="O1153" s="95">
        <f t="shared" si="91"/>
        <v>114</v>
      </c>
      <c r="P1153" s="12">
        <f t="shared" si="89"/>
        <v>3.4558139534883718</v>
      </c>
      <c r="Q1153" s="104" t="s">
        <v>728</v>
      </c>
      <c r="V1153" s="111">
        <v>0.38958333333333334</v>
      </c>
      <c r="W1153" s="112">
        <v>0.53125</v>
      </c>
      <c r="X1153" s="115">
        <f t="shared" si="90"/>
        <v>0.14166666666666666</v>
      </c>
    </row>
    <row r="1154" spans="1:24" x14ac:dyDescent="0.3">
      <c r="A1154" s="64" t="s">
        <v>6556</v>
      </c>
      <c r="B1154" s="94" t="s">
        <v>1501</v>
      </c>
      <c r="C1154" s="2" t="s">
        <v>1</v>
      </c>
      <c r="D1154" s="2">
        <v>50</v>
      </c>
      <c r="E1154" s="9">
        <v>25408</v>
      </c>
      <c r="F1154" s="10">
        <v>43797.528703703705</v>
      </c>
      <c r="G1154" s="95" t="s">
        <v>4</v>
      </c>
      <c r="H1154">
        <v>1337</v>
      </c>
      <c r="I1154" s="1">
        <f t="shared" si="87"/>
        <v>11.141666666666667</v>
      </c>
      <c r="J1154" s="1">
        <v>3.0489999999999999</v>
      </c>
      <c r="K1154">
        <v>120</v>
      </c>
      <c r="L1154" s="94">
        <v>442</v>
      </c>
      <c r="M1154" s="11">
        <f t="shared" si="88"/>
        <v>3.6833333333333331</v>
      </c>
      <c r="N1154" s="11">
        <v>1.81</v>
      </c>
      <c r="O1154" s="95">
        <f t="shared" si="91"/>
        <v>120</v>
      </c>
      <c r="P1154" s="12">
        <f t="shared" si="89"/>
        <v>3.0248868778280547</v>
      </c>
      <c r="Q1154" s="104" t="s">
        <v>728</v>
      </c>
      <c r="V1154" s="111">
        <v>0.39652777777777781</v>
      </c>
      <c r="W1154" s="112">
        <v>0.54513888888888895</v>
      </c>
      <c r="X1154" s="115">
        <f t="shared" si="90"/>
        <v>0.14861111111111114</v>
      </c>
    </row>
    <row r="1155" spans="1:24" x14ac:dyDescent="0.3">
      <c r="A1155" s="64" t="s">
        <v>6557</v>
      </c>
      <c r="B1155" s="94" t="s">
        <v>225</v>
      </c>
      <c r="C1155" s="2" t="s">
        <v>1</v>
      </c>
      <c r="D1155" s="2">
        <v>56</v>
      </c>
      <c r="E1155" s="9">
        <v>22998</v>
      </c>
      <c r="F1155" s="10">
        <v>43797.539884259262</v>
      </c>
      <c r="G1155" s="95" t="s">
        <v>4</v>
      </c>
      <c r="H1155">
        <v>2453</v>
      </c>
      <c r="I1155" s="1">
        <f t="shared" ref="I1155:I1218" si="92">H1155/K1155</f>
        <v>21.330434782608695</v>
      </c>
      <c r="J1155" s="1">
        <v>5.0730000000000004</v>
      </c>
      <c r="K1155">
        <v>115</v>
      </c>
      <c r="L1155" s="94">
        <v>400</v>
      </c>
      <c r="M1155" s="11">
        <f t="shared" ref="M1155:M1218" si="93">L1155/O1155</f>
        <v>3.4782608695652173</v>
      </c>
      <c r="N1155" s="11">
        <v>1.988</v>
      </c>
      <c r="O1155" s="95">
        <f t="shared" si="91"/>
        <v>115</v>
      </c>
      <c r="P1155" s="12">
        <f t="shared" ref="P1155:P1218" si="94">I1155/M1155</f>
        <v>6.1325000000000003</v>
      </c>
      <c r="Q1155" s="104" t="s">
        <v>728</v>
      </c>
      <c r="V1155" s="111">
        <v>0.41111111111111115</v>
      </c>
      <c r="W1155" s="112">
        <v>0.56597222222222221</v>
      </c>
      <c r="X1155" s="115">
        <f t="shared" ref="X1155:X1218" si="95">IF(AND(W1155&lt;&gt;0,V1155&lt;&gt;0),W1155-V1155,"No Data")</f>
        <v>0.15486111111111106</v>
      </c>
    </row>
    <row r="1156" spans="1:24" x14ac:dyDescent="0.3">
      <c r="A1156" s="64" t="s">
        <v>6558</v>
      </c>
      <c r="B1156" s="94" t="s">
        <v>6559</v>
      </c>
      <c r="C1156" s="2" t="s">
        <v>1</v>
      </c>
      <c r="D1156" s="2">
        <v>68</v>
      </c>
      <c r="E1156" s="9">
        <v>18728</v>
      </c>
      <c r="F1156" s="10">
        <v>43797.563287037039</v>
      </c>
      <c r="G1156" s="95" t="s">
        <v>4</v>
      </c>
      <c r="H1156">
        <v>2701</v>
      </c>
      <c r="I1156" s="1">
        <f t="shared" si="92"/>
        <v>24.554545454545455</v>
      </c>
      <c r="J1156" s="1">
        <v>5.3319999999999999</v>
      </c>
      <c r="K1156">
        <v>110</v>
      </c>
      <c r="L1156" s="94">
        <v>561</v>
      </c>
      <c r="M1156" s="11">
        <f t="shared" si="93"/>
        <v>5.0999999999999996</v>
      </c>
      <c r="N1156" s="11">
        <v>2.1880000000000002</v>
      </c>
      <c r="O1156" s="95">
        <f t="shared" si="91"/>
        <v>110</v>
      </c>
      <c r="P1156" s="12">
        <f t="shared" si="94"/>
        <v>4.8146167557932271</v>
      </c>
      <c r="Q1156" s="104" t="s">
        <v>728</v>
      </c>
      <c r="V1156" s="111">
        <v>0.4201388888888889</v>
      </c>
      <c r="W1156" s="112">
        <v>0.57986111111111105</v>
      </c>
      <c r="X1156" s="115">
        <f t="shared" si="95"/>
        <v>0.15972222222222215</v>
      </c>
    </row>
    <row r="1157" spans="1:24" x14ac:dyDescent="0.3">
      <c r="A1157" s="64" t="s">
        <v>6560</v>
      </c>
      <c r="B1157" s="94" t="s">
        <v>6561</v>
      </c>
      <c r="C1157" s="2" t="s">
        <v>6</v>
      </c>
      <c r="D1157" s="2">
        <v>59</v>
      </c>
      <c r="E1157" s="9">
        <v>21974</v>
      </c>
      <c r="F1157" s="10">
        <v>43797.579351851855</v>
      </c>
      <c r="G1157" s="95" t="s">
        <v>4</v>
      </c>
      <c r="H1157">
        <v>1185</v>
      </c>
      <c r="I1157" s="1">
        <f t="shared" si="92"/>
        <v>11.285714285714286</v>
      </c>
      <c r="J1157" s="1">
        <v>3.2869999999999999</v>
      </c>
      <c r="K1157">
        <v>105</v>
      </c>
      <c r="L1157" s="94">
        <v>284</v>
      </c>
      <c r="M1157" s="11">
        <f t="shared" si="93"/>
        <v>2.7047619047619049</v>
      </c>
      <c r="N1157" s="11">
        <v>1.538</v>
      </c>
      <c r="O1157" s="95">
        <f t="shared" si="91"/>
        <v>105</v>
      </c>
      <c r="P1157" s="12">
        <f t="shared" si="94"/>
        <v>4.172535211267606</v>
      </c>
      <c r="Q1157" s="104" t="s">
        <v>728</v>
      </c>
      <c r="V1157" s="111">
        <v>0.43055555555555558</v>
      </c>
      <c r="W1157" s="112">
        <v>0.60416666666666663</v>
      </c>
      <c r="X1157" s="115">
        <f t="shared" si="95"/>
        <v>0.17361111111111105</v>
      </c>
    </row>
    <row r="1158" spans="1:24" x14ac:dyDescent="0.3">
      <c r="A1158" s="64" t="s">
        <v>6562</v>
      </c>
      <c r="B1158" s="94" t="s">
        <v>6563</v>
      </c>
      <c r="C1158" s="2" t="s">
        <v>1</v>
      </c>
      <c r="D1158" s="2">
        <v>48</v>
      </c>
      <c r="E1158" s="9">
        <v>25946</v>
      </c>
      <c r="F1158" s="10">
        <v>43797.589421296296</v>
      </c>
      <c r="G1158" s="95" t="s">
        <v>4</v>
      </c>
      <c r="H1158">
        <v>1637</v>
      </c>
      <c r="I1158" s="1">
        <f t="shared" si="92"/>
        <v>12.992063492063492</v>
      </c>
      <c r="J1158" s="1">
        <v>4.0469999999999997</v>
      </c>
      <c r="K1158">
        <v>126</v>
      </c>
      <c r="L1158" s="94">
        <v>734</v>
      </c>
      <c r="M1158" s="11">
        <f t="shared" si="93"/>
        <v>5.8253968253968251</v>
      </c>
      <c r="N1158" s="11">
        <v>2.169</v>
      </c>
      <c r="O1158" s="95">
        <f t="shared" si="91"/>
        <v>126</v>
      </c>
      <c r="P1158" s="12">
        <f t="shared" si="94"/>
        <v>2.2302452316076296</v>
      </c>
      <c r="Q1158" s="104" t="s">
        <v>728</v>
      </c>
      <c r="V1158" s="111">
        <v>0.44861111111111113</v>
      </c>
      <c r="W1158" s="112">
        <v>0.59375</v>
      </c>
      <c r="X1158" s="115">
        <f t="shared" si="95"/>
        <v>0.14513888888888887</v>
      </c>
    </row>
    <row r="1159" spans="1:24" x14ac:dyDescent="0.3">
      <c r="A1159" s="64" t="s">
        <v>6564</v>
      </c>
      <c r="B1159" s="94" t="s">
        <v>6565</v>
      </c>
      <c r="C1159" s="2" t="s">
        <v>1</v>
      </c>
      <c r="D1159" s="2">
        <v>66</v>
      </c>
      <c r="E1159" s="9">
        <v>19457</v>
      </c>
      <c r="F1159" s="10">
        <v>43797.612916666665</v>
      </c>
      <c r="G1159" s="95" t="s">
        <v>4</v>
      </c>
      <c r="H1159">
        <v>2234</v>
      </c>
      <c r="I1159" s="1">
        <f t="shared" si="92"/>
        <v>21.276190476190475</v>
      </c>
      <c r="J1159" s="1">
        <v>4.6500000000000004</v>
      </c>
      <c r="K1159">
        <v>105</v>
      </c>
      <c r="L1159" s="94">
        <v>547</v>
      </c>
      <c r="M1159" s="11">
        <f t="shared" si="93"/>
        <v>5.2095238095238097</v>
      </c>
      <c r="N1159" s="11">
        <v>1.91</v>
      </c>
      <c r="O1159" s="95">
        <f t="shared" si="91"/>
        <v>105</v>
      </c>
      <c r="P1159" s="12">
        <f t="shared" si="94"/>
        <v>4.0840950639853748</v>
      </c>
      <c r="Q1159" s="104" t="s">
        <v>728</v>
      </c>
      <c r="V1159" s="111">
        <v>0.47361111111111115</v>
      </c>
      <c r="W1159" s="112">
        <v>0.62152777777777779</v>
      </c>
      <c r="X1159" s="115">
        <f t="shared" si="95"/>
        <v>0.14791666666666664</v>
      </c>
    </row>
    <row r="1160" spans="1:24" x14ac:dyDescent="0.3">
      <c r="A1160" s="64" t="s">
        <v>6566</v>
      </c>
      <c r="B1160" s="94" t="s">
        <v>6567</v>
      </c>
      <c r="C1160" s="2" t="s">
        <v>1</v>
      </c>
      <c r="D1160" s="2">
        <v>62</v>
      </c>
      <c r="E1160" s="9">
        <v>21076</v>
      </c>
      <c r="F1160" s="10">
        <v>43797.617650462962</v>
      </c>
      <c r="G1160" s="95" t="s">
        <v>4</v>
      </c>
      <c r="H1160">
        <v>3275</v>
      </c>
      <c r="I1160" s="1">
        <f t="shared" si="92"/>
        <v>26.2</v>
      </c>
      <c r="J1160" s="1">
        <v>5.5949999999999998</v>
      </c>
      <c r="K1160">
        <v>125</v>
      </c>
      <c r="L1160" s="94">
        <v>523</v>
      </c>
      <c r="M1160" s="11">
        <f t="shared" si="93"/>
        <v>4.1840000000000002</v>
      </c>
      <c r="N1160" s="11">
        <v>2.1080000000000001</v>
      </c>
      <c r="O1160" s="95">
        <f t="shared" si="91"/>
        <v>125</v>
      </c>
      <c r="P1160" s="12">
        <f t="shared" si="94"/>
        <v>6.2619502868068828</v>
      </c>
      <c r="Q1160" s="104" t="s">
        <v>728</v>
      </c>
      <c r="V1160" s="111">
        <v>0.48749999999999999</v>
      </c>
      <c r="W1160" s="112">
        <v>0.63888888888888895</v>
      </c>
      <c r="X1160" s="115">
        <f t="shared" si="95"/>
        <v>0.15138888888888896</v>
      </c>
    </row>
    <row r="1161" spans="1:24" x14ac:dyDescent="0.3">
      <c r="A1161" s="64" t="s">
        <v>6568</v>
      </c>
      <c r="B1161" s="94" t="s">
        <v>6569</v>
      </c>
      <c r="C1161" s="2" t="s">
        <v>6</v>
      </c>
      <c r="D1161" s="2">
        <v>38</v>
      </c>
      <c r="E1161" s="9">
        <v>29836</v>
      </c>
      <c r="F1161" s="10">
        <v>43797.629027777781</v>
      </c>
      <c r="G1161" s="95" t="s">
        <v>4</v>
      </c>
      <c r="H1161">
        <v>1277</v>
      </c>
      <c r="I1161" s="1">
        <f t="shared" si="92"/>
        <v>11.609090909090909</v>
      </c>
      <c r="J1161" s="1">
        <v>3.9140000000000001</v>
      </c>
      <c r="K1161">
        <v>110</v>
      </c>
      <c r="L1161" s="94">
        <v>630</v>
      </c>
      <c r="M1161" s="11">
        <f t="shared" si="93"/>
        <v>5.7272727272727275</v>
      </c>
      <c r="N1161" s="11">
        <v>2.577</v>
      </c>
      <c r="O1161" s="95">
        <f t="shared" si="91"/>
        <v>110</v>
      </c>
      <c r="P1161" s="12">
        <f t="shared" si="94"/>
        <v>2.0269841269841269</v>
      </c>
      <c r="Q1161" s="104" t="s">
        <v>728</v>
      </c>
      <c r="V1161" s="111">
        <v>0.52013888888888882</v>
      </c>
      <c r="W1161" s="112">
        <v>0.66666666666666663</v>
      </c>
      <c r="X1161" s="115">
        <f t="shared" si="95"/>
        <v>0.14652777777777781</v>
      </c>
    </row>
    <row r="1162" spans="1:24" x14ac:dyDescent="0.3">
      <c r="A1162" s="64" t="s">
        <v>6570</v>
      </c>
      <c r="B1162" s="94" t="s">
        <v>5478</v>
      </c>
      <c r="C1162" s="2" t="s">
        <v>6</v>
      </c>
      <c r="D1162" s="2">
        <v>12.583333333333334</v>
      </c>
      <c r="E1162" s="9">
        <v>39212</v>
      </c>
      <c r="F1162" s="10">
        <v>43798.518125000002</v>
      </c>
      <c r="G1162" s="95" t="s">
        <v>4</v>
      </c>
      <c r="H1162">
        <v>2508</v>
      </c>
      <c r="I1162" s="1">
        <f t="shared" si="92"/>
        <v>25.08</v>
      </c>
      <c r="J1162" s="1">
        <v>5.1909999999999998</v>
      </c>
      <c r="K1162">
        <v>100</v>
      </c>
      <c r="L1162" s="94">
        <v>330</v>
      </c>
      <c r="M1162" s="11">
        <f t="shared" si="93"/>
        <v>3.3</v>
      </c>
      <c r="N1162" s="11">
        <v>1.9510000000000001</v>
      </c>
      <c r="O1162" s="95">
        <f t="shared" si="91"/>
        <v>100</v>
      </c>
      <c r="P1162" s="12">
        <f t="shared" si="94"/>
        <v>7.6</v>
      </c>
      <c r="Q1162" s="104" t="s">
        <v>728</v>
      </c>
      <c r="V1162" s="111">
        <v>0.38055555555555554</v>
      </c>
      <c r="W1162" s="112">
        <v>0.52083333333333337</v>
      </c>
      <c r="X1162" s="115">
        <f t="shared" si="95"/>
        <v>0.14027777777777783</v>
      </c>
    </row>
    <row r="1163" spans="1:24" x14ac:dyDescent="0.3">
      <c r="A1163" s="64" t="s">
        <v>6571</v>
      </c>
      <c r="B1163" s="94" t="s">
        <v>6572</v>
      </c>
      <c r="C1163" s="2" t="s">
        <v>1</v>
      </c>
      <c r="D1163" s="2">
        <v>68</v>
      </c>
      <c r="E1163" s="9">
        <v>18945</v>
      </c>
      <c r="F1163" s="10">
        <v>43798.526724537034</v>
      </c>
      <c r="G1163" s="95" t="s">
        <v>4</v>
      </c>
      <c r="H1163">
        <v>2831</v>
      </c>
      <c r="I1163" s="1">
        <f t="shared" si="92"/>
        <v>25.736363636363638</v>
      </c>
      <c r="J1163" s="1">
        <v>4.883</v>
      </c>
      <c r="K1163">
        <v>110</v>
      </c>
      <c r="L1163" s="94">
        <v>598</v>
      </c>
      <c r="M1163" s="11">
        <f t="shared" si="93"/>
        <v>5.4363636363636365</v>
      </c>
      <c r="N1163" s="11">
        <v>2.2890000000000001</v>
      </c>
      <c r="O1163" s="95">
        <f t="shared" si="91"/>
        <v>110</v>
      </c>
      <c r="P1163" s="12">
        <f t="shared" si="94"/>
        <v>4.7341137123745822</v>
      </c>
      <c r="Q1163" s="104" t="s">
        <v>728</v>
      </c>
      <c r="V1163" s="111">
        <v>0.39027777777777778</v>
      </c>
      <c r="W1163" s="112">
        <v>0.53472222222222221</v>
      </c>
      <c r="X1163" s="115">
        <f t="shared" si="95"/>
        <v>0.14444444444444443</v>
      </c>
    </row>
    <row r="1164" spans="1:24" x14ac:dyDescent="0.3">
      <c r="A1164" s="64" t="s">
        <v>6573</v>
      </c>
      <c r="B1164" s="94" t="s">
        <v>6574</v>
      </c>
      <c r="C1164" s="2" t="s">
        <v>1</v>
      </c>
      <c r="D1164" s="2">
        <v>40</v>
      </c>
      <c r="E1164" s="9">
        <v>29028</v>
      </c>
      <c r="F1164" s="10">
        <v>43798.541678240741</v>
      </c>
      <c r="G1164" s="95" t="s">
        <v>4</v>
      </c>
      <c r="H1164">
        <v>1824</v>
      </c>
      <c r="I1164" s="1">
        <f t="shared" si="92"/>
        <v>17.37142857142857</v>
      </c>
      <c r="J1164" s="1">
        <v>3.923</v>
      </c>
      <c r="K1164">
        <v>105</v>
      </c>
      <c r="L1164" s="94">
        <v>464</v>
      </c>
      <c r="M1164" s="11">
        <f t="shared" si="93"/>
        <v>4.4190476190476193</v>
      </c>
      <c r="N1164" s="11">
        <v>2.1560000000000001</v>
      </c>
      <c r="O1164" s="95">
        <f t="shared" si="91"/>
        <v>105</v>
      </c>
      <c r="P1164" s="12">
        <f t="shared" si="94"/>
        <v>3.9310344827586201</v>
      </c>
      <c r="Q1164" s="104" t="s">
        <v>728</v>
      </c>
      <c r="V1164" s="111">
        <v>0.4055555555555555</v>
      </c>
      <c r="W1164" s="112">
        <v>0.54861111111111105</v>
      </c>
      <c r="X1164" s="115">
        <f t="shared" si="95"/>
        <v>0.14305555555555555</v>
      </c>
    </row>
    <row r="1165" spans="1:24" x14ac:dyDescent="0.3">
      <c r="A1165" s="64" t="s">
        <v>6575</v>
      </c>
      <c r="B1165" s="94" t="s">
        <v>6576</v>
      </c>
      <c r="C1165" s="2" t="s">
        <v>1</v>
      </c>
      <c r="D1165" s="2">
        <v>49</v>
      </c>
      <c r="E1165" s="9">
        <v>25669</v>
      </c>
      <c r="F1165" s="10">
        <v>43798.552152777775</v>
      </c>
      <c r="G1165" s="95" t="s">
        <v>4</v>
      </c>
      <c r="H1165">
        <v>2124</v>
      </c>
      <c r="I1165" s="1">
        <f t="shared" si="92"/>
        <v>19.309090909090909</v>
      </c>
      <c r="J1165" s="1">
        <v>5.1059999999999999</v>
      </c>
      <c r="K1165">
        <v>110</v>
      </c>
      <c r="L1165" s="94">
        <v>380</v>
      </c>
      <c r="M1165" s="11">
        <f t="shared" si="93"/>
        <v>3.4545454545454546</v>
      </c>
      <c r="N1165" s="11">
        <v>2.0529999999999999</v>
      </c>
      <c r="O1165" s="95">
        <f t="shared" si="91"/>
        <v>110</v>
      </c>
      <c r="P1165" s="12">
        <f t="shared" si="94"/>
        <v>5.5894736842105264</v>
      </c>
      <c r="Q1165" s="104" t="s">
        <v>728</v>
      </c>
      <c r="V1165" s="111">
        <v>0.42291666666666666</v>
      </c>
      <c r="W1165" s="112">
        <v>0.56944444444444442</v>
      </c>
      <c r="X1165" s="115">
        <f t="shared" si="95"/>
        <v>0.14652777777777776</v>
      </c>
    </row>
    <row r="1166" spans="1:24" x14ac:dyDescent="0.3">
      <c r="A1166" s="64" t="s">
        <v>6577</v>
      </c>
      <c r="B1166" s="94" t="s">
        <v>1930</v>
      </c>
      <c r="C1166" s="2" t="s">
        <v>1</v>
      </c>
      <c r="D1166" s="2">
        <v>52</v>
      </c>
      <c r="E1166" s="9">
        <v>24580</v>
      </c>
      <c r="F1166" s="10">
        <v>43798.566770833335</v>
      </c>
      <c r="G1166" s="95" t="s">
        <v>4</v>
      </c>
      <c r="H1166">
        <v>2380</v>
      </c>
      <c r="I1166" s="1">
        <f t="shared" si="92"/>
        <v>22.666666666666668</v>
      </c>
      <c r="J1166" s="1">
        <v>4.93</v>
      </c>
      <c r="K1166">
        <v>105</v>
      </c>
      <c r="L1166" s="94">
        <v>506</v>
      </c>
      <c r="M1166" s="11">
        <f t="shared" si="93"/>
        <v>4.8190476190476188</v>
      </c>
      <c r="N1166" s="11">
        <v>2.274</v>
      </c>
      <c r="O1166" s="95">
        <f t="shared" si="91"/>
        <v>105</v>
      </c>
      <c r="P1166" s="12">
        <f t="shared" si="94"/>
        <v>4.7035573122529648</v>
      </c>
      <c r="Q1166" s="104" t="s">
        <v>728</v>
      </c>
      <c r="V1166" s="111">
        <v>0.43958333333333338</v>
      </c>
      <c r="W1166" s="112">
        <v>0.58333333333333337</v>
      </c>
      <c r="X1166" s="115">
        <f t="shared" si="95"/>
        <v>0.14374999999999999</v>
      </c>
    </row>
    <row r="1167" spans="1:24" x14ac:dyDescent="0.3">
      <c r="A1167" s="64" t="s">
        <v>6578</v>
      </c>
      <c r="B1167" s="94" t="s">
        <v>6579</v>
      </c>
      <c r="C1167" s="2" t="s">
        <v>1</v>
      </c>
      <c r="D1167" s="2">
        <v>49</v>
      </c>
      <c r="E1167" s="9">
        <v>25538</v>
      </c>
      <c r="F1167" s="10">
        <v>43798.584780092591</v>
      </c>
      <c r="G1167" s="95" t="s">
        <v>4</v>
      </c>
      <c r="H1167">
        <v>2079</v>
      </c>
      <c r="I1167" s="1">
        <f t="shared" si="92"/>
        <v>20.382352941176471</v>
      </c>
      <c r="J1167" s="1">
        <v>4.62</v>
      </c>
      <c r="K1167">
        <v>102</v>
      </c>
      <c r="L1167" s="94">
        <v>661</v>
      </c>
      <c r="M1167" s="11">
        <f t="shared" si="93"/>
        <v>6.4803921568627452</v>
      </c>
      <c r="N1167" s="11">
        <v>2.6280000000000001</v>
      </c>
      <c r="O1167" s="95">
        <f t="shared" si="91"/>
        <v>102</v>
      </c>
      <c r="P1167" s="12">
        <f t="shared" si="94"/>
        <v>3.1452344931921332</v>
      </c>
      <c r="Q1167" s="104" t="s">
        <v>728</v>
      </c>
      <c r="V1167" s="111">
        <v>0.4458333333333333</v>
      </c>
      <c r="W1167" s="112">
        <v>0.60763888888888895</v>
      </c>
      <c r="X1167" s="115">
        <f t="shared" si="95"/>
        <v>0.16180555555555565</v>
      </c>
    </row>
    <row r="1168" spans="1:24" x14ac:dyDescent="0.3">
      <c r="A1168" s="64" t="s">
        <v>6580</v>
      </c>
      <c r="B1168" s="94" t="s">
        <v>6581</v>
      </c>
      <c r="C1168" s="2" t="s">
        <v>1</v>
      </c>
      <c r="D1168" s="2">
        <v>59</v>
      </c>
      <c r="E1168" s="9">
        <v>21952</v>
      </c>
      <c r="F1168" s="10">
        <v>43798.598692129628</v>
      </c>
      <c r="G1168" s="95" t="s">
        <v>4</v>
      </c>
      <c r="H1168">
        <v>2030</v>
      </c>
      <c r="I1168" s="1">
        <f t="shared" si="92"/>
        <v>19.333333333333332</v>
      </c>
      <c r="J1168" s="1">
        <v>3.98</v>
      </c>
      <c r="K1168">
        <v>105</v>
      </c>
      <c r="L1168" s="94">
        <v>498</v>
      </c>
      <c r="M1168" s="11">
        <f t="shared" si="93"/>
        <v>4.7428571428571429</v>
      </c>
      <c r="N1168" s="11">
        <v>2.4140000000000001</v>
      </c>
      <c r="O1168" s="95">
        <f t="shared" si="91"/>
        <v>105</v>
      </c>
      <c r="P1168" s="12">
        <f t="shared" si="94"/>
        <v>4.0763052208835342</v>
      </c>
      <c r="Q1168" s="104" t="s">
        <v>728</v>
      </c>
      <c r="V1168" s="111">
        <v>0.46180555555555558</v>
      </c>
      <c r="W1168" s="112">
        <v>0.62152777777777779</v>
      </c>
      <c r="X1168" s="115">
        <f t="shared" si="95"/>
        <v>0.15972222222222221</v>
      </c>
    </row>
    <row r="1169" spans="1:24" x14ac:dyDescent="0.3">
      <c r="A1169" s="64" t="s">
        <v>6582</v>
      </c>
      <c r="B1169" s="94" t="s">
        <v>6583</v>
      </c>
      <c r="C1169" s="2" t="s">
        <v>1</v>
      </c>
      <c r="D1169" s="2">
        <v>57</v>
      </c>
      <c r="E1169" s="9">
        <v>22961</v>
      </c>
      <c r="F1169" s="10">
        <v>43798.615046296298</v>
      </c>
      <c r="G1169" s="95" t="s">
        <v>4</v>
      </c>
      <c r="H1169">
        <v>2964</v>
      </c>
      <c r="I1169" s="1">
        <f t="shared" si="92"/>
        <v>26.945454545454545</v>
      </c>
      <c r="J1169" s="1">
        <v>5.423</v>
      </c>
      <c r="K1169">
        <v>110</v>
      </c>
      <c r="L1169" s="94">
        <v>595</v>
      </c>
      <c r="M1169" s="11">
        <f t="shared" si="93"/>
        <v>5.4090909090909092</v>
      </c>
      <c r="N1169" s="11">
        <v>2.06</v>
      </c>
      <c r="O1169" s="95">
        <f t="shared" si="91"/>
        <v>110</v>
      </c>
      <c r="P1169" s="12">
        <f t="shared" si="94"/>
        <v>4.9815126050420169</v>
      </c>
      <c r="Q1169" s="104" t="s">
        <v>728</v>
      </c>
      <c r="V1169" s="111">
        <v>0.47569444444444442</v>
      </c>
      <c r="W1169" s="112">
        <v>0.63541666666666663</v>
      </c>
      <c r="X1169" s="115">
        <f t="shared" si="95"/>
        <v>0.15972222222222221</v>
      </c>
    </row>
    <row r="1170" spans="1:24" x14ac:dyDescent="0.3">
      <c r="A1170" s="64" t="s">
        <v>6584</v>
      </c>
      <c r="B1170" s="94" t="s">
        <v>1939</v>
      </c>
      <c r="C1170" s="2" t="s">
        <v>1</v>
      </c>
      <c r="D1170" s="2">
        <v>48</v>
      </c>
      <c r="E1170" s="9">
        <v>26227</v>
      </c>
      <c r="F1170" s="10">
        <v>43798.630069444444</v>
      </c>
      <c r="G1170" s="95" t="s">
        <v>4</v>
      </c>
      <c r="H1170" s="2">
        <v>2280</v>
      </c>
      <c r="I1170" s="1">
        <f t="shared" si="92"/>
        <v>18.095238095238095</v>
      </c>
      <c r="J1170" s="1">
        <v>4.1559999999999997</v>
      </c>
      <c r="K1170" s="2">
        <v>126</v>
      </c>
      <c r="L1170" s="94">
        <v>553</v>
      </c>
      <c r="M1170" s="11">
        <f t="shared" si="93"/>
        <v>4.3888888888888893</v>
      </c>
      <c r="N1170" s="11">
        <v>1.91</v>
      </c>
      <c r="O1170" s="95">
        <f t="shared" si="91"/>
        <v>126</v>
      </c>
      <c r="P1170" s="12">
        <f t="shared" si="94"/>
        <v>4.122965641952983</v>
      </c>
      <c r="Q1170" s="104" t="s">
        <v>728</v>
      </c>
      <c r="R1170" s="2"/>
      <c r="U1170" s="2"/>
      <c r="V1170" s="111">
        <v>0.49791666666666662</v>
      </c>
      <c r="W1170" s="112">
        <v>0.65625</v>
      </c>
      <c r="X1170" s="115">
        <f t="shared" si="95"/>
        <v>0.15833333333333338</v>
      </c>
    </row>
    <row r="1171" spans="1:24" x14ac:dyDescent="0.3">
      <c r="A1171" s="63" t="s">
        <v>6585</v>
      </c>
      <c r="B1171" s="94" t="s">
        <v>6586</v>
      </c>
      <c r="C1171" s="2" t="s">
        <v>6</v>
      </c>
      <c r="D1171" s="2">
        <v>76</v>
      </c>
      <c r="E1171" s="9">
        <v>15721</v>
      </c>
      <c r="F1171" s="10">
        <v>43798.65116898148</v>
      </c>
      <c r="G1171" s="95" t="s">
        <v>4</v>
      </c>
      <c r="H1171" s="2">
        <v>3238</v>
      </c>
      <c r="I1171" s="11">
        <f t="shared" si="92"/>
        <v>28.156521739130437</v>
      </c>
      <c r="J1171" s="11">
        <v>5.327</v>
      </c>
      <c r="K1171" s="2">
        <v>115</v>
      </c>
      <c r="L1171" s="94">
        <v>908</v>
      </c>
      <c r="M1171" s="11">
        <f t="shared" si="93"/>
        <v>7.8956521739130432</v>
      </c>
      <c r="N1171" s="11">
        <v>2.7120000000000002</v>
      </c>
      <c r="O1171" s="95">
        <f t="shared" si="91"/>
        <v>115</v>
      </c>
      <c r="P1171" s="12">
        <f t="shared" si="94"/>
        <v>3.5660792951541853</v>
      </c>
      <c r="Q1171" s="104" t="s">
        <v>728</v>
      </c>
      <c r="R1171" s="2"/>
      <c r="S1171" s="2"/>
      <c r="T1171" s="2"/>
      <c r="U1171" s="2"/>
      <c r="V1171" s="111">
        <v>0.52083333333333337</v>
      </c>
      <c r="W1171" s="112">
        <v>0.67708333333333337</v>
      </c>
      <c r="X1171" s="115">
        <f t="shared" si="95"/>
        <v>0.15625</v>
      </c>
    </row>
    <row r="1172" spans="1:24" x14ac:dyDescent="0.3">
      <c r="A1172" s="64" t="s">
        <v>7383</v>
      </c>
      <c r="B1172" s="94" t="s">
        <v>7384</v>
      </c>
      <c r="C1172" s="2" t="s">
        <v>1</v>
      </c>
      <c r="D1172" s="2">
        <v>52</v>
      </c>
      <c r="E1172" s="9">
        <v>24513</v>
      </c>
      <c r="F1172" s="10">
        <v>43801.51939814815</v>
      </c>
      <c r="G1172" s="95" t="s">
        <v>4</v>
      </c>
      <c r="H1172">
        <v>3139</v>
      </c>
      <c r="I1172" s="1">
        <f t="shared" si="92"/>
        <v>24.912698412698411</v>
      </c>
      <c r="J1172" s="118">
        <v>5.0010000000000003</v>
      </c>
      <c r="K1172">
        <v>126</v>
      </c>
      <c r="L1172" s="94">
        <v>827</v>
      </c>
      <c r="M1172" s="11">
        <f t="shared" si="93"/>
        <v>6.5634920634920633</v>
      </c>
      <c r="N1172" s="120">
        <v>2.6</v>
      </c>
      <c r="O1172" s="95">
        <f t="shared" si="91"/>
        <v>126</v>
      </c>
      <c r="P1172" s="12">
        <f t="shared" si="94"/>
        <v>3.7956469165659006</v>
      </c>
      <c r="Q1172" s="104" t="s">
        <v>728</v>
      </c>
      <c r="V1172" s="111">
        <v>0.37361111111111112</v>
      </c>
      <c r="W1172" s="112">
        <v>0.52083333333333337</v>
      </c>
      <c r="X1172" s="115">
        <f t="shared" si="95"/>
        <v>0.14722222222222225</v>
      </c>
    </row>
    <row r="1173" spans="1:24" x14ac:dyDescent="0.3">
      <c r="A1173" s="64" t="s">
        <v>7385</v>
      </c>
      <c r="B1173" s="94" t="s">
        <v>1524</v>
      </c>
      <c r="C1173" s="2" t="s">
        <v>1</v>
      </c>
      <c r="D1173" s="2">
        <v>73</v>
      </c>
      <c r="E1173" s="9">
        <v>17034</v>
      </c>
      <c r="F1173" s="10">
        <v>43801.530150462961</v>
      </c>
      <c r="G1173" s="95" t="s">
        <v>4</v>
      </c>
      <c r="H1173">
        <v>3427</v>
      </c>
      <c r="I1173" s="1">
        <f t="shared" si="92"/>
        <v>34.270000000000003</v>
      </c>
      <c r="J1173" s="118">
        <v>6.085</v>
      </c>
      <c r="K1173">
        <v>100</v>
      </c>
      <c r="L1173" s="94">
        <v>1211</v>
      </c>
      <c r="M1173" s="11">
        <f t="shared" si="93"/>
        <v>12.11</v>
      </c>
      <c r="N1173" s="120">
        <v>3.4580000000000002</v>
      </c>
      <c r="O1173" s="95">
        <f t="shared" si="91"/>
        <v>100</v>
      </c>
      <c r="P1173" s="12">
        <f t="shared" si="94"/>
        <v>2.8298926507018995</v>
      </c>
      <c r="Q1173" s="104" t="s">
        <v>728</v>
      </c>
      <c r="V1173" s="111">
        <v>0.4055555555555555</v>
      </c>
      <c r="W1173" s="112">
        <v>0.53472222222222221</v>
      </c>
      <c r="X1173" s="115">
        <f t="shared" si="95"/>
        <v>0.12916666666666671</v>
      </c>
    </row>
    <row r="1174" spans="1:24" x14ac:dyDescent="0.3">
      <c r="A1174" s="64" t="s">
        <v>7386</v>
      </c>
      <c r="B1174" s="94" t="s">
        <v>7387</v>
      </c>
      <c r="C1174" s="2" t="s">
        <v>6</v>
      </c>
      <c r="D1174" s="2">
        <v>20</v>
      </c>
      <c r="E1174" s="9">
        <v>36141</v>
      </c>
      <c r="F1174" s="10">
        <v>43801.544965277775</v>
      </c>
      <c r="G1174" s="95" t="s">
        <v>4</v>
      </c>
      <c r="H1174">
        <v>1296</v>
      </c>
      <c r="I1174" s="1">
        <f t="shared" si="92"/>
        <v>12.342857142857143</v>
      </c>
      <c r="J1174" s="118">
        <v>3.0659999999999998</v>
      </c>
      <c r="K1174">
        <v>105</v>
      </c>
      <c r="L1174" s="94">
        <v>376</v>
      </c>
      <c r="M1174" s="11">
        <f t="shared" si="93"/>
        <v>3.5809523809523811</v>
      </c>
      <c r="N1174" s="120">
        <v>1.93</v>
      </c>
      <c r="O1174" s="95">
        <f t="shared" si="91"/>
        <v>105</v>
      </c>
      <c r="P1174" s="12">
        <f t="shared" si="94"/>
        <v>3.4468085106382977</v>
      </c>
      <c r="Q1174" s="104" t="s">
        <v>728</v>
      </c>
      <c r="V1174" s="111">
        <v>0.39930555555555558</v>
      </c>
      <c r="W1174" s="112">
        <v>0.55208333333333337</v>
      </c>
      <c r="X1174" s="115">
        <f t="shared" si="95"/>
        <v>0.15277777777777779</v>
      </c>
    </row>
    <row r="1175" spans="1:24" x14ac:dyDescent="0.3">
      <c r="A1175" s="64" t="s">
        <v>7388</v>
      </c>
      <c r="B1175" s="94" t="s">
        <v>7389</v>
      </c>
      <c r="C1175" s="2" t="s">
        <v>1</v>
      </c>
      <c r="D1175" s="2">
        <v>42</v>
      </c>
      <c r="E1175" s="9">
        <v>28402</v>
      </c>
      <c r="F1175" s="10">
        <v>43801.561840277776</v>
      </c>
      <c r="G1175" s="95" t="s">
        <v>4</v>
      </c>
      <c r="H1175">
        <v>1790</v>
      </c>
      <c r="I1175" s="1">
        <f t="shared" si="92"/>
        <v>14.916666666666666</v>
      </c>
      <c r="J1175" s="118">
        <v>4.1070000000000002</v>
      </c>
      <c r="K1175">
        <v>120</v>
      </c>
      <c r="L1175" s="94">
        <v>350</v>
      </c>
      <c r="M1175" s="11">
        <f t="shared" si="93"/>
        <v>2.9166666666666665</v>
      </c>
      <c r="N1175" s="120">
        <v>1.9079999999999999</v>
      </c>
      <c r="O1175" s="95">
        <f t="shared" si="91"/>
        <v>120</v>
      </c>
      <c r="P1175" s="12">
        <f t="shared" si="94"/>
        <v>5.1142857142857148</v>
      </c>
      <c r="Q1175" s="104" t="s">
        <v>728</v>
      </c>
      <c r="V1175" s="111">
        <v>0.4201388888888889</v>
      </c>
      <c r="W1175" s="112">
        <v>0.56944444444444442</v>
      </c>
      <c r="X1175" s="115">
        <f t="shared" si="95"/>
        <v>0.14930555555555552</v>
      </c>
    </row>
    <row r="1176" spans="1:24" x14ac:dyDescent="0.3">
      <c r="A1176" s="64" t="s">
        <v>7390</v>
      </c>
      <c r="B1176" s="94" t="s">
        <v>736</v>
      </c>
      <c r="C1176" s="2" t="s">
        <v>1</v>
      </c>
      <c r="D1176" s="2">
        <v>49</v>
      </c>
      <c r="E1176" s="9">
        <v>25799</v>
      </c>
      <c r="F1176" s="10">
        <v>43801.573495370372</v>
      </c>
      <c r="G1176" s="95" t="s">
        <v>4</v>
      </c>
      <c r="H1176">
        <v>852</v>
      </c>
      <c r="I1176" s="1">
        <f t="shared" si="92"/>
        <v>8.0377358490566042</v>
      </c>
      <c r="J1176" s="118">
        <v>2.944</v>
      </c>
      <c r="K1176">
        <v>106</v>
      </c>
      <c r="L1176" s="94">
        <v>176</v>
      </c>
      <c r="M1176" s="11">
        <f t="shared" si="93"/>
        <v>1.6603773584905661</v>
      </c>
      <c r="N1176" s="120">
        <v>1.234</v>
      </c>
      <c r="O1176" s="95">
        <f t="shared" si="91"/>
        <v>106</v>
      </c>
      <c r="P1176" s="12">
        <f t="shared" si="94"/>
        <v>4.8409090909090908</v>
      </c>
      <c r="Q1176" s="104" t="s">
        <v>728</v>
      </c>
      <c r="V1176" s="111">
        <v>0.4291666666666667</v>
      </c>
      <c r="W1176" s="112">
        <v>0.58333333333333337</v>
      </c>
      <c r="X1176" s="115">
        <f t="shared" si="95"/>
        <v>0.15416666666666667</v>
      </c>
    </row>
    <row r="1177" spans="1:24" x14ac:dyDescent="0.3">
      <c r="A1177" s="64" t="s">
        <v>7391</v>
      </c>
      <c r="B1177" s="94" t="s">
        <v>7392</v>
      </c>
      <c r="C1177" s="2" t="s">
        <v>1</v>
      </c>
      <c r="D1177" s="2">
        <v>57</v>
      </c>
      <c r="E1177" s="9">
        <v>22720</v>
      </c>
      <c r="F1177" s="10">
        <v>43801.595081018517</v>
      </c>
      <c r="G1177" s="95" t="s">
        <v>4</v>
      </c>
      <c r="H1177">
        <v>2149</v>
      </c>
      <c r="I1177" s="1">
        <f t="shared" si="92"/>
        <v>23.358695652173914</v>
      </c>
      <c r="J1177" s="118">
        <v>5.2430000000000003</v>
      </c>
      <c r="K1177">
        <v>92</v>
      </c>
      <c r="L1177" s="94">
        <v>286</v>
      </c>
      <c r="M1177" s="11">
        <f t="shared" si="93"/>
        <v>3.1086956521739131</v>
      </c>
      <c r="N1177" s="120">
        <v>1.5649999999999999</v>
      </c>
      <c r="O1177" s="95">
        <f t="shared" si="91"/>
        <v>92</v>
      </c>
      <c r="P1177" s="12">
        <f t="shared" si="94"/>
        <v>7.5139860139860142</v>
      </c>
      <c r="Q1177" s="104" t="s">
        <v>728</v>
      </c>
      <c r="V1177" s="111">
        <v>0.44166666666666665</v>
      </c>
      <c r="W1177" s="112">
        <v>0.60069444444444442</v>
      </c>
      <c r="X1177" s="115">
        <f t="shared" si="95"/>
        <v>0.15902777777777777</v>
      </c>
    </row>
    <row r="1178" spans="1:24" x14ac:dyDescent="0.3">
      <c r="A1178" s="64" t="s">
        <v>7393</v>
      </c>
      <c r="B1178" s="94" t="s">
        <v>2020</v>
      </c>
      <c r="C1178" s="2" t="s">
        <v>1</v>
      </c>
      <c r="D1178" s="2">
        <v>64</v>
      </c>
      <c r="E1178" s="9">
        <v>20408</v>
      </c>
      <c r="F1178" s="10">
        <v>43801.612800925926</v>
      </c>
      <c r="G1178" s="95" t="s">
        <v>4</v>
      </c>
      <c r="H1178">
        <v>2462</v>
      </c>
      <c r="I1178" s="1">
        <f t="shared" si="92"/>
        <v>23.447619047619046</v>
      </c>
      <c r="J1178" s="118">
        <v>4.7350000000000003</v>
      </c>
      <c r="K1178">
        <v>105</v>
      </c>
      <c r="L1178" s="94">
        <v>438</v>
      </c>
      <c r="M1178" s="11">
        <f t="shared" si="93"/>
        <v>4.1714285714285717</v>
      </c>
      <c r="N1178" s="120">
        <v>2.073</v>
      </c>
      <c r="O1178" s="95">
        <f t="shared" si="91"/>
        <v>105</v>
      </c>
      <c r="P1178" s="12">
        <f t="shared" si="94"/>
        <v>5.6210045662100452</v>
      </c>
      <c r="Q1178" s="104" t="s">
        <v>728</v>
      </c>
      <c r="V1178" s="111">
        <v>0.44722222222222219</v>
      </c>
      <c r="W1178" s="112">
        <v>0.61805555555555558</v>
      </c>
      <c r="X1178" s="115">
        <f t="shared" si="95"/>
        <v>0.17083333333333339</v>
      </c>
    </row>
    <row r="1179" spans="1:24" x14ac:dyDescent="0.3">
      <c r="A1179" s="64" t="s">
        <v>7394</v>
      </c>
      <c r="B1179" s="94" t="s">
        <v>7395</v>
      </c>
      <c r="C1179" s="2" t="s">
        <v>1</v>
      </c>
      <c r="D1179" s="2">
        <v>62</v>
      </c>
      <c r="E1179" s="9">
        <v>20934</v>
      </c>
      <c r="F1179" s="10">
        <v>43801.625833333332</v>
      </c>
      <c r="G1179" s="95" t="s">
        <v>4</v>
      </c>
      <c r="H1179">
        <v>1963</v>
      </c>
      <c r="I1179" s="1">
        <f t="shared" si="92"/>
        <v>21.336956521739129</v>
      </c>
      <c r="J1179" s="118">
        <v>4.9660000000000002</v>
      </c>
      <c r="K1179">
        <v>92</v>
      </c>
      <c r="L1179" s="94">
        <v>458</v>
      </c>
      <c r="M1179" s="11">
        <f t="shared" si="93"/>
        <v>4.9782608695652177</v>
      </c>
      <c r="N1179" s="120">
        <v>2.431</v>
      </c>
      <c r="O1179" s="95">
        <f t="shared" si="91"/>
        <v>92</v>
      </c>
      <c r="P1179" s="12">
        <f t="shared" si="94"/>
        <v>4.2860262008733621</v>
      </c>
      <c r="Q1179" s="104" t="s">
        <v>728</v>
      </c>
      <c r="V1179" s="111">
        <v>0.47916666666666669</v>
      </c>
      <c r="W1179" s="112">
        <v>0.63194444444444442</v>
      </c>
      <c r="X1179" s="115">
        <f t="shared" si="95"/>
        <v>0.15277777777777773</v>
      </c>
    </row>
    <row r="1180" spans="1:24" x14ac:dyDescent="0.3">
      <c r="A1180" s="64" t="s">
        <v>7396</v>
      </c>
      <c r="B1180" s="94" t="s">
        <v>7397</v>
      </c>
      <c r="C1180" s="2" t="s">
        <v>6</v>
      </c>
      <c r="D1180" s="2">
        <v>38</v>
      </c>
      <c r="E1180" s="9">
        <v>29742</v>
      </c>
      <c r="F1180" s="10">
        <v>43801.639085648145</v>
      </c>
      <c r="G1180" s="95" t="s">
        <v>4</v>
      </c>
      <c r="H1180">
        <v>1095</v>
      </c>
      <c r="I1180" s="1">
        <f t="shared" si="92"/>
        <v>9.954545454545455</v>
      </c>
      <c r="J1180" s="118">
        <v>2.944</v>
      </c>
      <c r="K1180">
        <v>110</v>
      </c>
      <c r="L1180" s="94">
        <v>397</v>
      </c>
      <c r="M1180" s="11">
        <f t="shared" si="93"/>
        <v>3.6090909090909089</v>
      </c>
      <c r="N1180" s="120">
        <v>1.8180000000000001</v>
      </c>
      <c r="O1180" s="95">
        <f t="shared" si="91"/>
        <v>110</v>
      </c>
      <c r="P1180" s="12">
        <f t="shared" si="94"/>
        <v>2.7581863979848871</v>
      </c>
      <c r="Q1180" s="104" t="s">
        <v>728</v>
      </c>
      <c r="V1180" s="111">
        <v>0.47500000000000003</v>
      </c>
      <c r="W1180" s="112">
        <v>0.64583333333333337</v>
      </c>
      <c r="X1180" s="115">
        <f t="shared" si="95"/>
        <v>0.17083333333333334</v>
      </c>
    </row>
    <row r="1181" spans="1:24" x14ac:dyDescent="0.3">
      <c r="A1181" s="64" t="s">
        <v>7398</v>
      </c>
      <c r="B1181" s="94" t="s">
        <v>5774</v>
      </c>
      <c r="C1181" s="2" t="s">
        <v>1</v>
      </c>
      <c r="D1181" s="2">
        <v>58</v>
      </c>
      <c r="E1181" s="9">
        <v>22355</v>
      </c>
      <c r="F1181" s="10">
        <v>43801.658171296294</v>
      </c>
      <c r="G1181" s="95" t="s">
        <v>4</v>
      </c>
      <c r="H1181">
        <v>2258</v>
      </c>
      <c r="I1181" s="1">
        <f t="shared" si="92"/>
        <v>23.768421052631577</v>
      </c>
      <c r="J1181" s="118">
        <v>5.0289999999999999</v>
      </c>
      <c r="K1181">
        <v>95</v>
      </c>
      <c r="L1181" s="94">
        <v>630</v>
      </c>
      <c r="M1181" s="11">
        <f t="shared" si="93"/>
        <v>6.6315789473684212</v>
      </c>
      <c r="N1181" s="120">
        <v>2.6739999999999999</v>
      </c>
      <c r="O1181" s="95">
        <f t="shared" si="91"/>
        <v>95</v>
      </c>
      <c r="P1181" s="12">
        <f t="shared" si="94"/>
        <v>3.5841269841269838</v>
      </c>
      <c r="Q1181" s="104" t="s">
        <v>728</v>
      </c>
      <c r="V1181" s="111">
        <v>0.50277777777777777</v>
      </c>
      <c r="W1181" s="112">
        <v>0.66666666666666663</v>
      </c>
      <c r="X1181" s="115">
        <f t="shared" si="95"/>
        <v>0.16388888888888886</v>
      </c>
    </row>
    <row r="1182" spans="1:24" x14ac:dyDescent="0.3">
      <c r="A1182" s="64" t="s">
        <v>7399</v>
      </c>
      <c r="B1182" s="94" t="s">
        <v>5482</v>
      </c>
      <c r="C1182" s="2" t="s">
        <v>1</v>
      </c>
      <c r="D1182" s="2">
        <v>52</v>
      </c>
      <c r="E1182" s="9">
        <v>24786</v>
      </c>
      <c r="F1182" s="10">
        <v>43801.674340277779</v>
      </c>
      <c r="G1182" s="95" t="s">
        <v>4</v>
      </c>
      <c r="H1182">
        <v>1495</v>
      </c>
      <c r="I1182" s="1">
        <f t="shared" si="92"/>
        <v>14.95</v>
      </c>
      <c r="J1182" s="118">
        <v>4.6109999999999998</v>
      </c>
      <c r="K1182">
        <v>100</v>
      </c>
      <c r="L1182" s="94">
        <v>486</v>
      </c>
      <c r="M1182" s="11">
        <f t="shared" si="93"/>
        <v>4.8600000000000003</v>
      </c>
      <c r="N1182" s="120">
        <v>2.1230000000000002</v>
      </c>
      <c r="O1182" s="95">
        <f t="shared" si="91"/>
        <v>100</v>
      </c>
      <c r="P1182" s="12">
        <f t="shared" si="94"/>
        <v>3.076131687242798</v>
      </c>
      <c r="Q1182" s="104" t="s">
        <v>728</v>
      </c>
      <c r="V1182" s="111">
        <v>0.52638888888888891</v>
      </c>
      <c r="W1182" s="112">
        <v>0.68055555555555547</v>
      </c>
      <c r="X1182" s="115">
        <f t="shared" si="95"/>
        <v>0.15416666666666656</v>
      </c>
    </row>
    <row r="1183" spans="1:24" x14ac:dyDescent="0.3">
      <c r="A1183" s="64" t="s">
        <v>7400</v>
      </c>
      <c r="B1183" s="94" t="s">
        <v>7401</v>
      </c>
      <c r="C1183" s="2" t="s">
        <v>1</v>
      </c>
      <c r="D1183" s="2">
        <v>42</v>
      </c>
      <c r="E1183" s="9">
        <v>28124</v>
      </c>
      <c r="F1183" s="10">
        <v>43802.511990740742</v>
      </c>
      <c r="G1183" s="95" t="s">
        <v>4</v>
      </c>
      <c r="H1183">
        <v>1855</v>
      </c>
      <c r="I1183" s="1">
        <f t="shared" si="92"/>
        <v>19.526315789473685</v>
      </c>
      <c r="J1183" s="118">
        <v>4.6100000000000003</v>
      </c>
      <c r="K1183">
        <v>95</v>
      </c>
      <c r="L1183" s="94">
        <v>551</v>
      </c>
      <c r="M1183" s="11">
        <f t="shared" si="93"/>
        <v>5.8</v>
      </c>
      <c r="N1183" s="120">
        <v>2.2909999999999999</v>
      </c>
      <c r="O1183" s="95">
        <f t="shared" si="91"/>
        <v>95</v>
      </c>
      <c r="P1183" s="12">
        <f t="shared" si="94"/>
        <v>3.3666061705989114</v>
      </c>
      <c r="Q1183" s="104" t="s">
        <v>728</v>
      </c>
      <c r="V1183" s="111">
        <v>0.3833333333333333</v>
      </c>
      <c r="W1183" s="112">
        <v>0.52083333333333337</v>
      </c>
      <c r="X1183" s="115">
        <f t="shared" si="95"/>
        <v>0.13750000000000007</v>
      </c>
    </row>
    <row r="1184" spans="1:24" x14ac:dyDescent="0.3">
      <c r="A1184" s="64" t="s">
        <v>7402</v>
      </c>
      <c r="B1184" s="94" t="s">
        <v>4027</v>
      </c>
      <c r="C1184" s="2" t="s">
        <v>6</v>
      </c>
      <c r="D1184" s="2">
        <v>67</v>
      </c>
      <c r="E1184" s="9">
        <v>19100</v>
      </c>
      <c r="F1184" s="10">
        <v>43802.519178240742</v>
      </c>
      <c r="G1184" s="95" t="s">
        <v>4</v>
      </c>
      <c r="H1184">
        <v>3087</v>
      </c>
      <c r="I1184" s="1">
        <f t="shared" si="92"/>
        <v>29.4</v>
      </c>
      <c r="J1184" s="118">
        <v>5.0599999999999996</v>
      </c>
      <c r="K1184">
        <v>105</v>
      </c>
      <c r="L1184" s="94">
        <v>846</v>
      </c>
      <c r="M1184" s="11">
        <f t="shared" si="93"/>
        <v>8.0571428571428569</v>
      </c>
      <c r="N1184" s="120">
        <v>2.7559999999999998</v>
      </c>
      <c r="O1184" s="95">
        <f t="shared" si="91"/>
        <v>105</v>
      </c>
      <c r="P1184" s="12">
        <f t="shared" si="94"/>
        <v>3.6489361702127661</v>
      </c>
      <c r="Q1184" s="104" t="s">
        <v>728</v>
      </c>
      <c r="V1184" s="111">
        <v>0.39652777777777781</v>
      </c>
      <c r="W1184" s="112">
        <v>0.53472222222222221</v>
      </c>
      <c r="X1184" s="115">
        <f t="shared" si="95"/>
        <v>0.1381944444444444</v>
      </c>
    </row>
    <row r="1185" spans="1:24" x14ac:dyDescent="0.3">
      <c r="A1185" s="64" t="s">
        <v>7403</v>
      </c>
      <c r="B1185" s="94" t="s">
        <v>1375</v>
      </c>
      <c r="C1185" s="2" t="s">
        <v>1</v>
      </c>
      <c r="D1185" s="2">
        <v>57</v>
      </c>
      <c r="E1185" s="9">
        <v>22846</v>
      </c>
      <c r="F1185" s="10">
        <v>43802.528252314813</v>
      </c>
      <c r="G1185" s="95" t="s">
        <v>4</v>
      </c>
      <c r="H1185">
        <v>2809</v>
      </c>
      <c r="I1185" s="1">
        <f t="shared" si="92"/>
        <v>25.536363636363635</v>
      </c>
      <c r="J1185" s="118">
        <v>4.5119999999999996</v>
      </c>
      <c r="K1185">
        <v>110</v>
      </c>
      <c r="L1185" s="94">
        <v>455</v>
      </c>
      <c r="M1185" s="11">
        <f t="shared" si="93"/>
        <v>4.1363636363636367</v>
      </c>
      <c r="N1185" s="120">
        <v>2.0470000000000002</v>
      </c>
      <c r="O1185" s="95">
        <f t="shared" si="91"/>
        <v>110</v>
      </c>
      <c r="P1185" s="12">
        <f t="shared" si="94"/>
        <v>6.173626373626373</v>
      </c>
      <c r="Q1185" s="104" t="s">
        <v>728</v>
      </c>
      <c r="V1185" s="111">
        <v>0.40833333333333338</v>
      </c>
      <c r="W1185" s="112">
        <v>0.54513888888888895</v>
      </c>
      <c r="X1185" s="115">
        <f t="shared" si="95"/>
        <v>0.13680555555555557</v>
      </c>
    </row>
    <row r="1186" spans="1:24" x14ac:dyDescent="0.3">
      <c r="A1186" s="64" t="s">
        <v>2099</v>
      </c>
      <c r="B1186" s="94" t="s">
        <v>1443</v>
      </c>
      <c r="C1186" s="2" t="s">
        <v>1</v>
      </c>
      <c r="D1186" s="2">
        <v>35</v>
      </c>
      <c r="E1186" s="9">
        <v>30930</v>
      </c>
      <c r="F1186" s="10">
        <v>43802.542719907404</v>
      </c>
      <c r="G1186" s="95" t="s">
        <v>4</v>
      </c>
      <c r="H1186">
        <v>1942</v>
      </c>
      <c r="I1186" s="1">
        <f t="shared" si="92"/>
        <v>18.495238095238093</v>
      </c>
      <c r="J1186" s="118">
        <v>4.6139999999999999</v>
      </c>
      <c r="K1186">
        <v>105</v>
      </c>
      <c r="L1186" s="94">
        <v>832</v>
      </c>
      <c r="M1186" s="11">
        <f t="shared" si="93"/>
        <v>7.9238095238095241</v>
      </c>
      <c r="N1186" s="120">
        <v>2.875</v>
      </c>
      <c r="O1186" s="95">
        <f t="shared" si="91"/>
        <v>105</v>
      </c>
      <c r="P1186" s="12">
        <f t="shared" si="94"/>
        <v>2.334134615384615</v>
      </c>
      <c r="Q1186" s="104" t="s">
        <v>728</v>
      </c>
      <c r="V1186" s="111">
        <v>0.4236111111111111</v>
      </c>
      <c r="W1186" s="112">
        <v>0.5625</v>
      </c>
      <c r="X1186" s="115">
        <f t="shared" si="95"/>
        <v>0.1388888888888889</v>
      </c>
    </row>
    <row r="1187" spans="1:24" x14ac:dyDescent="0.3">
      <c r="A1187" s="64" t="s">
        <v>7404</v>
      </c>
      <c r="B1187" s="94" t="s">
        <v>7405</v>
      </c>
      <c r="C1187" s="2" t="s">
        <v>1</v>
      </c>
      <c r="D1187" s="2">
        <v>51</v>
      </c>
      <c r="E1187" s="9">
        <v>25121</v>
      </c>
      <c r="F1187" s="10">
        <v>43802.559120370373</v>
      </c>
      <c r="G1187" s="95" t="s">
        <v>4</v>
      </c>
      <c r="H1187">
        <v>1761</v>
      </c>
      <c r="I1187" s="1">
        <f t="shared" si="92"/>
        <v>20.964285714285715</v>
      </c>
      <c r="J1187" s="118">
        <v>5.1070000000000002</v>
      </c>
      <c r="K1187">
        <v>84</v>
      </c>
      <c r="L1187" s="94">
        <v>341</v>
      </c>
      <c r="M1187" s="11">
        <f t="shared" si="93"/>
        <v>4.0595238095238093</v>
      </c>
      <c r="N1187" s="120">
        <v>2.0609999999999999</v>
      </c>
      <c r="O1187" s="95">
        <f t="shared" si="91"/>
        <v>84</v>
      </c>
      <c r="P1187" s="12">
        <f t="shared" si="94"/>
        <v>5.164222873900294</v>
      </c>
      <c r="Q1187" s="104" t="s">
        <v>728</v>
      </c>
      <c r="V1187" s="111">
        <v>0.42708333333333331</v>
      </c>
      <c r="W1187" s="112">
        <v>0.57638888888888895</v>
      </c>
      <c r="X1187" s="115">
        <f t="shared" si="95"/>
        <v>0.14930555555555564</v>
      </c>
    </row>
    <row r="1188" spans="1:24" x14ac:dyDescent="0.3">
      <c r="A1188" s="64" t="s">
        <v>7406</v>
      </c>
      <c r="B1188" s="94" t="s">
        <v>7407</v>
      </c>
      <c r="C1188" s="2" t="s">
        <v>6</v>
      </c>
      <c r="D1188" s="2">
        <v>48</v>
      </c>
      <c r="E1188" s="9">
        <v>26055</v>
      </c>
      <c r="F1188" s="10">
        <v>43802.590046296296</v>
      </c>
      <c r="G1188" s="95" t="s">
        <v>557</v>
      </c>
      <c r="H1188">
        <v>2090</v>
      </c>
      <c r="I1188" s="1">
        <f t="shared" si="92"/>
        <v>19</v>
      </c>
      <c r="J1188" s="118">
        <v>4.0229999999999997</v>
      </c>
      <c r="K1188">
        <v>110</v>
      </c>
      <c r="L1188" s="94">
        <v>603</v>
      </c>
      <c r="M1188" s="11">
        <f t="shared" si="93"/>
        <v>5.4818181818181815</v>
      </c>
      <c r="N1188" s="120">
        <v>2.3719999999999999</v>
      </c>
      <c r="O1188" s="95">
        <f t="shared" si="91"/>
        <v>110</v>
      </c>
      <c r="P1188" s="12">
        <f t="shared" si="94"/>
        <v>3.4660033167495858</v>
      </c>
      <c r="Q1188" s="104" t="s">
        <v>728</v>
      </c>
      <c r="V1188" s="111">
        <v>0.44930555555555557</v>
      </c>
      <c r="W1188" s="112">
        <v>0.59375</v>
      </c>
      <c r="X1188" s="115">
        <f t="shared" si="95"/>
        <v>0.14444444444444443</v>
      </c>
    </row>
    <row r="1189" spans="1:24" x14ac:dyDescent="0.3">
      <c r="A1189" s="64" t="s">
        <v>7408</v>
      </c>
      <c r="B1189" s="94" t="s">
        <v>7409</v>
      </c>
      <c r="C1189" s="2" t="s">
        <v>1</v>
      </c>
      <c r="D1189" s="2">
        <v>58</v>
      </c>
      <c r="E1189" s="9">
        <v>22433</v>
      </c>
      <c r="F1189" s="10">
        <v>43802.592939814815</v>
      </c>
      <c r="G1189" s="95" t="s">
        <v>4</v>
      </c>
      <c r="H1189">
        <v>3184</v>
      </c>
      <c r="I1189" s="1">
        <f t="shared" si="92"/>
        <v>30.323809523809523</v>
      </c>
      <c r="J1189" s="118">
        <v>5.8760000000000003</v>
      </c>
      <c r="K1189">
        <v>105</v>
      </c>
      <c r="L1189" s="94">
        <v>633</v>
      </c>
      <c r="M1189" s="11">
        <f t="shared" si="93"/>
        <v>6.0285714285714285</v>
      </c>
      <c r="N1189" s="120">
        <v>2.355</v>
      </c>
      <c r="O1189" s="95">
        <f t="shared" ref="O1189:O1205" si="96">K1189</f>
        <v>105</v>
      </c>
      <c r="P1189" s="12">
        <f t="shared" si="94"/>
        <v>5.0300157977883098</v>
      </c>
      <c r="Q1189" s="104" t="s">
        <v>728</v>
      </c>
      <c r="V1189" s="111">
        <v>0.47500000000000003</v>
      </c>
      <c r="W1189" s="112">
        <v>0.60763888888888895</v>
      </c>
      <c r="X1189" s="115">
        <f t="shared" si="95"/>
        <v>0.13263888888888892</v>
      </c>
    </row>
    <row r="1190" spans="1:24" x14ac:dyDescent="0.3">
      <c r="A1190" s="64" t="s">
        <v>7410</v>
      </c>
      <c r="B1190" s="94" t="s">
        <v>7411</v>
      </c>
      <c r="C1190" s="2" t="s">
        <v>1</v>
      </c>
      <c r="D1190" s="2">
        <v>79</v>
      </c>
      <c r="E1190" s="9">
        <v>14776</v>
      </c>
      <c r="F1190" s="10">
        <v>43802.609166666669</v>
      </c>
      <c r="G1190" s="95" t="s">
        <v>4</v>
      </c>
      <c r="H1190">
        <v>2989</v>
      </c>
      <c r="I1190" s="1">
        <f t="shared" si="92"/>
        <v>25.991304347826087</v>
      </c>
      <c r="J1190" s="118">
        <v>4.7249999999999996</v>
      </c>
      <c r="K1190">
        <v>115</v>
      </c>
      <c r="L1190" s="94">
        <v>726</v>
      </c>
      <c r="M1190" s="11">
        <f t="shared" si="93"/>
        <v>6.3130434782608695</v>
      </c>
      <c r="N1190" s="120">
        <v>2.4830000000000001</v>
      </c>
      <c r="O1190" s="95">
        <f t="shared" si="96"/>
        <v>115</v>
      </c>
      <c r="P1190" s="12">
        <f t="shared" si="94"/>
        <v>4.1170798898071626</v>
      </c>
      <c r="Q1190" s="104" t="s">
        <v>728</v>
      </c>
      <c r="V1190" s="111">
        <v>0.4513888888888889</v>
      </c>
      <c r="W1190" s="112">
        <v>0.625</v>
      </c>
      <c r="X1190" s="115">
        <f t="shared" si="95"/>
        <v>0.1736111111111111</v>
      </c>
    </row>
    <row r="1191" spans="1:24" x14ac:dyDescent="0.3">
      <c r="A1191" s="64" t="s">
        <v>7412</v>
      </c>
      <c r="B1191" s="94" t="s">
        <v>1124</v>
      </c>
      <c r="C1191" s="2" t="s">
        <v>1</v>
      </c>
      <c r="D1191" s="2">
        <v>42</v>
      </c>
      <c r="E1191" s="9">
        <v>28314</v>
      </c>
      <c r="F1191" s="10">
        <v>43802.620057870372</v>
      </c>
      <c r="G1191" s="95" t="s">
        <v>4</v>
      </c>
      <c r="H1191">
        <v>1403</v>
      </c>
      <c r="I1191" s="1">
        <f t="shared" si="92"/>
        <v>14.768421052631579</v>
      </c>
      <c r="J1191" s="118">
        <v>3.444</v>
      </c>
      <c r="K1191">
        <v>95</v>
      </c>
      <c r="L1191" s="94">
        <v>338</v>
      </c>
      <c r="M1191" s="11">
        <f t="shared" si="93"/>
        <v>3.5578947368421052</v>
      </c>
      <c r="N1191" s="120">
        <v>1.8660000000000001</v>
      </c>
      <c r="O1191" s="95">
        <f t="shared" si="96"/>
        <v>95</v>
      </c>
      <c r="P1191" s="12">
        <f t="shared" si="94"/>
        <v>4.1508875739644973</v>
      </c>
      <c r="Q1191" s="104" t="s">
        <v>728</v>
      </c>
      <c r="V1191" s="111">
        <v>0.48958333333333331</v>
      </c>
      <c r="W1191" s="112">
        <v>0.65277777777777779</v>
      </c>
      <c r="X1191" s="115">
        <f t="shared" si="95"/>
        <v>0.16319444444444448</v>
      </c>
    </row>
    <row r="1192" spans="1:24" x14ac:dyDescent="0.3">
      <c r="A1192" s="64" t="s">
        <v>7413</v>
      </c>
      <c r="B1192" s="94" t="s">
        <v>1468</v>
      </c>
      <c r="C1192" s="2" t="s">
        <v>1</v>
      </c>
      <c r="D1192" s="2">
        <v>74</v>
      </c>
      <c r="E1192" s="9">
        <v>16628</v>
      </c>
      <c r="F1192" s="10">
        <v>43802.64916666667</v>
      </c>
      <c r="G1192" s="95" t="s">
        <v>4</v>
      </c>
      <c r="H1192">
        <v>3446</v>
      </c>
      <c r="I1192" s="1">
        <f t="shared" si="92"/>
        <v>36.273684210526319</v>
      </c>
      <c r="J1192" s="118">
        <v>6.4020000000000001</v>
      </c>
      <c r="K1192">
        <v>95</v>
      </c>
      <c r="L1192" s="94">
        <v>506</v>
      </c>
      <c r="M1192" s="11">
        <f t="shared" si="93"/>
        <v>5.3263157894736839</v>
      </c>
      <c r="N1192" s="120">
        <v>2.4470000000000001</v>
      </c>
      <c r="O1192" s="95">
        <f t="shared" si="96"/>
        <v>95</v>
      </c>
      <c r="P1192" s="12">
        <f t="shared" si="94"/>
        <v>6.8102766798418983</v>
      </c>
      <c r="Q1192" s="104" t="s">
        <v>728</v>
      </c>
      <c r="V1192" s="111">
        <v>0.49791666666666662</v>
      </c>
      <c r="W1192" s="112">
        <v>0.66319444444444442</v>
      </c>
      <c r="X1192" s="115">
        <f t="shared" si="95"/>
        <v>0.1652777777777778</v>
      </c>
    </row>
    <row r="1193" spans="1:24" x14ac:dyDescent="0.3">
      <c r="A1193" s="64" t="s">
        <v>7414</v>
      </c>
      <c r="B1193" s="94" t="s">
        <v>7415</v>
      </c>
      <c r="C1193" s="2" t="s">
        <v>1</v>
      </c>
      <c r="D1193" s="2">
        <v>49</v>
      </c>
      <c r="E1193" s="9">
        <v>25605</v>
      </c>
      <c r="F1193" s="10">
        <v>43802.659513888888</v>
      </c>
      <c r="G1193" s="95" t="s">
        <v>4</v>
      </c>
      <c r="H1193">
        <v>1844</v>
      </c>
      <c r="I1193" s="1">
        <f t="shared" si="92"/>
        <v>17.561904761904763</v>
      </c>
      <c r="J1193" s="118">
        <v>4.085</v>
      </c>
      <c r="K1193">
        <v>105</v>
      </c>
      <c r="L1193" s="94">
        <v>502</v>
      </c>
      <c r="M1193" s="11">
        <f t="shared" si="93"/>
        <v>4.7809523809523808</v>
      </c>
      <c r="N1193" s="120">
        <v>2.2570000000000001</v>
      </c>
      <c r="O1193" s="95">
        <f t="shared" si="96"/>
        <v>105</v>
      </c>
      <c r="P1193" s="12">
        <f t="shared" si="94"/>
        <v>3.6733067729083668</v>
      </c>
      <c r="Q1193" s="104" t="s">
        <v>728</v>
      </c>
      <c r="V1193" s="111">
        <v>0.52916666666666667</v>
      </c>
      <c r="W1193" s="112">
        <v>0.68055555555555547</v>
      </c>
      <c r="X1193" s="115">
        <f t="shared" si="95"/>
        <v>0.1513888888888888</v>
      </c>
    </row>
    <row r="1194" spans="1:24" x14ac:dyDescent="0.3">
      <c r="A1194" s="64" t="s">
        <v>7416</v>
      </c>
      <c r="B1194" s="94" t="s">
        <v>7417</v>
      </c>
      <c r="C1194" s="2" t="s">
        <v>6</v>
      </c>
      <c r="D1194" s="2">
        <v>56</v>
      </c>
      <c r="E1194" s="9">
        <v>23215</v>
      </c>
      <c r="F1194" s="10">
        <v>43802.695416666669</v>
      </c>
      <c r="G1194" s="95" t="s">
        <v>4</v>
      </c>
      <c r="H1194">
        <v>2144</v>
      </c>
      <c r="I1194" s="1">
        <f t="shared" si="92"/>
        <v>18.643478260869564</v>
      </c>
      <c r="J1194" s="118">
        <v>4.3049999999999997</v>
      </c>
      <c r="K1194">
        <v>115</v>
      </c>
      <c r="L1194" s="94">
        <v>516</v>
      </c>
      <c r="M1194" s="11">
        <f t="shared" si="93"/>
        <v>4.4869565217391303</v>
      </c>
      <c r="N1194" s="120">
        <v>2.2959999999999998</v>
      </c>
      <c r="O1194" s="95">
        <f t="shared" si="96"/>
        <v>115</v>
      </c>
      <c r="P1194" s="12">
        <f t="shared" si="94"/>
        <v>4.1550387596899228</v>
      </c>
      <c r="Q1194" s="104" t="s">
        <v>728</v>
      </c>
      <c r="V1194" s="111">
        <v>0.53263888888888888</v>
      </c>
      <c r="W1194" s="112">
        <v>0.70833333333333337</v>
      </c>
      <c r="X1194" s="115">
        <f t="shared" si="95"/>
        <v>0.17569444444444449</v>
      </c>
    </row>
    <row r="1195" spans="1:24" x14ac:dyDescent="0.3">
      <c r="A1195" s="64" t="s">
        <v>7418</v>
      </c>
      <c r="B1195" s="94" t="s">
        <v>1116</v>
      </c>
      <c r="C1195" s="2" t="s">
        <v>1</v>
      </c>
      <c r="D1195" s="2">
        <v>70</v>
      </c>
      <c r="E1195" s="9">
        <v>18235</v>
      </c>
      <c r="F1195" s="10">
        <v>43802.703275462962</v>
      </c>
      <c r="G1195" s="95" t="s">
        <v>4</v>
      </c>
      <c r="H1195">
        <v>1337</v>
      </c>
      <c r="I1195" s="1">
        <f t="shared" si="92"/>
        <v>12.980582524271844</v>
      </c>
      <c r="J1195" s="118">
        <v>3.9729999999999999</v>
      </c>
      <c r="K1195">
        <v>103</v>
      </c>
      <c r="L1195" s="94">
        <v>385</v>
      </c>
      <c r="M1195" s="11">
        <f t="shared" si="93"/>
        <v>3.737864077669903</v>
      </c>
      <c r="N1195" s="120">
        <v>1.92</v>
      </c>
      <c r="O1195" s="95">
        <f t="shared" si="96"/>
        <v>103</v>
      </c>
      <c r="P1195" s="12">
        <f t="shared" si="94"/>
        <v>3.4727272727272722</v>
      </c>
      <c r="Q1195" s="104" t="s">
        <v>728</v>
      </c>
      <c r="V1195" s="111">
        <v>0.53680555555555554</v>
      </c>
      <c r="W1195" s="112">
        <v>0.72569444444444453</v>
      </c>
      <c r="X1195" s="115">
        <f t="shared" si="95"/>
        <v>0.18888888888888899</v>
      </c>
    </row>
    <row r="1196" spans="1:24" x14ac:dyDescent="0.3">
      <c r="A1196" s="64" t="s">
        <v>7419</v>
      </c>
      <c r="B1196" s="94" t="s">
        <v>7420</v>
      </c>
      <c r="C1196" s="2" t="s">
        <v>1</v>
      </c>
      <c r="D1196" s="2">
        <v>55</v>
      </c>
      <c r="E1196" s="9">
        <v>23706</v>
      </c>
      <c r="F1196" s="10">
        <v>43803.513796296298</v>
      </c>
      <c r="G1196" s="95" t="s">
        <v>4</v>
      </c>
      <c r="H1196">
        <v>2567</v>
      </c>
      <c r="I1196" s="1">
        <f t="shared" si="92"/>
        <v>24.447619047619046</v>
      </c>
      <c r="J1196" s="118">
        <v>5.7130000000000001</v>
      </c>
      <c r="K1196">
        <v>105</v>
      </c>
      <c r="L1196" s="94">
        <v>717</v>
      </c>
      <c r="M1196" s="11">
        <f t="shared" si="93"/>
        <v>6.8285714285714283</v>
      </c>
      <c r="N1196" s="120">
        <v>2.7959999999999998</v>
      </c>
      <c r="O1196" s="95">
        <f t="shared" si="96"/>
        <v>105</v>
      </c>
      <c r="P1196" s="12">
        <f t="shared" si="94"/>
        <v>3.5801952580195255</v>
      </c>
      <c r="Q1196" s="104" t="s">
        <v>728</v>
      </c>
      <c r="V1196" s="111">
        <v>0.39583333333333331</v>
      </c>
      <c r="W1196" s="112">
        <v>0.52083333333333337</v>
      </c>
      <c r="X1196" s="115">
        <f t="shared" si="95"/>
        <v>0.12500000000000006</v>
      </c>
    </row>
    <row r="1197" spans="1:24" x14ac:dyDescent="0.3">
      <c r="A1197" s="64" t="s">
        <v>7421</v>
      </c>
      <c r="B1197" s="94" t="s">
        <v>7422</v>
      </c>
      <c r="C1197" s="2" t="s">
        <v>1</v>
      </c>
      <c r="D1197" s="2">
        <v>43</v>
      </c>
      <c r="E1197" s="9">
        <v>27779</v>
      </c>
      <c r="F1197" s="10">
        <v>43803.521006944444</v>
      </c>
      <c r="G1197" s="95" t="s">
        <v>4</v>
      </c>
      <c r="H1197">
        <v>1978</v>
      </c>
      <c r="I1197" s="1">
        <f t="shared" si="92"/>
        <v>17.2</v>
      </c>
      <c r="J1197" s="118">
        <v>4.4189999999999996</v>
      </c>
      <c r="K1197">
        <v>115</v>
      </c>
      <c r="L1197" s="94">
        <v>498</v>
      </c>
      <c r="M1197" s="11">
        <f t="shared" si="93"/>
        <v>4.3304347826086955</v>
      </c>
      <c r="N1197" s="120">
        <v>2.0379999999999998</v>
      </c>
      <c r="O1197" s="95">
        <f t="shared" si="96"/>
        <v>115</v>
      </c>
      <c r="P1197" s="12">
        <f t="shared" si="94"/>
        <v>3.9718875502008033</v>
      </c>
      <c r="Q1197" s="104" t="s">
        <v>728</v>
      </c>
      <c r="V1197" s="111">
        <v>0.39305555555555555</v>
      </c>
      <c r="W1197" s="112">
        <v>0.53472222222222221</v>
      </c>
      <c r="X1197" s="115">
        <f t="shared" si="95"/>
        <v>0.14166666666666666</v>
      </c>
    </row>
    <row r="1198" spans="1:24" x14ac:dyDescent="0.3">
      <c r="A1198" s="64" t="s">
        <v>7423</v>
      </c>
      <c r="B1198" s="94" t="s">
        <v>7424</v>
      </c>
      <c r="C1198" s="2" t="s">
        <v>1</v>
      </c>
      <c r="D1198" s="2">
        <v>54</v>
      </c>
      <c r="E1198" s="9">
        <v>23963</v>
      </c>
      <c r="F1198" s="10">
        <v>43803.530173611114</v>
      </c>
      <c r="G1198" s="95" t="s">
        <v>4</v>
      </c>
      <c r="H1198">
        <v>2240</v>
      </c>
      <c r="I1198" s="1">
        <f t="shared" si="92"/>
        <v>22.4</v>
      </c>
      <c r="J1198" s="118">
        <v>4.7160000000000002</v>
      </c>
      <c r="K1198">
        <v>100</v>
      </c>
      <c r="L1198" s="94">
        <v>364</v>
      </c>
      <c r="M1198" s="11">
        <f t="shared" si="93"/>
        <v>3.64</v>
      </c>
      <c r="N1198" s="120">
        <v>1.7150000000000001</v>
      </c>
      <c r="O1198" s="95">
        <f t="shared" si="96"/>
        <v>100</v>
      </c>
      <c r="P1198" s="12">
        <f t="shared" si="94"/>
        <v>6.1538461538461533</v>
      </c>
      <c r="Q1198" s="104" t="s">
        <v>728</v>
      </c>
      <c r="V1198" s="111">
        <v>0.39930555555555558</v>
      </c>
      <c r="W1198" s="112">
        <v>0.54513888888888895</v>
      </c>
      <c r="X1198" s="115">
        <f t="shared" si="95"/>
        <v>0.14583333333333337</v>
      </c>
    </row>
    <row r="1199" spans="1:24" x14ac:dyDescent="0.3">
      <c r="A1199" s="64" t="s">
        <v>7425</v>
      </c>
      <c r="B1199" s="94" t="s">
        <v>7426</v>
      </c>
      <c r="C1199" s="2" t="s">
        <v>1</v>
      </c>
      <c r="D1199" s="2">
        <v>65</v>
      </c>
      <c r="E1199" s="9">
        <v>20014</v>
      </c>
      <c r="F1199" s="10">
        <v>43803.541168981479</v>
      </c>
      <c r="G1199" s="95" t="s">
        <v>4</v>
      </c>
      <c r="H1199">
        <v>3031</v>
      </c>
      <c r="I1199" s="1">
        <f t="shared" si="92"/>
        <v>27.554545454545455</v>
      </c>
      <c r="J1199" s="118">
        <v>5.4649999999999999</v>
      </c>
      <c r="K1199">
        <v>110</v>
      </c>
      <c r="L1199" s="94">
        <v>683</v>
      </c>
      <c r="M1199" s="11">
        <f t="shared" si="93"/>
        <v>6.209090909090909</v>
      </c>
      <c r="N1199" s="120">
        <v>2.2549999999999999</v>
      </c>
      <c r="O1199" s="95">
        <f t="shared" si="96"/>
        <v>110</v>
      </c>
      <c r="P1199" s="12">
        <f t="shared" si="94"/>
        <v>4.4377745241581259</v>
      </c>
      <c r="Q1199" s="104" t="s">
        <v>728</v>
      </c>
      <c r="V1199" s="94"/>
      <c r="W1199" s="95"/>
      <c r="X1199" s="115" t="str">
        <f t="shared" si="95"/>
        <v>No Data</v>
      </c>
    </row>
    <row r="1200" spans="1:24" x14ac:dyDescent="0.3">
      <c r="A1200" s="64" t="s">
        <v>7427</v>
      </c>
      <c r="B1200" s="94" t="s">
        <v>7428</v>
      </c>
      <c r="C1200" s="2" t="s">
        <v>1</v>
      </c>
      <c r="D1200" s="2">
        <v>67</v>
      </c>
      <c r="E1200" s="9">
        <v>19149</v>
      </c>
      <c r="F1200" s="10">
        <v>43803.561886574076</v>
      </c>
      <c r="G1200" s="95" t="s">
        <v>4</v>
      </c>
      <c r="H1200">
        <v>3167</v>
      </c>
      <c r="I1200" s="1">
        <f t="shared" si="92"/>
        <v>27.53913043478261</v>
      </c>
      <c r="J1200" s="118">
        <v>5.8040000000000003</v>
      </c>
      <c r="K1200">
        <v>115</v>
      </c>
      <c r="L1200" s="94">
        <v>564</v>
      </c>
      <c r="M1200" s="11">
        <f t="shared" si="93"/>
        <v>4.9043478260869566</v>
      </c>
      <c r="N1200" s="120">
        <v>2.048</v>
      </c>
      <c r="O1200" s="95">
        <f t="shared" si="96"/>
        <v>115</v>
      </c>
      <c r="P1200" s="12">
        <f t="shared" si="94"/>
        <v>5.6152482269503547</v>
      </c>
      <c r="Q1200" s="104" t="s">
        <v>728</v>
      </c>
      <c r="V1200" s="111">
        <v>0.41875000000000001</v>
      </c>
      <c r="W1200" s="112">
        <v>0.57638888888888895</v>
      </c>
      <c r="X1200" s="115">
        <f t="shared" si="95"/>
        <v>0.15763888888888894</v>
      </c>
    </row>
    <row r="1201" spans="1:24" x14ac:dyDescent="0.3">
      <c r="A1201" s="64" t="s">
        <v>7429</v>
      </c>
      <c r="B1201" s="94" t="s">
        <v>7430</v>
      </c>
      <c r="C1201" s="2" t="s">
        <v>1</v>
      </c>
      <c r="D1201" s="2">
        <v>64</v>
      </c>
      <c r="E1201" s="9">
        <v>20153</v>
      </c>
      <c r="F1201" s="10">
        <v>43803.572071759256</v>
      </c>
      <c r="G1201" s="95" t="s">
        <v>4</v>
      </c>
      <c r="H1201">
        <v>3378</v>
      </c>
      <c r="I1201" s="1">
        <f t="shared" si="92"/>
        <v>29.631578947368421</v>
      </c>
      <c r="J1201" s="118">
        <v>5.4370000000000003</v>
      </c>
      <c r="K1201">
        <v>114</v>
      </c>
      <c r="L1201" s="94">
        <v>904</v>
      </c>
      <c r="M1201" s="11">
        <f t="shared" si="93"/>
        <v>7.9298245614035086</v>
      </c>
      <c r="N1201" s="120">
        <v>3.145</v>
      </c>
      <c r="O1201" s="95">
        <f t="shared" si="96"/>
        <v>114</v>
      </c>
      <c r="P1201" s="12">
        <f t="shared" si="94"/>
        <v>3.7367256637168142</v>
      </c>
      <c r="Q1201" s="104" t="s">
        <v>728</v>
      </c>
      <c r="V1201" s="111">
        <v>0.45763888888888887</v>
      </c>
      <c r="W1201" s="112">
        <v>0.58680555555555558</v>
      </c>
      <c r="X1201" s="115">
        <f t="shared" si="95"/>
        <v>0.12916666666666671</v>
      </c>
    </row>
    <row r="1202" spans="1:24" x14ac:dyDescent="0.3">
      <c r="A1202" s="64" t="s">
        <v>7431</v>
      </c>
      <c r="B1202" s="94" t="s">
        <v>7432</v>
      </c>
      <c r="C1202" s="2" t="s">
        <v>1</v>
      </c>
      <c r="D1202" s="2">
        <v>63</v>
      </c>
      <c r="E1202" s="9">
        <v>20531</v>
      </c>
      <c r="F1202" s="10">
        <v>43803.583449074074</v>
      </c>
      <c r="G1202" s="95" t="s">
        <v>4</v>
      </c>
      <c r="H1202">
        <v>2237</v>
      </c>
      <c r="I1202" s="1">
        <f t="shared" si="92"/>
        <v>21.304761904761904</v>
      </c>
      <c r="J1202" s="118">
        <v>4.5220000000000002</v>
      </c>
      <c r="K1202">
        <v>105</v>
      </c>
      <c r="L1202" s="94">
        <v>590</v>
      </c>
      <c r="M1202" s="11">
        <f t="shared" si="93"/>
        <v>5.6190476190476186</v>
      </c>
      <c r="N1202" s="120">
        <v>2.2970000000000002</v>
      </c>
      <c r="O1202" s="95">
        <f t="shared" si="96"/>
        <v>105</v>
      </c>
      <c r="P1202" s="12">
        <f t="shared" si="94"/>
        <v>3.7915254237288138</v>
      </c>
      <c r="Q1202" s="104" t="s">
        <v>728</v>
      </c>
      <c r="V1202" s="111">
        <v>0.41805555555555557</v>
      </c>
      <c r="W1202" s="112">
        <v>0.59722222222222221</v>
      </c>
      <c r="X1202" s="115">
        <f t="shared" si="95"/>
        <v>0.17916666666666664</v>
      </c>
    </row>
    <row r="1203" spans="1:24" x14ac:dyDescent="0.3">
      <c r="A1203" s="64" t="s">
        <v>7433</v>
      </c>
      <c r="B1203" s="94" t="s">
        <v>7434</v>
      </c>
      <c r="C1203" s="2" t="s">
        <v>6</v>
      </c>
      <c r="D1203" s="2">
        <v>50</v>
      </c>
      <c r="E1203" s="9">
        <v>25356</v>
      </c>
      <c r="F1203" s="10">
        <v>43803.593333333331</v>
      </c>
      <c r="G1203" s="95" t="s">
        <v>4</v>
      </c>
      <c r="H1203">
        <v>1399</v>
      </c>
      <c r="I1203" s="1">
        <f t="shared" si="92"/>
        <v>12.718181818181819</v>
      </c>
      <c r="J1203" s="118">
        <v>3.3809999999999998</v>
      </c>
      <c r="K1203">
        <v>110</v>
      </c>
      <c r="L1203" s="94">
        <v>624</v>
      </c>
      <c r="M1203" s="11">
        <f t="shared" si="93"/>
        <v>5.6727272727272728</v>
      </c>
      <c r="N1203" s="120">
        <v>2.2949999999999999</v>
      </c>
      <c r="O1203" s="95">
        <f t="shared" si="96"/>
        <v>110</v>
      </c>
      <c r="P1203" s="12">
        <f t="shared" si="94"/>
        <v>2.2419871794871797</v>
      </c>
      <c r="Q1203" s="104" t="s">
        <v>728</v>
      </c>
      <c r="V1203" s="111">
        <v>0.43263888888888885</v>
      </c>
      <c r="W1203" s="112">
        <v>0.60763888888888895</v>
      </c>
      <c r="X1203" s="115">
        <f t="shared" si="95"/>
        <v>0.1750000000000001</v>
      </c>
    </row>
    <row r="1204" spans="1:24" x14ac:dyDescent="0.3">
      <c r="A1204" s="64" t="s">
        <v>7435</v>
      </c>
      <c r="B1204" s="94" t="s">
        <v>770</v>
      </c>
      <c r="C1204" s="2" t="s">
        <v>1</v>
      </c>
      <c r="D1204" s="2">
        <v>69</v>
      </c>
      <c r="E1204" s="9">
        <v>18531</v>
      </c>
      <c r="F1204" s="10">
        <v>43803.604548611111</v>
      </c>
      <c r="G1204" s="95" t="s">
        <v>4</v>
      </c>
      <c r="H1204">
        <v>2740</v>
      </c>
      <c r="I1204" s="1">
        <f t="shared" si="92"/>
        <v>28.842105263157894</v>
      </c>
      <c r="J1204" s="118">
        <v>5.0999999999999996</v>
      </c>
      <c r="K1204">
        <v>95</v>
      </c>
      <c r="L1204" s="94">
        <v>543</v>
      </c>
      <c r="M1204" s="11">
        <f t="shared" si="93"/>
        <v>5.7157894736842101</v>
      </c>
      <c r="N1204" s="120">
        <v>2.3860000000000001</v>
      </c>
      <c r="O1204" s="95">
        <f t="shared" si="96"/>
        <v>95</v>
      </c>
      <c r="P1204" s="12">
        <f t="shared" si="94"/>
        <v>5.0460405156537753</v>
      </c>
      <c r="Q1204" s="104" t="s">
        <v>728</v>
      </c>
      <c r="V1204" s="111">
        <v>0.47986111111111113</v>
      </c>
      <c r="W1204" s="112">
        <v>0.64583333333333337</v>
      </c>
      <c r="X1204" s="115">
        <f t="shared" si="95"/>
        <v>0.16597222222222224</v>
      </c>
    </row>
    <row r="1205" spans="1:24" x14ac:dyDescent="0.3">
      <c r="A1205" s="64" t="s">
        <v>7436</v>
      </c>
      <c r="B1205" s="94" t="s">
        <v>7437</v>
      </c>
      <c r="C1205" s="2" t="s">
        <v>1</v>
      </c>
      <c r="D1205" s="2">
        <v>49</v>
      </c>
      <c r="E1205" s="9">
        <v>25600</v>
      </c>
      <c r="F1205" s="10">
        <v>43803.650763888887</v>
      </c>
      <c r="G1205" s="95" t="s">
        <v>4</v>
      </c>
      <c r="H1205">
        <v>1404</v>
      </c>
      <c r="I1205" s="1">
        <f t="shared" si="92"/>
        <v>14.625</v>
      </c>
      <c r="J1205" s="118">
        <v>3.6280000000000001</v>
      </c>
      <c r="K1205">
        <v>96</v>
      </c>
      <c r="L1205" s="94">
        <v>440</v>
      </c>
      <c r="M1205" s="11">
        <f t="shared" si="93"/>
        <v>4.583333333333333</v>
      </c>
      <c r="N1205" s="120">
        <v>2.2269999999999999</v>
      </c>
      <c r="O1205" s="95">
        <f t="shared" si="96"/>
        <v>96</v>
      </c>
      <c r="P1205" s="12">
        <f t="shared" si="94"/>
        <v>3.1909090909090909</v>
      </c>
      <c r="Q1205" s="104" t="s">
        <v>728</v>
      </c>
      <c r="V1205" s="111">
        <v>0.49583333333333335</v>
      </c>
      <c r="W1205" s="112">
        <v>0.66666666666666663</v>
      </c>
      <c r="X1205" s="115">
        <f t="shared" si="95"/>
        <v>0.17083333333333328</v>
      </c>
    </row>
    <row r="1206" spans="1:24" x14ac:dyDescent="0.3">
      <c r="A1206" s="64" t="s">
        <v>7438</v>
      </c>
      <c r="B1206" s="94" t="s">
        <v>414</v>
      </c>
      <c r="C1206" s="2" t="s">
        <v>1</v>
      </c>
      <c r="D1206" s="2">
        <v>58</v>
      </c>
      <c r="E1206" s="9">
        <v>22471</v>
      </c>
      <c r="F1206" s="10">
        <v>43803.669340277775</v>
      </c>
      <c r="G1206" s="95" t="s">
        <v>4</v>
      </c>
      <c r="H1206">
        <v>4329</v>
      </c>
      <c r="I1206" s="1">
        <f t="shared" si="92"/>
        <v>40.839622641509436</v>
      </c>
      <c r="J1206" s="118">
        <v>8.0890000000000004</v>
      </c>
      <c r="K1206">
        <v>106</v>
      </c>
      <c r="L1206" s="94">
        <v>392</v>
      </c>
      <c r="M1206" s="11">
        <f t="shared" si="93"/>
        <v>4.1702127659574471</v>
      </c>
      <c r="N1206" s="120">
        <v>2.0979999999999999</v>
      </c>
      <c r="O1206" s="95">
        <v>94</v>
      </c>
      <c r="P1206" s="12">
        <f t="shared" si="94"/>
        <v>9.7931748170966504</v>
      </c>
      <c r="Q1206" s="104" t="s">
        <v>728</v>
      </c>
      <c r="V1206" s="111">
        <v>0.49652777777777773</v>
      </c>
      <c r="W1206" s="112">
        <v>0.67708333333333337</v>
      </c>
      <c r="X1206" s="115">
        <f t="shared" si="95"/>
        <v>0.18055555555555564</v>
      </c>
    </row>
    <row r="1207" spans="1:24" x14ac:dyDescent="0.3">
      <c r="A1207" s="64" t="s">
        <v>7439</v>
      </c>
      <c r="B1207" s="94" t="s">
        <v>7440</v>
      </c>
      <c r="C1207" s="2" t="s">
        <v>6</v>
      </c>
      <c r="D1207" s="2">
        <v>62</v>
      </c>
      <c r="E1207" s="9">
        <v>20889</v>
      </c>
      <c r="F1207" s="10">
        <v>43803.690868055557</v>
      </c>
      <c r="G1207" s="95" t="s">
        <v>4</v>
      </c>
      <c r="H1207">
        <v>1753</v>
      </c>
      <c r="I1207" s="1">
        <f t="shared" si="92"/>
        <v>16.85576923076923</v>
      </c>
      <c r="J1207" s="118">
        <v>4.2729999999999997</v>
      </c>
      <c r="K1207">
        <v>104</v>
      </c>
      <c r="L1207" s="94">
        <v>469</v>
      </c>
      <c r="M1207" s="11">
        <f t="shared" si="93"/>
        <v>4.9893617021276597</v>
      </c>
      <c r="N1207" s="120">
        <v>2.456</v>
      </c>
      <c r="O1207" s="95">
        <v>94</v>
      </c>
      <c r="P1207" s="12">
        <f t="shared" si="94"/>
        <v>3.3783418074462848</v>
      </c>
      <c r="Q1207" s="104" t="s">
        <v>728</v>
      </c>
      <c r="V1207" s="111">
        <v>0.52986111111111112</v>
      </c>
      <c r="W1207" s="112">
        <v>0.70138888888888884</v>
      </c>
      <c r="X1207" s="115">
        <f t="shared" si="95"/>
        <v>0.17152777777777772</v>
      </c>
    </row>
    <row r="1208" spans="1:24" x14ac:dyDescent="0.3">
      <c r="A1208" s="64" t="s">
        <v>7441</v>
      </c>
      <c r="B1208" s="94" t="s">
        <v>7442</v>
      </c>
      <c r="C1208" s="2" t="s">
        <v>1</v>
      </c>
      <c r="D1208" s="2">
        <v>56</v>
      </c>
      <c r="E1208" s="9">
        <v>23165</v>
      </c>
      <c r="F1208" s="10">
        <v>43803.699432870373</v>
      </c>
      <c r="G1208" s="95" t="s">
        <v>4</v>
      </c>
      <c r="H1208">
        <v>1830</v>
      </c>
      <c r="I1208" s="1">
        <f t="shared" si="92"/>
        <v>18.673469387755102</v>
      </c>
      <c r="J1208" s="118">
        <v>4.3780000000000001</v>
      </c>
      <c r="K1208">
        <v>98</v>
      </c>
      <c r="L1208" s="94">
        <v>397</v>
      </c>
      <c r="M1208" s="11">
        <f t="shared" si="93"/>
        <v>4.0510204081632653</v>
      </c>
      <c r="N1208" s="120">
        <v>1.966</v>
      </c>
      <c r="O1208" s="95">
        <f>K1208</f>
        <v>98</v>
      </c>
      <c r="P1208" s="12">
        <f t="shared" si="94"/>
        <v>4.6095717884130982</v>
      </c>
      <c r="Q1208" s="104" t="s">
        <v>728</v>
      </c>
      <c r="V1208" s="111">
        <v>0.53749999999999998</v>
      </c>
      <c r="W1208" s="112">
        <v>0.71875</v>
      </c>
      <c r="X1208" s="115">
        <f t="shared" si="95"/>
        <v>0.18125000000000002</v>
      </c>
    </row>
    <row r="1209" spans="1:24" x14ac:dyDescent="0.3">
      <c r="A1209" s="64" t="s">
        <v>7443</v>
      </c>
      <c r="B1209" s="94" t="s">
        <v>7444</v>
      </c>
      <c r="C1209" s="2" t="s">
        <v>1</v>
      </c>
      <c r="D1209" s="2">
        <v>44</v>
      </c>
      <c r="E1209" s="9">
        <v>27560</v>
      </c>
      <c r="F1209" s="10">
        <v>43804.515509259261</v>
      </c>
      <c r="G1209" s="95" t="s">
        <v>4</v>
      </c>
      <c r="H1209">
        <v>1315</v>
      </c>
      <c r="I1209" s="1">
        <f t="shared" si="92"/>
        <v>12.175925925925926</v>
      </c>
      <c r="J1209" s="118">
        <v>3.3620000000000001</v>
      </c>
      <c r="K1209">
        <v>108</v>
      </c>
      <c r="L1209" s="94">
        <v>411</v>
      </c>
      <c r="M1209" s="11">
        <f t="shared" si="93"/>
        <v>3.8055555555555554</v>
      </c>
      <c r="N1209" s="120">
        <v>1.9970000000000001</v>
      </c>
      <c r="O1209" s="95">
        <f>K1209</f>
        <v>108</v>
      </c>
      <c r="P1209" s="12">
        <f t="shared" si="94"/>
        <v>3.1995133819951338</v>
      </c>
      <c r="Q1209" s="104" t="s">
        <v>728</v>
      </c>
      <c r="V1209" s="111">
        <v>0.36874999999999997</v>
      </c>
      <c r="W1209" s="112">
        <v>0.52083333333333337</v>
      </c>
      <c r="X1209" s="115">
        <f t="shared" si="95"/>
        <v>0.1520833333333334</v>
      </c>
    </row>
    <row r="1210" spans="1:24" x14ac:dyDescent="0.3">
      <c r="A1210" s="64" t="s">
        <v>7445</v>
      </c>
      <c r="B1210" s="94" t="s">
        <v>7446</v>
      </c>
      <c r="C1210" s="2" t="s">
        <v>1</v>
      </c>
      <c r="D1210" s="2">
        <v>67</v>
      </c>
      <c r="E1210" s="9">
        <v>19086</v>
      </c>
      <c r="F1210" s="10">
        <v>43804.521643518521</v>
      </c>
      <c r="G1210" s="95" t="s">
        <v>4</v>
      </c>
      <c r="H1210">
        <v>1724</v>
      </c>
      <c r="I1210" s="1">
        <f t="shared" si="92"/>
        <v>17.414141414141415</v>
      </c>
      <c r="J1210" s="118">
        <v>4.1890000000000001</v>
      </c>
      <c r="K1210">
        <v>99</v>
      </c>
      <c r="L1210" s="94">
        <v>428</v>
      </c>
      <c r="M1210" s="11">
        <f t="shared" si="93"/>
        <v>4.3673469387755102</v>
      </c>
      <c r="N1210" s="120">
        <v>2.0779999999999998</v>
      </c>
      <c r="O1210" s="95">
        <v>98</v>
      </c>
      <c r="P1210" s="12">
        <f t="shared" si="94"/>
        <v>3.9873501368828475</v>
      </c>
      <c r="Q1210" s="104" t="s">
        <v>728</v>
      </c>
      <c r="V1210" s="111">
        <v>0.37361111111111112</v>
      </c>
      <c r="W1210" s="112">
        <v>0.53472222222222221</v>
      </c>
      <c r="X1210" s="115">
        <f t="shared" si="95"/>
        <v>0.16111111111111109</v>
      </c>
    </row>
    <row r="1211" spans="1:24" x14ac:dyDescent="0.3">
      <c r="A1211" s="64" t="s">
        <v>7447</v>
      </c>
      <c r="B1211" s="94" t="s">
        <v>7448</v>
      </c>
      <c r="C1211" s="2" t="s">
        <v>1</v>
      </c>
      <c r="D1211" s="2">
        <v>48</v>
      </c>
      <c r="E1211" s="9">
        <v>25991</v>
      </c>
      <c r="F1211" s="10">
        <v>43804.532916666663</v>
      </c>
      <c r="G1211" s="95" t="s">
        <v>4</v>
      </c>
      <c r="H1211">
        <v>1851</v>
      </c>
      <c r="I1211" s="1">
        <f t="shared" si="92"/>
        <v>17.138888888888889</v>
      </c>
      <c r="J1211" s="118">
        <v>4.9279999999999999</v>
      </c>
      <c r="K1211">
        <v>108</v>
      </c>
      <c r="L1211" s="94">
        <v>475</v>
      </c>
      <c r="M1211" s="11">
        <f t="shared" si="93"/>
        <v>4.3981481481481479</v>
      </c>
      <c r="N1211" s="120">
        <v>2.1739999999999999</v>
      </c>
      <c r="O1211" s="95">
        <v>108</v>
      </c>
      <c r="P1211" s="12">
        <f t="shared" si="94"/>
        <v>3.8968421052631581</v>
      </c>
      <c r="Q1211" s="104" t="s">
        <v>728</v>
      </c>
      <c r="V1211" s="111">
        <v>0.40347222222222223</v>
      </c>
      <c r="W1211" s="112">
        <v>0.54513888888888895</v>
      </c>
      <c r="X1211" s="115">
        <f t="shared" si="95"/>
        <v>0.14166666666666672</v>
      </c>
    </row>
    <row r="1212" spans="1:24" x14ac:dyDescent="0.3">
      <c r="A1212" s="64" t="s">
        <v>7449</v>
      </c>
      <c r="B1212" s="94" t="s">
        <v>7450</v>
      </c>
      <c r="C1212" s="2" t="s">
        <v>1</v>
      </c>
      <c r="D1212" s="2">
        <v>45</v>
      </c>
      <c r="E1212" s="9">
        <v>27045</v>
      </c>
      <c r="F1212" s="10">
        <v>43804.544479166667</v>
      </c>
      <c r="G1212" s="95" t="s">
        <v>4</v>
      </c>
      <c r="H1212">
        <v>1638</v>
      </c>
      <c r="I1212" s="1">
        <f t="shared" si="92"/>
        <v>17.0625</v>
      </c>
      <c r="J1212" s="118">
        <v>3.9279999999999999</v>
      </c>
      <c r="K1212">
        <v>96</v>
      </c>
      <c r="L1212" s="94">
        <v>425</v>
      </c>
      <c r="M1212" s="11">
        <f t="shared" si="93"/>
        <v>4.427083333333333</v>
      </c>
      <c r="N1212" s="120">
        <v>1.758</v>
      </c>
      <c r="O1212" s="95">
        <f>K1212</f>
        <v>96</v>
      </c>
      <c r="P1212" s="12">
        <f t="shared" si="94"/>
        <v>3.8541176470588239</v>
      </c>
      <c r="Q1212" s="104" t="s">
        <v>728</v>
      </c>
      <c r="V1212" s="111">
        <v>0.41875000000000001</v>
      </c>
      <c r="W1212" s="112">
        <v>0.54513888888888895</v>
      </c>
      <c r="X1212" s="115">
        <f t="shared" si="95"/>
        <v>0.12638888888888894</v>
      </c>
    </row>
    <row r="1213" spans="1:24" x14ac:dyDescent="0.3">
      <c r="A1213" s="64" t="s">
        <v>7451</v>
      </c>
      <c r="B1213" s="94" t="s">
        <v>858</v>
      </c>
      <c r="C1213" s="2" t="s">
        <v>1</v>
      </c>
      <c r="D1213" s="2">
        <v>63</v>
      </c>
      <c r="E1213" s="9">
        <v>20472</v>
      </c>
      <c r="F1213" s="10">
        <v>43804.562083333331</v>
      </c>
      <c r="G1213" s="95" t="s">
        <v>4</v>
      </c>
      <c r="H1213">
        <v>2120</v>
      </c>
      <c r="I1213" s="1">
        <f t="shared" si="92"/>
        <v>20.19047619047619</v>
      </c>
      <c r="J1213" s="118">
        <v>4.6970000000000001</v>
      </c>
      <c r="K1213">
        <v>105</v>
      </c>
      <c r="L1213" s="94">
        <v>511</v>
      </c>
      <c r="M1213" s="11">
        <f t="shared" si="93"/>
        <v>4.8666666666666663</v>
      </c>
      <c r="N1213" s="120">
        <v>2.0379999999999998</v>
      </c>
      <c r="O1213" s="95">
        <f>K1213</f>
        <v>105</v>
      </c>
      <c r="P1213" s="12">
        <f t="shared" si="94"/>
        <v>4.1487279843444229</v>
      </c>
      <c r="Q1213" s="104" t="s">
        <v>728</v>
      </c>
      <c r="V1213" s="111">
        <v>0.42152777777777778</v>
      </c>
      <c r="W1213" s="112">
        <v>0.57638888888888895</v>
      </c>
      <c r="X1213" s="115">
        <f t="shared" si="95"/>
        <v>0.15486111111111117</v>
      </c>
    </row>
    <row r="1214" spans="1:24" x14ac:dyDescent="0.3">
      <c r="A1214" s="64" t="s">
        <v>7452</v>
      </c>
      <c r="B1214" s="94" t="s">
        <v>7453</v>
      </c>
      <c r="C1214" s="2" t="s">
        <v>1</v>
      </c>
      <c r="D1214" s="2">
        <v>44</v>
      </c>
      <c r="E1214" s="9">
        <v>27702</v>
      </c>
      <c r="F1214" s="10">
        <v>43804.573680555557</v>
      </c>
      <c r="G1214" s="95" t="s">
        <v>4</v>
      </c>
      <c r="H1214">
        <v>1637</v>
      </c>
      <c r="I1214" s="1">
        <f t="shared" si="92"/>
        <v>15.157407407407407</v>
      </c>
      <c r="J1214" s="118">
        <v>4.2539999999999996</v>
      </c>
      <c r="K1214">
        <v>108</v>
      </c>
      <c r="L1214" s="94">
        <v>332</v>
      </c>
      <c r="M1214" s="11">
        <f t="shared" si="93"/>
        <v>3.1028037383177569</v>
      </c>
      <c r="N1214" s="120">
        <v>1.6539999999999999</v>
      </c>
      <c r="O1214" s="95">
        <v>107</v>
      </c>
      <c r="P1214" s="12">
        <f t="shared" si="94"/>
        <v>4.8850680499776882</v>
      </c>
      <c r="Q1214" s="104" t="s">
        <v>728</v>
      </c>
      <c r="V1214" s="111">
        <v>0.42777777777777781</v>
      </c>
      <c r="W1214" s="112">
        <v>0.59027777777777779</v>
      </c>
      <c r="X1214" s="115">
        <f t="shared" si="95"/>
        <v>0.16249999999999998</v>
      </c>
    </row>
    <row r="1215" spans="1:24" x14ac:dyDescent="0.3">
      <c r="A1215" s="64" t="s">
        <v>7454</v>
      </c>
      <c r="B1215" s="94" t="s">
        <v>6097</v>
      </c>
      <c r="C1215" s="2" t="s">
        <v>1</v>
      </c>
      <c r="D1215" s="2">
        <v>54</v>
      </c>
      <c r="E1215" s="9">
        <v>23726</v>
      </c>
      <c r="F1215" s="10">
        <v>43804.586875000001</v>
      </c>
      <c r="G1215" s="95" t="s">
        <v>4</v>
      </c>
      <c r="H1215">
        <v>2704</v>
      </c>
      <c r="I1215" s="1">
        <f t="shared" si="92"/>
        <v>27.04</v>
      </c>
      <c r="J1215" s="118">
        <v>5.4969999999999999</v>
      </c>
      <c r="K1215">
        <v>100</v>
      </c>
      <c r="L1215" s="94">
        <v>416</v>
      </c>
      <c r="M1215" s="11">
        <f t="shared" si="93"/>
        <v>4.333333333333333</v>
      </c>
      <c r="N1215" s="120">
        <v>2.04</v>
      </c>
      <c r="O1215" s="95">
        <v>96</v>
      </c>
      <c r="P1215" s="12">
        <f t="shared" si="94"/>
        <v>6.24</v>
      </c>
      <c r="Q1215" s="104" t="s">
        <v>728</v>
      </c>
      <c r="V1215" s="111">
        <v>0.44513888888888892</v>
      </c>
      <c r="W1215" s="112">
        <v>0.60416666666666663</v>
      </c>
      <c r="X1215" s="115">
        <f t="shared" si="95"/>
        <v>0.15902777777777771</v>
      </c>
    </row>
    <row r="1216" spans="1:24" x14ac:dyDescent="0.3">
      <c r="A1216" s="64" t="s">
        <v>7455</v>
      </c>
      <c r="B1216" s="94" t="s">
        <v>7456</v>
      </c>
      <c r="C1216" s="2" t="s">
        <v>1</v>
      </c>
      <c r="D1216" s="2">
        <v>50</v>
      </c>
      <c r="E1216" s="9">
        <v>25510</v>
      </c>
      <c r="F1216" s="10">
        <v>43804.624328703707</v>
      </c>
      <c r="G1216" s="95" t="s">
        <v>4</v>
      </c>
      <c r="H1216">
        <v>1929</v>
      </c>
      <c r="I1216" s="1">
        <f t="shared" si="92"/>
        <v>18.728155339805824</v>
      </c>
      <c r="J1216" s="118">
        <v>4.3280000000000003</v>
      </c>
      <c r="K1216">
        <v>103</v>
      </c>
      <c r="L1216" s="94">
        <v>397</v>
      </c>
      <c r="M1216" s="11">
        <f t="shared" si="93"/>
        <v>3.854368932038835</v>
      </c>
      <c r="N1216" s="120">
        <v>1.806</v>
      </c>
      <c r="O1216" s="95">
        <f>K1216</f>
        <v>103</v>
      </c>
      <c r="P1216" s="12">
        <f t="shared" si="94"/>
        <v>4.858942065491183</v>
      </c>
      <c r="Q1216" s="104" t="s">
        <v>728</v>
      </c>
      <c r="V1216" s="111">
        <v>0.46736111111111112</v>
      </c>
      <c r="W1216" s="112">
        <v>0.63194444444444442</v>
      </c>
      <c r="X1216" s="115">
        <f t="shared" si="95"/>
        <v>0.1645833333333333</v>
      </c>
    </row>
    <row r="1217" spans="1:24" x14ac:dyDescent="0.3">
      <c r="A1217" s="64" t="s">
        <v>7457</v>
      </c>
      <c r="B1217" s="94" t="s">
        <v>1819</v>
      </c>
      <c r="C1217" s="2" t="s">
        <v>1</v>
      </c>
      <c r="D1217" s="2">
        <v>57</v>
      </c>
      <c r="E1217" s="9">
        <v>22716</v>
      </c>
      <c r="F1217" s="10">
        <v>43804.635069444441</v>
      </c>
      <c r="G1217" s="95" t="s">
        <v>4</v>
      </c>
      <c r="H1217">
        <v>2051</v>
      </c>
      <c r="I1217" s="1">
        <f t="shared" si="92"/>
        <v>20.51</v>
      </c>
      <c r="J1217" s="118">
        <v>4.4619999999999997</v>
      </c>
      <c r="K1217">
        <v>100</v>
      </c>
      <c r="L1217" s="94">
        <v>853</v>
      </c>
      <c r="M1217" s="11">
        <f t="shared" si="93"/>
        <v>8.5299999999999994</v>
      </c>
      <c r="N1217" s="120">
        <v>2.706</v>
      </c>
      <c r="O1217" s="95">
        <v>100</v>
      </c>
      <c r="P1217" s="12">
        <f t="shared" si="94"/>
        <v>2.4044548651817119</v>
      </c>
      <c r="Q1217" s="104" t="s">
        <v>728</v>
      </c>
      <c r="V1217" s="111">
        <v>0.48541666666666666</v>
      </c>
      <c r="W1217" s="112">
        <v>0.64583333333333337</v>
      </c>
      <c r="X1217" s="115">
        <f t="shared" si="95"/>
        <v>0.16041666666666671</v>
      </c>
    </row>
    <row r="1218" spans="1:24" x14ac:dyDescent="0.3">
      <c r="A1218" s="64" t="s">
        <v>7458</v>
      </c>
      <c r="B1218" s="94" t="s">
        <v>6063</v>
      </c>
      <c r="C1218" s="2" t="s">
        <v>1</v>
      </c>
      <c r="D1218" s="2">
        <v>84</v>
      </c>
      <c r="E1218" s="9">
        <v>12924</v>
      </c>
      <c r="F1218" s="10">
        <v>43804.637997685182</v>
      </c>
      <c r="G1218" s="95" t="s">
        <v>4</v>
      </c>
      <c r="H1218">
        <v>1652</v>
      </c>
      <c r="I1218" s="1">
        <f t="shared" si="92"/>
        <v>17.208333333333332</v>
      </c>
      <c r="J1218" s="118">
        <v>4.0259999999999998</v>
      </c>
      <c r="K1218">
        <v>96</v>
      </c>
      <c r="L1218" s="94">
        <v>852</v>
      </c>
      <c r="M1218" s="11">
        <f t="shared" si="93"/>
        <v>8.9684210526315784</v>
      </c>
      <c r="N1218" s="120">
        <v>2.8820000000000001</v>
      </c>
      <c r="O1218" s="95">
        <v>95</v>
      </c>
      <c r="P1218" s="12">
        <f t="shared" si="94"/>
        <v>1.9187695618153364</v>
      </c>
      <c r="Q1218" s="104" t="s">
        <v>728</v>
      </c>
      <c r="V1218" s="111">
        <v>0.51041666666666663</v>
      </c>
      <c r="W1218" s="112">
        <v>0.65972222222222221</v>
      </c>
      <c r="X1218" s="115">
        <f t="shared" si="95"/>
        <v>0.14930555555555558</v>
      </c>
    </row>
    <row r="1219" spans="1:24" x14ac:dyDescent="0.3">
      <c r="A1219" s="64" t="s">
        <v>7459</v>
      </c>
      <c r="B1219" s="94" t="s">
        <v>7460</v>
      </c>
      <c r="C1219" s="2" t="s">
        <v>1</v>
      </c>
      <c r="D1219" s="2">
        <v>48</v>
      </c>
      <c r="E1219" s="9">
        <v>26099</v>
      </c>
      <c r="F1219" s="10">
        <v>43805.515613425923</v>
      </c>
      <c r="G1219" s="95" t="s">
        <v>4</v>
      </c>
      <c r="H1219">
        <v>2306</v>
      </c>
      <c r="I1219" s="1">
        <f t="shared" ref="I1219:I1282" si="97">H1219/K1219</f>
        <v>22.173076923076923</v>
      </c>
      <c r="J1219" s="118">
        <v>5.601</v>
      </c>
      <c r="K1219">
        <v>104</v>
      </c>
      <c r="L1219" s="94">
        <v>688</v>
      </c>
      <c r="M1219" s="11">
        <f t="shared" ref="M1219:M1282" si="98">L1219/O1219</f>
        <v>6.615384615384615</v>
      </c>
      <c r="N1219" s="120">
        <v>2.8260000000000001</v>
      </c>
      <c r="O1219" s="95">
        <v>104</v>
      </c>
      <c r="P1219" s="12">
        <f t="shared" ref="P1219:P1282" si="99">I1219/M1219</f>
        <v>3.351744186046512</v>
      </c>
      <c r="Q1219" s="104" t="s">
        <v>728</v>
      </c>
      <c r="V1219" s="111">
        <v>0.38263888888888892</v>
      </c>
      <c r="W1219" s="112">
        <v>0.52083333333333337</v>
      </c>
      <c r="X1219" s="115">
        <f t="shared" ref="X1219:X1282" si="100">IF(AND(W1219&lt;&gt;0,V1219&lt;&gt;0),W1219-V1219,"No Data")</f>
        <v>0.13819444444444445</v>
      </c>
    </row>
    <row r="1220" spans="1:24" x14ac:dyDescent="0.3">
      <c r="A1220" s="64" t="s">
        <v>7461</v>
      </c>
      <c r="B1220" s="94" t="s">
        <v>7462</v>
      </c>
      <c r="C1220" s="2" t="s">
        <v>1</v>
      </c>
      <c r="D1220" s="2">
        <v>56</v>
      </c>
      <c r="E1220" s="9">
        <v>23299</v>
      </c>
      <c r="F1220" s="10">
        <v>43805.515821759262</v>
      </c>
      <c r="G1220" s="95" t="s">
        <v>4</v>
      </c>
      <c r="H1220">
        <v>3330</v>
      </c>
      <c r="I1220" s="1">
        <f t="shared" si="97"/>
        <v>33.299999999999997</v>
      </c>
      <c r="J1220" s="118">
        <v>6.1059999999999999</v>
      </c>
      <c r="K1220">
        <v>100</v>
      </c>
      <c r="L1220" s="94">
        <v>513</v>
      </c>
      <c r="M1220" s="11">
        <f t="shared" si="98"/>
        <v>5.34375</v>
      </c>
      <c r="N1220" s="120">
        <v>2.242</v>
      </c>
      <c r="O1220" s="95">
        <v>96</v>
      </c>
      <c r="P1220" s="12">
        <f t="shared" si="99"/>
        <v>6.2315789473684209</v>
      </c>
      <c r="Q1220" s="104" t="s">
        <v>728</v>
      </c>
      <c r="V1220" s="111">
        <v>0.39444444444444443</v>
      </c>
      <c r="W1220" s="112">
        <v>0.53472222222222221</v>
      </c>
      <c r="X1220" s="115">
        <f t="shared" si="100"/>
        <v>0.14027777777777778</v>
      </c>
    </row>
    <row r="1221" spans="1:24" x14ac:dyDescent="0.3">
      <c r="A1221" s="64" t="s">
        <v>7463</v>
      </c>
      <c r="B1221" s="94" t="s">
        <v>7464</v>
      </c>
      <c r="C1221" s="2" t="s">
        <v>1</v>
      </c>
      <c r="D1221" s="2">
        <v>60</v>
      </c>
      <c r="E1221" s="9">
        <v>21544</v>
      </c>
      <c r="F1221" s="10">
        <v>43805.530162037037</v>
      </c>
      <c r="G1221" s="95" t="s">
        <v>4</v>
      </c>
      <c r="H1221">
        <v>3245</v>
      </c>
      <c r="I1221" s="1">
        <f t="shared" si="97"/>
        <v>31.813725490196077</v>
      </c>
      <c r="J1221" s="118">
        <v>6.5949999999999998</v>
      </c>
      <c r="K1221">
        <v>102</v>
      </c>
      <c r="L1221" s="94">
        <v>787</v>
      </c>
      <c r="M1221" s="11">
        <f t="shared" si="98"/>
        <v>7.715686274509804</v>
      </c>
      <c r="N1221" s="120">
        <v>2.5379999999999998</v>
      </c>
      <c r="O1221" s="95">
        <f>K1221</f>
        <v>102</v>
      </c>
      <c r="P1221" s="12">
        <f t="shared" si="99"/>
        <v>4.1232528589580681</v>
      </c>
      <c r="Q1221" s="104" t="s">
        <v>728</v>
      </c>
      <c r="V1221" s="111">
        <v>0.41111111111111115</v>
      </c>
      <c r="W1221" s="112">
        <v>0.55208333333333337</v>
      </c>
      <c r="X1221" s="115">
        <f t="shared" si="100"/>
        <v>0.14097222222222222</v>
      </c>
    </row>
    <row r="1222" spans="1:24" x14ac:dyDescent="0.3">
      <c r="A1222" s="64" t="s">
        <v>7465</v>
      </c>
      <c r="B1222" s="94" t="s">
        <v>7466</v>
      </c>
      <c r="C1222" s="2" t="s">
        <v>1</v>
      </c>
      <c r="D1222" s="2">
        <v>73</v>
      </c>
      <c r="E1222" s="9">
        <v>16973</v>
      </c>
      <c r="F1222" s="10">
        <v>43805.538252314815</v>
      </c>
      <c r="G1222" s="95" t="s">
        <v>71</v>
      </c>
      <c r="H1222">
        <v>1637</v>
      </c>
      <c r="I1222" s="1">
        <f t="shared" si="97"/>
        <v>16.207920792079207</v>
      </c>
      <c r="J1222" s="118">
        <v>3.9809999999999999</v>
      </c>
      <c r="K1222">
        <v>101</v>
      </c>
      <c r="L1222" s="94">
        <v>676</v>
      </c>
      <c r="M1222" s="11">
        <f t="shared" si="98"/>
        <v>6.6274509803921573</v>
      </c>
      <c r="N1222" s="120">
        <v>2.931</v>
      </c>
      <c r="O1222" s="95">
        <v>102</v>
      </c>
      <c r="P1222" s="12">
        <f t="shared" si="99"/>
        <v>2.4455738473255608</v>
      </c>
      <c r="Q1222" s="104" t="s">
        <v>728</v>
      </c>
      <c r="V1222" s="111">
        <v>0.39930555555555558</v>
      </c>
      <c r="W1222" s="112">
        <v>0.57986111111111105</v>
      </c>
      <c r="X1222" s="115">
        <f t="shared" si="100"/>
        <v>0.18055555555555547</v>
      </c>
    </row>
    <row r="1223" spans="1:24" x14ac:dyDescent="0.3">
      <c r="A1223" s="64" t="s">
        <v>7467</v>
      </c>
      <c r="B1223" s="94" t="s">
        <v>790</v>
      </c>
      <c r="C1223" s="2" t="s">
        <v>1</v>
      </c>
      <c r="D1223" s="2">
        <v>75</v>
      </c>
      <c r="E1223" s="9">
        <v>16175</v>
      </c>
      <c r="F1223" s="10">
        <v>43805.561111111114</v>
      </c>
      <c r="G1223" s="95" t="s">
        <v>4</v>
      </c>
      <c r="H1223">
        <v>3079</v>
      </c>
      <c r="I1223" s="1">
        <f t="shared" si="97"/>
        <v>28.77570093457944</v>
      </c>
      <c r="J1223" s="118">
        <v>6.915</v>
      </c>
      <c r="K1223">
        <v>107</v>
      </c>
      <c r="L1223" s="94">
        <v>1565</v>
      </c>
      <c r="M1223" s="11">
        <f t="shared" si="98"/>
        <v>15.048076923076923</v>
      </c>
      <c r="N1223" s="120">
        <v>4.056</v>
      </c>
      <c r="O1223" s="95">
        <v>104</v>
      </c>
      <c r="P1223" s="12">
        <f t="shared" si="99"/>
        <v>1.912251052521573</v>
      </c>
      <c r="Q1223" s="104" t="s">
        <v>728</v>
      </c>
      <c r="V1223" s="111">
        <v>0.4291666666666667</v>
      </c>
      <c r="W1223" s="112">
        <v>0.55208333333333337</v>
      </c>
      <c r="X1223" s="115">
        <f t="shared" si="100"/>
        <v>0.12291666666666667</v>
      </c>
    </row>
    <row r="1224" spans="1:24" x14ac:dyDescent="0.3">
      <c r="A1224" s="64" t="s">
        <v>7468</v>
      </c>
      <c r="B1224" s="94" t="s">
        <v>7469</v>
      </c>
      <c r="C1224" s="2" t="s">
        <v>1</v>
      </c>
      <c r="D1224" s="2">
        <v>43</v>
      </c>
      <c r="E1224" s="9">
        <v>27914</v>
      </c>
      <c r="F1224" s="10">
        <v>43805.577048611114</v>
      </c>
      <c r="G1224" s="95" t="s">
        <v>4</v>
      </c>
      <c r="H1224">
        <v>3206</v>
      </c>
      <c r="I1224" s="1">
        <f t="shared" si="97"/>
        <v>31.126213592233011</v>
      </c>
      <c r="J1224" s="118">
        <v>6.1669999999999998</v>
      </c>
      <c r="K1224">
        <v>103</v>
      </c>
      <c r="L1224" s="94">
        <v>677</v>
      </c>
      <c r="M1224" s="11">
        <f t="shared" si="98"/>
        <v>6.5728155339805827</v>
      </c>
      <c r="N1224" s="120">
        <v>2.569</v>
      </c>
      <c r="O1224" s="95">
        <f>K1224</f>
        <v>103</v>
      </c>
      <c r="P1224" s="12">
        <f t="shared" si="99"/>
        <v>4.735598227474151</v>
      </c>
      <c r="Q1224" s="104" t="s">
        <v>728</v>
      </c>
      <c r="V1224" s="111">
        <v>0.44375000000000003</v>
      </c>
      <c r="W1224" s="112">
        <v>0.59375</v>
      </c>
      <c r="X1224" s="115">
        <f t="shared" si="100"/>
        <v>0.14999999999999997</v>
      </c>
    </row>
    <row r="1225" spans="1:24" x14ac:dyDescent="0.3">
      <c r="A1225" s="64" t="s">
        <v>7470</v>
      </c>
      <c r="B1225" s="94" t="s">
        <v>7471</v>
      </c>
      <c r="C1225" s="2" t="s">
        <v>1</v>
      </c>
      <c r="D1225" s="2">
        <v>43</v>
      </c>
      <c r="E1225" s="9">
        <v>27784</v>
      </c>
      <c r="F1225" s="10">
        <v>43805.598263888889</v>
      </c>
      <c r="G1225" s="95" t="s">
        <v>4</v>
      </c>
      <c r="H1225">
        <v>1591</v>
      </c>
      <c r="I1225" s="1">
        <f t="shared" si="97"/>
        <v>16.23469387755102</v>
      </c>
      <c r="J1225" s="118">
        <v>4.2830000000000004</v>
      </c>
      <c r="K1225">
        <v>98</v>
      </c>
      <c r="L1225" s="94">
        <v>302</v>
      </c>
      <c r="M1225" s="11">
        <f t="shared" si="98"/>
        <v>3.0816326530612246</v>
      </c>
      <c r="N1225" s="120">
        <v>1.66</v>
      </c>
      <c r="O1225" s="95">
        <f>K1225</f>
        <v>98</v>
      </c>
      <c r="P1225" s="12">
        <f t="shared" si="99"/>
        <v>5.2682119205298008</v>
      </c>
      <c r="Q1225" s="104" t="s">
        <v>728</v>
      </c>
      <c r="V1225" s="111">
        <v>0.46458333333333335</v>
      </c>
      <c r="W1225" s="112">
        <v>0.60416666666666663</v>
      </c>
      <c r="X1225" s="115">
        <f t="shared" si="100"/>
        <v>0.13958333333333328</v>
      </c>
    </row>
    <row r="1226" spans="1:24" x14ac:dyDescent="0.3">
      <c r="A1226" s="64" t="s">
        <v>7472</v>
      </c>
      <c r="B1226" s="94" t="s">
        <v>7473</v>
      </c>
      <c r="C1226" s="2" t="s">
        <v>1</v>
      </c>
      <c r="D1226" s="2">
        <v>44</v>
      </c>
      <c r="E1226" s="9">
        <v>27672</v>
      </c>
      <c r="F1226" s="10">
        <v>43805.609652777777</v>
      </c>
      <c r="G1226" s="95" t="s">
        <v>4</v>
      </c>
      <c r="H1226">
        <v>1422</v>
      </c>
      <c r="I1226" s="1">
        <f t="shared" si="97"/>
        <v>13.673076923076923</v>
      </c>
      <c r="J1226" s="118">
        <v>3.5539999999999998</v>
      </c>
      <c r="K1226">
        <v>104</v>
      </c>
      <c r="L1226" s="94">
        <v>573</v>
      </c>
      <c r="M1226" s="11">
        <f t="shared" si="98"/>
        <v>5.3551401869158877</v>
      </c>
      <c r="N1226" s="120">
        <v>2.423</v>
      </c>
      <c r="O1226" s="95">
        <v>107</v>
      </c>
      <c r="P1226" s="12">
        <f t="shared" si="99"/>
        <v>2.5532621828433348</v>
      </c>
      <c r="Q1226" s="104" t="s">
        <v>728</v>
      </c>
      <c r="V1226" s="111">
        <v>0.4826388888888889</v>
      </c>
      <c r="W1226" s="112">
        <v>0.62847222222222221</v>
      </c>
      <c r="X1226" s="115">
        <f t="shared" si="100"/>
        <v>0.14583333333333331</v>
      </c>
    </row>
    <row r="1227" spans="1:24" x14ac:dyDescent="0.3">
      <c r="A1227" s="64" t="s">
        <v>7474</v>
      </c>
      <c r="B1227" s="94" t="s">
        <v>7475</v>
      </c>
      <c r="C1227" s="2" t="s">
        <v>1</v>
      </c>
      <c r="D1227" s="2">
        <v>50</v>
      </c>
      <c r="E1227" s="9">
        <v>25436</v>
      </c>
      <c r="F1227" s="10">
        <v>43805.621215277781</v>
      </c>
      <c r="G1227" s="95" t="s">
        <v>4</v>
      </c>
      <c r="H1227">
        <v>2215</v>
      </c>
      <c r="I1227" s="1">
        <f t="shared" si="97"/>
        <v>23.072916666666668</v>
      </c>
      <c r="J1227" s="118">
        <v>4.2930000000000001</v>
      </c>
      <c r="K1227">
        <v>96</v>
      </c>
      <c r="L1227" s="94">
        <v>591</v>
      </c>
      <c r="M1227" s="11">
        <f t="shared" si="98"/>
        <v>5.7941176470588234</v>
      </c>
      <c r="N1227" s="120">
        <v>2.2040000000000002</v>
      </c>
      <c r="O1227" s="95">
        <v>102</v>
      </c>
      <c r="P1227" s="12">
        <f t="shared" si="99"/>
        <v>3.9821277495769887</v>
      </c>
      <c r="Q1227" s="104" t="s">
        <v>728</v>
      </c>
      <c r="V1227" s="111">
        <v>0.50694444444444442</v>
      </c>
      <c r="W1227" s="112">
        <v>0.64583333333333337</v>
      </c>
      <c r="X1227" s="115">
        <f t="shared" si="100"/>
        <v>0.13888888888888895</v>
      </c>
    </row>
    <row r="1228" spans="1:24" x14ac:dyDescent="0.3">
      <c r="A1228" s="64" t="s">
        <v>7476</v>
      </c>
      <c r="B1228" s="94" t="s">
        <v>7477</v>
      </c>
      <c r="C1228" s="2" t="s">
        <v>1</v>
      </c>
      <c r="D1228" s="2">
        <v>60</v>
      </c>
      <c r="E1228" s="9">
        <v>21761</v>
      </c>
      <c r="F1228" s="10">
        <v>43808.5158912037</v>
      </c>
      <c r="G1228" s="95" t="s">
        <v>4</v>
      </c>
      <c r="H1228">
        <v>3076</v>
      </c>
      <c r="I1228" s="1">
        <f t="shared" si="97"/>
        <v>30.156862745098039</v>
      </c>
      <c r="J1228" s="118">
        <v>5.0789999999999997</v>
      </c>
      <c r="K1228">
        <v>102</v>
      </c>
      <c r="L1228" s="94">
        <v>909</v>
      </c>
      <c r="M1228" s="11">
        <f t="shared" si="98"/>
        <v>8.9117647058823533</v>
      </c>
      <c r="N1228" s="120">
        <v>2.9220000000000002</v>
      </c>
      <c r="O1228" s="95">
        <f>K1228</f>
        <v>102</v>
      </c>
      <c r="P1228" s="12">
        <f t="shared" si="99"/>
        <v>3.3839383938393839</v>
      </c>
      <c r="Q1228" s="104" t="s">
        <v>728</v>
      </c>
      <c r="V1228" s="111">
        <v>0.375</v>
      </c>
      <c r="W1228" s="112">
        <v>0.52083333333333337</v>
      </c>
      <c r="X1228" s="115">
        <f t="shared" si="100"/>
        <v>0.14583333333333337</v>
      </c>
    </row>
    <row r="1229" spans="1:24" x14ac:dyDescent="0.3">
      <c r="A1229" s="64" t="s">
        <v>7478</v>
      </c>
      <c r="B1229" s="94" t="s">
        <v>7479</v>
      </c>
      <c r="C1229" s="2" t="s">
        <v>6</v>
      </c>
      <c r="D1229" s="2">
        <v>52</v>
      </c>
      <c r="E1229" s="9">
        <v>24532</v>
      </c>
      <c r="F1229" s="10">
        <v>43808.527002314811</v>
      </c>
      <c r="G1229" s="95" t="s">
        <v>4</v>
      </c>
      <c r="H1229">
        <v>1961</v>
      </c>
      <c r="I1229" s="1">
        <f t="shared" si="97"/>
        <v>18.157407407407408</v>
      </c>
      <c r="J1229" s="118">
        <v>4.4580000000000002</v>
      </c>
      <c r="K1229">
        <v>108</v>
      </c>
      <c r="L1229" s="94">
        <v>666</v>
      </c>
      <c r="M1229" s="11">
        <f t="shared" si="98"/>
        <v>6.166666666666667</v>
      </c>
      <c r="N1229" s="120">
        <v>2.4700000000000002</v>
      </c>
      <c r="O1229" s="95">
        <f>K1229</f>
        <v>108</v>
      </c>
      <c r="P1229" s="12">
        <f t="shared" si="99"/>
        <v>2.9444444444444446</v>
      </c>
      <c r="Q1229" s="104" t="s">
        <v>728</v>
      </c>
      <c r="V1229" s="111">
        <v>0.37986111111111115</v>
      </c>
      <c r="W1229" s="112">
        <v>0.53472222222222221</v>
      </c>
      <c r="X1229" s="115">
        <f t="shared" si="100"/>
        <v>0.15486111111111106</v>
      </c>
    </row>
    <row r="1230" spans="1:24" x14ac:dyDescent="0.3">
      <c r="A1230" s="64" t="s">
        <v>7480</v>
      </c>
      <c r="B1230" s="94" t="s">
        <v>5880</v>
      </c>
      <c r="C1230" s="2" t="s">
        <v>1</v>
      </c>
      <c r="D1230" s="2">
        <v>45</v>
      </c>
      <c r="E1230" s="9">
        <v>27193</v>
      </c>
      <c r="F1230" s="10">
        <v>43808.540393518517</v>
      </c>
      <c r="G1230" s="95" t="s">
        <v>4</v>
      </c>
      <c r="H1230">
        <v>1471</v>
      </c>
      <c r="I1230" s="1">
        <f t="shared" si="97"/>
        <v>14.71</v>
      </c>
      <c r="J1230" s="118">
        <v>3.68</v>
      </c>
      <c r="K1230">
        <v>100</v>
      </c>
      <c r="L1230" s="94">
        <v>448</v>
      </c>
      <c r="M1230" s="11">
        <f t="shared" si="98"/>
        <v>4.4800000000000004</v>
      </c>
      <c r="N1230" s="120">
        <v>2.3109999999999999</v>
      </c>
      <c r="O1230" s="95">
        <f>K1230</f>
        <v>100</v>
      </c>
      <c r="P1230" s="12">
        <f t="shared" si="99"/>
        <v>3.2834821428571428</v>
      </c>
      <c r="Q1230" s="104" t="s">
        <v>728</v>
      </c>
      <c r="V1230" s="111">
        <v>0.39861111111111108</v>
      </c>
      <c r="W1230" s="112">
        <v>0.54861111111111105</v>
      </c>
      <c r="X1230" s="115">
        <f t="shared" si="100"/>
        <v>0.14999999999999997</v>
      </c>
    </row>
    <row r="1231" spans="1:24" x14ac:dyDescent="0.3">
      <c r="A1231" s="64" t="s">
        <v>7481</v>
      </c>
      <c r="B1231" s="94" t="s">
        <v>7482</v>
      </c>
      <c r="C1231" s="2" t="s">
        <v>1</v>
      </c>
      <c r="D1231" s="2">
        <v>54</v>
      </c>
      <c r="E1231" s="9">
        <v>24036</v>
      </c>
      <c r="F1231" s="10">
        <v>43808.563958333332</v>
      </c>
      <c r="G1231" s="95" t="s">
        <v>4</v>
      </c>
      <c r="H1231">
        <v>2888</v>
      </c>
      <c r="I1231" s="1">
        <f t="shared" si="97"/>
        <v>27.76923076923077</v>
      </c>
      <c r="J1231" s="118">
        <v>5.8929999999999998</v>
      </c>
      <c r="K1231">
        <v>104</v>
      </c>
      <c r="L1231" s="94">
        <v>890</v>
      </c>
      <c r="M1231" s="11">
        <f t="shared" si="98"/>
        <v>8.5576923076923084</v>
      </c>
      <c r="N1231" s="120">
        <v>2.9390000000000001</v>
      </c>
      <c r="O1231" s="95">
        <f>K1231</f>
        <v>104</v>
      </c>
      <c r="P1231" s="12">
        <f t="shared" si="99"/>
        <v>3.2449438202247189</v>
      </c>
      <c r="Q1231" s="104" t="s">
        <v>728</v>
      </c>
      <c r="V1231" s="111">
        <v>0.4145833333333333</v>
      </c>
      <c r="W1231" s="112">
        <v>0.56944444444444442</v>
      </c>
      <c r="X1231" s="115">
        <f t="shared" si="100"/>
        <v>0.15486111111111112</v>
      </c>
    </row>
    <row r="1232" spans="1:24" x14ac:dyDescent="0.3">
      <c r="A1232" s="64" t="s">
        <v>7483</v>
      </c>
      <c r="B1232" s="94" t="s">
        <v>7484</v>
      </c>
      <c r="C1232" s="2" t="s">
        <v>6</v>
      </c>
      <c r="D1232" s="2">
        <v>59</v>
      </c>
      <c r="E1232" s="9">
        <v>22005</v>
      </c>
      <c r="F1232" s="10">
        <v>43808.576180555552</v>
      </c>
      <c r="G1232" s="95" t="s">
        <v>4</v>
      </c>
      <c r="H1232">
        <v>1478</v>
      </c>
      <c r="I1232" s="1">
        <f t="shared" si="97"/>
        <v>15.395833333333334</v>
      </c>
      <c r="J1232" s="118">
        <v>4.1180000000000003</v>
      </c>
      <c r="K1232">
        <v>96</v>
      </c>
      <c r="L1232" s="94">
        <v>471</v>
      </c>
      <c r="M1232" s="11">
        <f t="shared" si="98"/>
        <v>4.7575757575757578</v>
      </c>
      <c r="N1232" s="120">
        <v>2.33</v>
      </c>
      <c r="O1232" s="95">
        <v>99</v>
      </c>
      <c r="P1232" s="12">
        <f t="shared" si="99"/>
        <v>3.2360668789808917</v>
      </c>
      <c r="Q1232" s="104" t="s">
        <v>728</v>
      </c>
      <c r="V1232" s="111">
        <v>0.41666666666666669</v>
      </c>
      <c r="W1232" s="112">
        <v>0.58333333333333337</v>
      </c>
      <c r="X1232" s="115">
        <f t="shared" si="100"/>
        <v>0.16666666666666669</v>
      </c>
    </row>
    <row r="1233" spans="1:24" x14ac:dyDescent="0.3">
      <c r="A1233" s="64" t="s">
        <v>2426</v>
      </c>
      <c r="B1233" s="94" t="s">
        <v>303</v>
      </c>
      <c r="C1233" s="2" t="s">
        <v>6</v>
      </c>
      <c r="D1233" s="2">
        <v>76</v>
      </c>
      <c r="E1233" s="9">
        <v>15854</v>
      </c>
      <c r="F1233" s="10">
        <v>43808.592268518521</v>
      </c>
      <c r="G1233" s="95" t="s">
        <v>4</v>
      </c>
      <c r="H1233">
        <v>1977</v>
      </c>
      <c r="I1233" s="1">
        <f t="shared" si="97"/>
        <v>19.009615384615383</v>
      </c>
      <c r="J1233" s="118">
        <v>3.7029999999999998</v>
      </c>
      <c r="K1233">
        <v>104</v>
      </c>
      <c r="L1233" s="94">
        <v>1012</v>
      </c>
      <c r="M1233" s="11">
        <f t="shared" si="98"/>
        <v>9.7307692307692299</v>
      </c>
      <c r="N1233" s="120">
        <v>3.11</v>
      </c>
      <c r="O1233" s="95">
        <f>K1233</f>
        <v>104</v>
      </c>
      <c r="P1233" s="12">
        <f t="shared" si="99"/>
        <v>1.9535573122529644</v>
      </c>
      <c r="Q1233" s="104" t="s">
        <v>728</v>
      </c>
      <c r="V1233" s="111">
        <v>0.44930555555555557</v>
      </c>
      <c r="W1233" s="112">
        <v>0.59722222222222221</v>
      </c>
      <c r="X1233" s="115">
        <f t="shared" si="100"/>
        <v>0.14791666666666664</v>
      </c>
    </row>
    <row r="1234" spans="1:24" x14ac:dyDescent="0.3">
      <c r="A1234" s="64" t="s">
        <v>7485</v>
      </c>
      <c r="B1234" s="94" t="s">
        <v>7486</v>
      </c>
      <c r="C1234" s="2" t="s">
        <v>1</v>
      </c>
      <c r="D1234" s="2">
        <v>52</v>
      </c>
      <c r="E1234" s="9">
        <v>24590</v>
      </c>
      <c r="F1234" s="10">
        <v>43808.603530092594</v>
      </c>
      <c r="G1234" s="95" t="s">
        <v>4</v>
      </c>
      <c r="H1234">
        <v>1866</v>
      </c>
      <c r="I1234" s="1">
        <f t="shared" si="97"/>
        <v>17.942307692307693</v>
      </c>
      <c r="J1234" s="118">
        <v>4.0670000000000002</v>
      </c>
      <c r="K1234">
        <v>104</v>
      </c>
      <c r="L1234" s="94">
        <v>423</v>
      </c>
      <c r="M1234" s="11">
        <f t="shared" si="98"/>
        <v>4.0673076923076925</v>
      </c>
      <c r="N1234" s="120">
        <v>1.9470000000000001</v>
      </c>
      <c r="O1234" s="95">
        <f>K1234</f>
        <v>104</v>
      </c>
      <c r="P1234" s="12">
        <f t="shared" si="99"/>
        <v>4.4113475177304968</v>
      </c>
      <c r="Q1234" s="104" t="s">
        <v>728</v>
      </c>
      <c r="V1234" s="111">
        <v>0.4604166666666667</v>
      </c>
      <c r="W1234" s="112">
        <v>0.61805555555555558</v>
      </c>
      <c r="X1234" s="115">
        <f t="shared" si="100"/>
        <v>0.15763888888888888</v>
      </c>
    </row>
    <row r="1235" spans="1:24" x14ac:dyDescent="0.3">
      <c r="A1235" s="64" t="s">
        <v>7487</v>
      </c>
      <c r="B1235" s="94" t="s">
        <v>1182</v>
      </c>
      <c r="C1235" s="2" t="s">
        <v>1</v>
      </c>
      <c r="D1235" s="2">
        <v>55</v>
      </c>
      <c r="E1235" s="9">
        <v>23465</v>
      </c>
      <c r="F1235" s="10">
        <v>43808.624201388891</v>
      </c>
      <c r="G1235" s="95" t="s">
        <v>4</v>
      </c>
      <c r="H1235">
        <v>1737</v>
      </c>
      <c r="I1235" s="1">
        <f t="shared" si="97"/>
        <v>18.09375</v>
      </c>
      <c r="J1235" s="118">
        <v>4.0190000000000001</v>
      </c>
      <c r="K1235">
        <v>96</v>
      </c>
      <c r="L1235" s="94">
        <v>518</v>
      </c>
      <c r="M1235" s="11">
        <f t="shared" si="98"/>
        <v>5.4526315789473685</v>
      </c>
      <c r="N1235" s="120">
        <v>2.4569999999999999</v>
      </c>
      <c r="O1235" s="95">
        <v>95</v>
      </c>
      <c r="P1235" s="12">
        <f t="shared" si="99"/>
        <v>3.3183518339768341</v>
      </c>
      <c r="Q1235" s="104" t="s">
        <v>728</v>
      </c>
      <c r="V1235" s="111">
        <v>0.5</v>
      </c>
      <c r="W1235" s="112">
        <v>0.63194444444444442</v>
      </c>
      <c r="X1235" s="115">
        <f t="shared" si="100"/>
        <v>0.13194444444444442</v>
      </c>
    </row>
    <row r="1236" spans="1:24" x14ac:dyDescent="0.3">
      <c r="A1236" s="64" t="s">
        <v>7488</v>
      </c>
      <c r="B1236" s="94" t="s">
        <v>1604</v>
      </c>
      <c r="C1236" s="2" t="s">
        <v>1</v>
      </c>
      <c r="D1236" s="2">
        <v>42</v>
      </c>
      <c r="E1236" s="9">
        <v>28239</v>
      </c>
      <c r="F1236" s="10">
        <v>43808.636157407411</v>
      </c>
      <c r="G1236" s="95" t="s">
        <v>4</v>
      </c>
      <c r="H1236">
        <v>1685</v>
      </c>
      <c r="I1236" s="1">
        <f t="shared" si="97"/>
        <v>17.193877551020407</v>
      </c>
      <c r="J1236" s="118">
        <v>4.681</v>
      </c>
      <c r="K1236">
        <v>98</v>
      </c>
      <c r="L1236" s="94">
        <v>299</v>
      </c>
      <c r="M1236" s="11">
        <f t="shared" si="98"/>
        <v>3.0510204081632653</v>
      </c>
      <c r="N1236" s="120">
        <v>1.6910000000000001</v>
      </c>
      <c r="O1236" s="95">
        <f>K1236</f>
        <v>98</v>
      </c>
      <c r="P1236" s="12">
        <f t="shared" si="99"/>
        <v>5.6354515050167224</v>
      </c>
      <c r="Q1236" s="104" t="s">
        <v>728</v>
      </c>
      <c r="V1236" s="111">
        <v>0.4826388888888889</v>
      </c>
      <c r="W1236" s="112">
        <v>0.64583333333333337</v>
      </c>
      <c r="X1236" s="115">
        <f t="shared" si="100"/>
        <v>0.16319444444444448</v>
      </c>
    </row>
    <row r="1237" spans="1:24" x14ac:dyDescent="0.3">
      <c r="A1237" s="64" t="s">
        <v>7489</v>
      </c>
      <c r="B1237" s="94" t="s">
        <v>7490</v>
      </c>
      <c r="C1237" s="2" t="s">
        <v>1</v>
      </c>
      <c r="D1237" s="2">
        <v>68</v>
      </c>
      <c r="E1237" s="9">
        <v>18795</v>
      </c>
      <c r="F1237" s="10">
        <v>43808.655960648146</v>
      </c>
      <c r="G1237" s="95" t="s">
        <v>4</v>
      </c>
      <c r="H1237">
        <v>2190</v>
      </c>
      <c r="I1237" s="1">
        <f t="shared" si="97"/>
        <v>21.9</v>
      </c>
      <c r="J1237" s="118">
        <v>4.8570000000000002</v>
      </c>
      <c r="K1237">
        <v>100</v>
      </c>
      <c r="L1237" s="94">
        <v>547</v>
      </c>
      <c r="M1237" s="11">
        <f t="shared" si="98"/>
        <v>5.47</v>
      </c>
      <c r="N1237" s="120">
        <v>2.3330000000000002</v>
      </c>
      <c r="O1237" s="95">
        <f>K1237</f>
        <v>100</v>
      </c>
      <c r="P1237" s="12">
        <f t="shared" si="99"/>
        <v>4.0036563071297993</v>
      </c>
      <c r="Q1237" s="104" t="s">
        <v>728</v>
      </c>
      <c r="V1237" s="111">
        <v>0.49791666666666662</v>
      </c>
      <c r="W1237" s="112">
        <v>0.66666666666666663</v>
      </c>
      <c r="X1237" s="115">
        <f t="shared" si="100"/>
        <v>0.16875000000000001</v>
      </c>
    </row>
    <row r="1238" spans="1:24" x14ac:dyDescent="0.3">
      <c r="A1238" s="64" t="s">
        <v>7491</v>
      </c>
      <c r="B1238" s="94" t="s">
        <v>7492</v>
      </c>
      <c r="C1238" s="2" t="s">
        <v>1</v>
      </c>
      <c r="D1238" s="2">
        <v>48</v>
      </c>
      <c r="E1238" s="9">
        <v>25950</v>
      </c>
      <c r="F1238" s="10">
        <v>43808.667673611111</v>
      </c>
      <c r="G1238" s="95" t="s">
        <v>4</v>
      </c>
      <c r="H1238">
        <v>1013</v>
      </c>
      <c r="I1238" s="1">
        <f t="shared" si="97"/>
        <v>10.130000000000001</v>
      </c>
      <c r="J1238" s="118">
        <v>3.0609999999999999</v>
      </c>
      <c r="K1238">
        <v>100</v>
      </c>
      <c r="L1238" s="94">
        <v>225</v>
      </c>
      <c r="M1238" s="11">
        <f t="shared" si="98"/>
        <v>2.34375</v>
      </c>
      <c r="N1238" s="120">
        <v>1.548</v>
      </c>
      <c r="O1238" s="95">
        <v>96</v>
      </c>
      <c r="P1238" s="12">
        <f t="shared" si="99"/>
        <v>4.3221333333333334</v>
      </c>
      <c r="Q1238" s="104" t="s">
        <v>728</v>
      </c>
      <c r="V1238" s="111">
        <v>0.50347222222222221</v>
      </c>
      <c r="W1238" s="112">
        <v>0.68055555555555547</v>
      </c>
      <c r="X1238" s="115">
        <f t="shared" si="100"/>
        <v>0.17708333333333326</v>
      </c>
    </row>
    <row r="1239" spans="1:24" x14ac:dyDescent="0.3">
      <c r="A1239" s="64" t="s">
        <v>7493</v>
      </c>
      <c r="B1239" s="94" t="s">
        <v>7494</v>
      </c>
      <c r="C1239" s="2" t="s">
        <v>6</v>
      </c>
      <c r="D1239" s="2">
        <v>73</v>
      </c>
      <c r="E1239" s="9">
        <v>16943</v>
      </c>
      <c r="F1239" s="10">
        <v>43808.694826388892</v>
      </c>
      <c r="G1239" s="95" t="s">
        <v>4</v>
      </c>
      <c r="H1239">
        <v>1758</v>
      </c>
      <c r="I1239" s="1">
        <f t="shared" si="97"/>
        <v>17.579999999999998</v>
      </c>
      <c r="J1239" s="118">
        <v>4.7460000000000004</v>
      </c>
      <c r="K1239">
        <v>100</v>
      </c>
      <c r="L1239" s="94">
        <v>576</v>
      </c>
      <c r="M1239" s="11">
        <f t="shared" si="98"/>
        <v>5.76</v>
      </c>
      <c r="N1239" s="120">
        <v>2.6059999999999999</v>
      </c>
      <c r="O1239" s="95">
        <f>K1239</f>
        <v>100</v>
      </c>
      <c r="P1239" s="12">
        <f t="shared" si="99"/>
        <v>3.052083333333333</v>
      </c>
      <c r="Q1239" s="104" t="s">
        <v>728</v>
      </c>
      <c r="V1239" s="111">
        <v>0.53472222222222221</v>
      </c>
      <c r="W1239" s="112">
        <v>0.70138888888888884</v>
      </c>
      <c r="X1239" s="115">
        <f t="shared" si="100"/>
        <v>0.16666666666666663</v>
      </c>
    </row>
    <row r="1240" spans="1:24" x14ac:dyDescent="0.3">
      <c r="A1240" s="64" t="s">
        <v>7495</v>
      </c>
      <c r="B1240" s="94" t="s">
        <v>7496</v>
      </c>
      <c r="C1240" s="2" t="s">
        <v>1</v>
      </c>
      <c r="D1240" s="2">
        <v>48</v>
      </c>
      <c r="E1240" s="9">
        <v>25937</v>
      </c>
      <c r="F1240" s="10">
        <v>43808.701249999998</v>
      </c>
      <c r="G1240" s="95" t="s">
        <v>4</v>
      </c>
      <c r="H1240">
        <v>1659</v>
      </c>
      <c r="I1240" s="1">
        <f t="shared" si="97"/>
        <v>16.264705882352942</v>
      </c>
      <c r="J1240" s="118">
        <v>3.786</v>
      </c>
      <c r="K1240">
        <v>102</v>
      </c>
      <c r="L1240" s="94">
        <v>394</v>
      </c>
      <c r="M1240" s="11">
        <f t="shared" si="98"/>
        <v>3.9009900990099009</v>
      </c>
      <c r="N1240" s="120">
        <v>1.712</v>
      </c>
      <c r="O1240" s="95">
        <v>101</v>
      </c>
      <c r="P1240" s="12">
        <f t="shared" si="99"/>
        <v>4.169378919080323</v>
      </c>
      <c r="Q1240" s="104" t="s">
        <v>728</v>
      </c>
      <c r="V1240" s="111">
        <v>0.54375000000000007</v>
      </c>
      <c r="W1240" s="112">
        <v>0.71527777777777779</v>
      </c>
      <c r="X1240" s="115">
        <f t="shared" si="100"/>
        <v>0.17152777777777772</v>
      </c>
    </row>
    <row r="1241" spans="1:24" x14ac:dyDescent="0.3">
      <c r="A1241" s="64" t="s">
        <v>2215</v>
      </c>
      <c r="B1241" s="94" t="s">
        <v>1549</v>
      </c>
      <c r="C1241" s="2" t="s">
        <v>1</v>
      </c>
      <c r="D1241" s="2">
        <v>34</v>
      </c>
      <c r="E1241" s="9">
        <v>31389</v>
      </c>
      <c r="F1241" s="10">
        <v>43809.5159375</v>
      </c>
      <c r="G1241" s="95" t="s">
        <v>4</v>
      </c>
      <c r="H1241">
        <v>1427</v>
      </c>
      <c r="I1241" s="1">
        <f t="shared" si="97"/>
        <v>14.27</v>
      </c>
      <c r="J1241" s="118">
        <v>4.2489999999999997</v>
      </c>
      <c r="K1241">
        <v>100</v>
      </c>
      <c r="L1241" s="94">
        <v>402</v>
      </c>
      <c r="M1241" s="11">
        <f t="shared" si="98"/>
        <v>4.0199999999999996</v>
      </c>
      <c r="N1241" s="120">
        <v>2.04</v>
      </c>
      <c r="O1241" s="95">
        <f>K1241</f>
        <v>100</v>
      </c>
      <c r="P1241" s="12">
        <f t="shared" si="99"/>
        <v>3.549751243781095</v>
      </c>
      <c r="Q1241" s="104" t="s">
        <v>728</v>
      </c>
      <c r="V1241" s="111">
        <v>0.37916666666666665</v>
      </c>
      <c r="W1241" s="112">
        <v>0.52430555555555558</v>
      </c>
      <c r="X1241" s="115">
        <f t="shared" si="100"/>
        <v>0.14513888888888893</v>
      </c>
    </row>
    <row r="1242" spans="1:24" x14ac:dyDescent="0.3">
      <c r="A1242" s="64" t="s">
        <v>7497</v>
      </c>
      <c r="B1242" s="94" t="s">
        <v>589</v>
      </c>
      <c r="C1242" s="2" t="s">
        <v>1</v>
      </c>
      <c r="D1242" s="2">
        <v>47</v>
      </c>
      <c r="E1242" s="9">
        <v>26440</v>
      </c>
      <c r="F1242" s="10">
        <v>43809.524386574078</v>
      </c>
      <c r="G1242" s="95" t="s">
        <v>4</v>
      </c>
      <c r="H1242">
        <v>1815</v>
      </c>
      <c r="I1242" s="1">
        <f t="shared" si="97"/>
        <v>18.90625</v>
      </c>
      <c r="J1242" s="118">
        <v>3.9260000000000002</v>
      </c>
      <c r="K1242">
        <v>96</v>
      </c>
      <c r="L1242" s="94">
        <v>474</v>
      </c>
      <c r="M1242" s="11">
        <f t="shared" si="98"/>
        <v>4.9375</v>
      </c>
      <c r="N1242" s="120">
        <v>2.5499999999999998</v>
      </c>
      <c r="O1242" s="95">
        <f>K1242</f>
        <v>96</v>
      </c>
      <c r="P1242" s="12">
        <f t="shared" si="99"/>
        <v>3.8291139240506329</v>
      </c>
      <c r="Q1242" s="104" t="s">
        <v>728</v>
      </c>
      <c r="V1242" s="111">
        <v>0.38194444444444442</v>
      </c>
      <c r="W1242" s="112">
        <v>0.53472222222222221</v>
      </c>
      <c r="X1242" s="115">
        <f t="shared" si="100"/>
        <v>0.15277777777777779</v>
      </c>
    </row>
    <row r="1243" spans="1:24" x14ac:dyDescent="0.3">
      <c r="A1243" s="64" t="s">
        <v>7498</v>
      </c>
      <c r="B1243" s="94" t="s">
        <v>7499</v>
      </c>
      <c r="C1243" s="2" t="s">
        <v>1</v>
      </c>
      <c r="D1243" s="2">
        <v>67</v>
      </c>
      <c r="E1243" s="9">
        <v>19190</v>
      </c>
      <c r="F1243" s="10">
        <v>43809.539710648147</v>
      </c>
      <c r="G1243" s="95" t="s">
        <v>4</v>
      </c>
      <c r="H1243">
        <v>2002</v>
      </c>
      <c r="I1243" s="1">
        <f t="shared" si="97"/>
        <v>20.854166666666668</v>
      </c>
      <c r="J1243" s="118">
        <v>4.7949999999999999</v>
      </c>
      <c r="K1243">
        <v>96</v>
      </c>
      <c r="L1243" s="94">
        <v>534</v>
      </c>
      <c r="M1243" s="11">
        <f t="shared" si="98"/>
        <v>5.5625</v>
      </c>
      <c r="N1243" s="120">
        <v>2.5169999999999999</v>
      </c>
      <c r="O1243" s="95">
        <f>K1243</f>
        <v>96</v>
      </c>
      <c r="P1243" s="12">
        <f t="shared" si="99"/>
        <v>3.7490636704119851</v>
      </c>
      <c r="Q1243" s="104" t="s">
        <v>728</v>
      </c>
      <c r="V1243" s="111">
        <v>0.3923611111111111</v>
      </c>
      <c r="W1243" s="112">
        <v>0.54513888888888895</v>
      </c>
      <c r="X1243" s="115">
        <f t="shared" si="100"/>
        <v>0.15277777777777785</v>
      </c>
    </row>
    <row r="1244" spans="1:24" x14ac:dyDescent="0.3">
      <c r="A1244" s="64" t="s">
        <v>7500</v>
      </c>
      <c r="B1244" s="94" t="s">
        <v>1478</v>
      </c>
      <c r="C1244" s="2" t="s">
        <v>1</v>
      </c>
      <c r="D1244" s="2">
        <v>61</v>
      </c>
      <c r="E1244" s="9">
        <v>21368</v>
      </c>
      <c r="F1244" s="10">
        <v>43809.551516203705</v>
      </c>
      <c r="G1244" s="95" t="s">
        <v>4</v>
      </c>
      <c r="H1244">
        <v>3241</v>
      </c>
      <c r="I1244" s="1">
        <f t="shared" si="97"/>
        <v>32.089108910891092</v>
      </c>
      <c r="J1244" s="118">
        <v>5.6890000000000001</v>
      </c>
      <c r="K1244">
        <v>101</v>
      </c>
      <c r="L1244" s="94">
        <v>701</v>
      </c>
      <c r="M1244" s="11">
        <f t="shared" si="98"/>
        <v>6.9405940594059405</v>
      </c>
      <c r="N1244" s="120">
        <v>2.734</v>
      </c>
      <c r="O1244" s="95">
        <f>K1244</f>
        <v>101</v>
      </c>
      <c r="P1244" s="12">
        <f t="shared" si="99"/>
        <v>4.6233951497860204</v>
      </c>
      <c r="Q1244" s="104" t="s">
        <v>728</v>
      </c>
      <c r="V1244" s="111">
        <v>0.41111111111111115</v>
      </c>
      <c r="W1244" s="112">
        <v>0.55902777777777779</v>
      </c>
      <c r="X1244" s="115">
        <f t="shared" si="100"/>
        <v>0.14791666666666664</v>
      </c>
    </row>
    <row r="1245" spans="1:24" x14ac:dyDescent="0.3">
      <c r="A1245" s="64" t="s">
        <v>7501</v>
      </c>
      <c r="B1245" s="94" t="s">
        <v>7502</v>
      </c>
      <c r="C1245" s="2" t="s">
        <v>1</v>
      </c>
      <c r="D1245" s="2">
        <v>46</v>
      </c>
      <c r="E1245" s="9">
        <v>26764</v>
      </c>
      <c r="F1245" s="10">
        <v>43809.556458333333</v>
      </c>
      <c r="G1245" s="95" t="s">
        <v>4</v>
      </c>
      <c r="H1245">
        <v>1862</v>
      </c>
      <c r="I1245" s="1">
        <f t="shared" si="97"/>
        <v>19.395833333333332</v>
      </c>
      <c r="J1245" s="118">
        <v>4.4210000000000003</v>
      </c>
      <c r="K1245">
        <v>96</v>
      </c>
      <c r="L1245" s="94">
        <v>471</v>
      </c>
      <c r="M1245" s="11">
        <f t="shared" si="98"/>
        <v>4.7575757575757578</v>
      </c>
      <c r="N1245" s="120">
        <v>2.105</v>
      </c>
      <c r="O1245" s="95">
        <v>99</v>
      </c>
      <c r="P1245" s="12">
        <f t="shared" si="99"/>
        <v>4.0768312101910826</v>
      </c>
      <c r="Q1245" s="104" t="s">
        <v>728</v>
      </c>
      <c r="V1245" s="111">
        <v>0.4291666666666667</v>
      </c>
      <c r="W1245" s="112">
        <v>0.57986111111111105</v>
      </c>
      <c r="X1245" s="115">
        <f t="shared" si="100"/>
        <v>0.15069444444444435</v>
      </c>
    </row>
    <row r="1246" spans="1:24" x14ac:dyDescent="0.3">
      <c r="A1246" s="64" t="s">
        <v>7503</v>
      </c>
      <c r="B1246" s="94" t="s">
        <v>7504</v>
      </c>
      <c r="C1246" s="2" t="s">
        <v>1</v>
      </c>
      <c r="D1246" s="2">
        <v>49</v>
      </c>
      <c r="E1246" s="9">
        <v>25826</v>
      </c>
      <c r="F1246" s="10">
        <v>43809.585543981484</v>
      </c>
      <c r="G1246" s="95" t="s">
        <v>4</v>
      </c>
      <c r="H1246">
        <v>3081</v>
      </c>
      <c r="I1246" s="1">
        <f t="shared" si="97"/>
        <v>29.625</v>
      </c>
      <c r="J1246" s="118">
        <v>5.548</v>
      </c>
      <c r="K1246">
        <v>104</v>
      </c>
      <c r="L1246" s="94">
        <v>673</v>
      </c>
      <c r="M1246" s="11">
        <f t="shared" si="98"/>
        <v>6.4711538461538458</v>
      </c>
      <c r="N1246" s="120">
        <v>2.883</v>
      </c>
      <c r="O1246" s="95">
        <v>104</v>
      </c>
      <c r="P1246" s="12">
        <f t="shared" si="99"/>
        <v>4.5780089153046069</v>
      </c>
      <c r="Q1246" s="104" t="s">
        <v>728</v>
      </c>
      <c r="V1246" s="111">
        <v>0.43333333333333335</v>
      </c>
      <c r="W1246" s="112">
        <v>0.59027777777777779</v>
      </c>
      <c r="X1246" s="115">
        <f t="shared" si="100"/>
        <v>0.15694444444444444</v>
      </c>
    </row>
    <row r="1247" spans="1:24" x14ac:dyDescent="0.3">
      <c r="A1247" s="64" t="s">
        <v>7505</v>
      </c>
      <c r="B1247" s="94" t="s">
        <v>7506</v>
      </c>
      <c r="C1247" s="2" t="s">
        <v>6</v>
      </c>
      <c r="D1247" s="2">
        <v>68</v>
      </c>
      <c r="E1247" s="9">
        <v>18674</v>
      </c>
      <c r="F1247" s="10">
        <v>43809.588148148148</v>
      </c>
      <c r="G1247" s="95" t="s">
        <v>4</v>
      </c>
      <c r="H1247">
        <v>1886</v>
      </c>
      <c r="I1247" s="1">
        <f t="shared" si="97"/>
        <v>18.134615384615383</v>
      </c>
      <c r="J1247" s="118">
        <v>4.3579999999999997</v>
      </c>
      <c r="K1247">
        <v>104</v>
      </c>
      <c r="L1247" s="94">
        <v>269</v>
      </c>
      <c r="M1247" s="11">
        <f t="shared" si="98"/>
        <v>2.6372549019607843</v>
      </c>
      <c r="N1247" s="120">
        <v>1.6279999999999999</v>
      </c>
      <c r="O1247" s="95">
        <v>102</v>
      </c>
      <c r="P1247" s="12">
        <f t="shared" si="99"/>
        <v>6.8763225621961679</v>
      </c>
      <c r="Q1247" s="104" t="s">
        <v>728</v>
      </c>
      <c r="V1247" s="111">
        <v>0.44930555555555557</v>
      </c>
      <c r="W1247" s="112">
        <v>0.61458333333333337</v>
      </c>
      <c r="X1247" s="115">
        <f t="shared" si="100"/>
        <v>0.1652777777777778</v>
      </c>
    </row>
    <row r="1248" spans="1:24" x14ac:dyDescent="0.3">
      <c r="A1248" s="64" t="s">
        <v>7507</v>
      </c>
      <c r="B1248" s="94" t="s">
        <v>7508</v>
      </c>
      <c r="C1248" s="2" t="s">
        <v>1</v>
      </c>
      <c r="D1248" s="2">
        <v>72</v>
      </c>
      <c r="E1248" s="9">
        <v>17218</v>
      </c>
      <c r="F1248" s="10">
        <v>43809.61986111111</v>
      </c>
      <c r="G1248" s="95" t="s">
        <v>4</v>
      </c>
      <c r="H1248">
        <v>2671</v>
      </c>
      <c r="I1248" s="1">
        <f t="shared" si="97"/>
        <v>26.71</v>
      </c>
      <c r="J1248" s="118">
        <v>5.1429999999999998</v>
      </c>
      <c r="K1248">
        <v>100</v>
      </c>
      <c r="L1248" s="94">
        <v>550</v>
      </c>
      <c r="M1248" s="11">
        <f t="shared" si="98"/>
        <v>5.5</v>
      </c>
      <c r="N1248" s="120">
        <v>2.3679999999999999</v>
      </c>
      <c r="O1248" s="95">
        <f>K1248</f>
        <v>100</v>
      </c>
      <c r="P1248" s="12">
        <f t="shared" si="99"/>
        <v>4.8563636363636364</v>
      </c>
      <c r="Q1248" s="104" t="s">
        <v>728</v>
      </c>
      <c r="V1248" s="111">
        <v>0.4680555555555555</v>
      </c>
      <c r="W1248" s="112">
        <v>0.63194444444444442</v>
      </c>
      <c r="X1248" s="115">
        <f t="shared" si="100"/>
        <v>0.16388888888888892</v>
      </c>
    </row>
    <row r="1249" spans="1:24" x14ac:dyDescent="0.3">
      <c r="A1249" s="64" t="s">
        <v>7509</v>
      </c>
      <c r="B1249" s="94" t="s">
        <v>1322</v>
      </c>
      <c r="C1249" s="2" t="s">
        <v>1</v>
      </c>
      <c r="D1249" s="2">
        <v>60</v>
      </c>
      <c r="E1249" s="9">
        <v>21782</v>
      </c>
      <c r="F1249" s="10">
        <v>43809.621840277781</v>
      </c>
      <c r="G1249" s="95" t="s">
        <v>4</v>
      </c>
      <c r="H1249">
        <v>1669</v>
      </c>
      <c r="I1249" s="1">
        <f t="shared" si="97"/>
        <v>16.690000000000001</v>
      </c>
      <c r="J1249" s="118">
        <v>3.6619999999999999</v>
      </c>
      <c r="K1249">
        <v>100</v>
      </c>
      <c r="L1249" s="94">
        <v>330</v>
      </c>
      <c r="M1249" s="11">
        <f t="shared" si="98"/>
        <v>3.3</v>
      </c>
      <c r="N1249" s="120">
        <v>1.605</v>
      </c>
      <c r="O1249" s="95">
        <f>K1249</f>
        <v>100</v>
      </c>
      <c r="P1249" s="12">
        <f t="shared" si="99"/>
        <v>5.0575757575757585</v>
      </c>
      <c r="Q1249" s="104" t="s">
        <v>728</v>
      </c>
      <c r="V1249" s="111">
        <v>0.4826388888888889</v>
      </c>
      <c r="W1249" s="112">
        <v>0.64583333333333337</v>
      </c>
      <c r="X1249" s="115">
        <f t="shared" si="100"/>
        <v>0.16319444444444448</v>
      </c>
    </row>
    <row r="1250" spans="1:24" x14ac:dyDescent="0.3">
      <c r="A1250" s="64" t="s">
        <v>7510</v>
      </c>
      <c r="B1250" s="94" t="s">
        <v>7511</v>
      </c>
      <c r="C1250" s="2" t="s">
        <v>1</v>
      </c>
      <c r="D1250" s="2">
        <v>47</v>
      </c>
      <c r="E1250" s="9">
        <v>26485</v>
      </c>
      <c r="F1250" s="10">
        <v>43809.642546296294</v>
      </c>
      <c r="G1250" s="95" t="s">
        <v>4</v>
      </c>
      <c r="H1250">
        <v>2222</v>
      </c>
      <c r="I1250" s="1">
        <f t="shared" si="97"/>
        <v>21.365384615384617</v>
      </c>
      <c r="J1250" s="118">
        <v>4.6660000000000004</v>
      </c>
      <c r="K1250">
        <v>104</v>
      </c>
      <c r="L1250" s="94">
        <v>522</v>
      </c>
      <c r="M1250" s="11">
        <f t="shared" si="98"/>
        <v>5.0192307692307692</v>
      </c>
      <c r="N1250" s="120">
        <v>2.5910000000000002</v>
      </c>
      <c r="O1250" s="95">
        <f>K1250</f>
        <v>104</v>
      </c>
      <c r="P1250" s="12">
        <f t="shared" si="99"/>
        <v>4.2567049808429118</v>
      </c>
      <c r="Q1250" s="104" t="s">
        <v>728</v>
      </c>
      <c r="V1250" s="111">
        <v>0.5</v>
      </c>
      <c r="W1250" s="112">
        <v>0.65972222222222221</v>
      </c>
      <c r="X1250" s="115">
        <f t="shared" si="100"/>
        <v>0.15972222222222221</v>
      </c>
    </row>
    <row r="1251" spans="1:24" x14ac:dyDescent="0.3">
      <c r="A1251" s="64" t="s">
        <v>7512</v>
      </c>
      <c r="B1251" s="94" t="s">
        <v>7513</v>
      </c>
      <c r="C1251" s="2" t="s">
        <v>1</v>
      </c>
      <c r="D1251" s="2">
        <v>59</v>
      </c>
      <c r="E1251" s="9">
        <v>22125</v>
      </c>
      <c r="F1251" s="10">
        <v>43809.654826388891</v>
      </c>
      <c r="G1251" s="95" t="s">
        <v>4</v>
      </c>
      <c r="H1251">
        <v>1914</v>
      </c>
      <c r="I1251" s="1">
        <f t="shared" si="97"/>
        <v>19.14</v>
      </c>
      <c r="J1251" s="118">
        <v>4.5860000000000003</v>
      </c>
      <c r="K1251">
        <v>100</v>
      </c>
      <c r="L1251" s="94">
        <v>371</v>
      </c>
      <c r="M1251" s="11">
        <f t="shared" si="98"/>
        <v>3.71</v>
      </c>
      <c r="N1251" s="120">
        <v>2.0510000000000002</v>
      </c>
      <c r="O1251" s="95">
        <f>K1251</f>
        <v>100</v>
      </c>
      <c r="P1251" s="12">
        <f t="shared" si="99"/>
        <v>5.1590296495956878</v>
      </c>
      <c r="Q1251" s="104" t="s">
        <v>728</v>
      </c>
      <c r="V1251" s="111">
        <v>0.51388888888888895</v>
      </c>
      <c r="W1251" s="112">
        <v>0.67708333333333337</v>
      </c>
      <c r="X1251" s="115">
        <f t="shared" si="100"/>
        <v>0.16319444444444442</v>
      </c>
    </row>
    <row r="1252" spans="1:24" x14ac:dyDescent="0.3">
      <c r="A1252" s="64" t="s">
        <v>7514</v>
      </c>
      <c r="B1252" s="94" t="s">
        <v>1624</v>
      </c>
      <c r="C1252" s="2" t="s">
        <v>1</v>
      </c>
      <c r="D1252" s="2">
        <v>63</v>
      </c>
      <c r="E1252" s="9">
        <v>20647</v>
      </c>
      <c r="F1252" s="10">
        <v>43809.698657407411</v>
      </c>
      <c r="G1252" s="95" t="s">
        <v>4</v>
      </c>
      <c r="H1252">
        <v>2826</v>
      </c>
      <c r="I1252" s="1">
        <f t="shared" si="97"/>
        <v>27.980198019801982</v>
      </c>
      <c r="J1252" s="118">
        <v>6.4640000000000004</v>
      </c>
      <c r="K1252">
        <v>101</v>
      </c>
      <c r="L1252" s="94">
        <v>501</v>
      </c>
      <c r="M1252" s="11">
        <f t="shared" si="98"/>
        <v>4.9603960396039604</v>
      </c>
      <c r="N1252" s="120">
        <v>2.5880000000000001</v>
      </c>
      <c r="O1252" s="95">
        <f>K1252</f>
        <v>101</v>
      </c>
      <c r="P1252" s="12">
        <f t="shared" si="99"/>
        <v>5.6407185628742518</v>
      </c>
      <c r="Q1252" s="104" t="s">
        <v>728</v>
      </c>
      <c r="V1252" s="111">
        <v>0.53680555555555554</v>
      </c>
      <c r="W1252" s="112">
        <v>0.70833333333333337</v>
      </c>
      <c r="X1252" s="115">
        <f t="shared" si="100"/>
        <v>0.17152777777777783</v>
      </c>
    </row>
    <row r="1253" spans="1:24" x14ac:dyDescent="0.3">
      <c r="A1253" s="64" t="s">
        <v>7515</v>
      </c>
      <c r="B1253" s="94" t="s">
        <v>7516</v>
      </c>
      <c r="C1253" s="2" t="s">
        <v>1</v>
      </c>
      <c r="D1253" s="2">
        <v>52</v>
      </c>
      <c r="E1253" s="9">
        <v>24575</v>
      </c>
      <c r="F1253" s="10">
        <v>43809.69902777778</v>
      </c>
      <c r="G1253" s="95" t="s">
        <v>4</v>
      </c>
      <c r="H1253">
        <v>2183</v>
      </c>
      <c r="I1253" s="1">
        <f t="shared" si="97"/>
        <v>21.401960784313726</v>
      </c>
      <c r="J1253" s="118">
        <v>4.99</v>
      </c>
      <c r="K1253">
        <v>102</v>
      </c>
      <c r="L1253" s="94">
        <v>308</v>
      </c>
      <c r="M1253" s="11">
        <f t="shared" si="98"/>
        <v>2.9615384615384617</v>
      </c>
      <c r="N1253" s="120">
        <v>1.746</v>
      </c>
      <c r="O1253" s="95">
        <v>104</v>
      </c>
      <c r="P1253" s="12">
        <f t="shared" si="99"/>
        <v>7.2266361089890498</v>
      </c>
      <c r="Q1253" s="104" t="s">
        <v>728</v>
      </c>
      <c r="V1253" s="111">
        <v>0.5395833333333333</v>
      </c>
      <c r="W1253" s="112">
        <v>0.72222222222222221</v>
      </c>
      <c r="X1253" s="115">
        <f t="shared" si="100"/>
        <v>0.18263888888888891</v>
      </c>
    </row>
    <row r="1254" spans="1:24" x14ac:dyDescent="0.3">
      <c r="A1254" s="64" t="s">
        <v>7517</v>
      </c>
      <c r="B1254" s="94" t="s">
        <v>7518</v>
      </c>
      <c r="C1254" s="2" t="s">
        <v>1</v>
      </c>
      <c r="D1254" s="2">
        <v>69</v>
      </c>
      <c r="E1254" s="9">
        <v>18381</v>
      </c>
      <c r="F1254" s="10">
        <v>43810.515856481485</v>
      </c>
      <c r="G1254" s="95" t="s">
        <v>4</v>
      </c>
      <c r="H1254">
        <v>3449</v>
      </c>
      <c r="I1254" s="1">
        <f t="shared" si="97"/>
        <v>34.148514851485146</v>
      </c>
      <c r="J1254" s="118">
        <v>6.0720000000000001</v>
      </c>
      <c r="K1254">
        <v>101</v>
      </c>
      <c r="L1254" s="94">
        <v>1002</v>
      </c>
      <c r="M1254" s="11">
        <f t="shared" si="98"/>
        <v>9.9207920792079207</v>
      </c>
      <c r="N1254" s="120">
        <v>2.8730000000000002</v>
      </c>
      <c r="O1254" s="95">
        <f>K1254</f>
        <v>101</v>
      </c>
      <c r="P1254" s="12">
        <f t="shared" si="99"/>
        <v>3.4421157684630734</v>
      </c>
      <c r="Q1254" s="104" t="s">
        <v>728</v>
      </c>
      <c r="V1254" s="111">
        <v>0.37013888888888885</v>
      </c>
      <c r="W1254" s="112">
        <v>0.52083333333333337</v>
      </c>
      <c r="X1254" s="115">
        <f t="shared" si="100"/>
        <v>0.15069444444444452</v>
      </c>
    </row>
    <row r="1255" spans="1:24" x14ac:dyDescent="0.3">
      <c r="A1255" s="64" t="s">
        <v>7519</v>
      </c>
      <c r="B1255" s="94" t="s">
        <v>518</v>
      </c>
      <c r="C1255" s="2" t="s">
        <v>1</v>
      </c>
      <c r="D1255" s="2">
        <v>50</v>
      </c>
      <c r="E1255" s="9">
        <v>25522</v>
      </c>
      <c r="F1255" s="10">
        <v>43810.526782407411</v>
      </c>
      <c r="G1255" s="95" t="s">
        <v>4</v>
      </c>
      <c r="H1255">
        <v>3793</v>
      </c>
      <c r="I1255" s="1">
        <f t="shared" si="97"/>
        <v>37.554455445544555</v>
      </c>
      <c r="J1255" s="118">
        <v>8.2119999999999997</v>
      </c>
      <c r="K1255">
        <v>101</v>
      </c>
      <c r="L1255" s="94">
        <v>743</v>
      </c>
      <c r="M1255" s="11">
        <f t="shared" si="98"/>
        <v>7.3564356435643568</v>
      </c>
      <c r="N1255" s="120">
        <v>2.7440000000000002</v>
      </c>
      <c r="O1255" s="95">
        <f>K1255</f>
        <v>101</v>
      </c>
      <c r="P1255" s="12">
        <f t="shared" si="99"/>
        <v>5.1049798115746974</v>
      </c>
      <c r="Q1255" s="104" t="s">
        <v>728</v>
      </c>
      <c r="V1255" s="111">
        <v>0.41319444444444442</v>
      </c>
      <c r="W1255" s="112">
        <v>0.53472222222222221</v>
      </c>
      <c r="X1255" s="115">
        <f t="shared" si="100"/>
        <v>0.12152777777777779</v>
      </c>
    </row>
    <row r="1256" spans="1:24" x14ac:dyDescent="0.3">
      <c r="A1256" s="64" t="s">
        <v>7520</v>
      </c>
      <c r="B1256" s="94" t="s">
        <v>7521</v>
      </c>
      <c r="C1256" s="2" t="s">
        <v>6</v>
      </c>
      <c r="D1256" s="2">
        <v>32</v>
      </c>
      <c r="E1256" s="9">
        <v>32034</v>
      </c>
      <c r="F1256" s="10">
        <v>43810.529965277776</v>
      </c>
      <c r="G1256" s="95" t="s">
        <v>4</v>
      </c>
      <c r="H1256">
        <v>762</v>
      </c>
      <c r="I1256" s="1">
        <f t="shared" si="97"/>
        <v>7.7755102040816331</v>
      </c>
      <c r="J1256" s="118">
        <v>2.895</v>
      </c>
      <c r="K1256">
        <v>98</v>
      </c>
      <c r="L1256" s="94">
        <v>336</v>
      </c>
      <c r="M1256" s="11">
        <f t="shared" si="98"/>
        <v>3.463917525773196</v>
      </c>
      <c r="N1256" s="120">
        <v>1.893</v>
      </c>
      <c r="O1256" s="95">
        <v>97</v>
      </c>
      <c r="P1256" s="12">
        <f t="shared" si="99"/>
        <v>2.2447157434402332</v>
      </c>
      <c r="Q1256" s="104" t="s">
        <v>728</v>
      </c>
      <c r="V1256" s="111">
        <v>0.39583333333333331</v>
      </c>
      <c r="W1256" s="112">
        <v>0.54861111111111105</v>
      </c>
      <c r="X1256" s="115">
        <f t="shared" si="100"/>
        <v>0.15277777777777773</v>
      </c>
    </row>
    <row r="1257" spans="1:24" x14ac:dyDescent="0.3">
      <c r="A1257" s="64" t="s">
        <v>7522</v>
      </c>
      <c r="B1257" s="94" t="s">
        <v>7523</v>
      </c>
      <c r="C1257" s="2" t="s">
        <v>1</v>
      </c>
      <c r="D1257" s="2">
        <v>47</v>
      </c>
      <c r="E1257" s="9">
        <v>26556</v>
      </c>
      <c r="F1257" s="10">
        <v>43810.54415509259</v>
      </c>
      <c r="G1257" s="95" t="s">
        <v>4</v>
      </c>
      <c r="H1257">
        <v>1759</v>
      </c>
      <c r="I1257" s="1">
        <f t="shared" si="97"/>
        <v>17.415841584158414</v>
      </c>
      <c r="J1257" s="118">
        <v>4.1550000000000002</v>
      </c>
      <c r="K1257">
        <v>101</v>
      </c>
      <c r="L1257" s="94">
        <v>340</v>
      </c>
      <c r="M1257" s="11">
        <f t="shared" si="98"/>
        <v>3.2692307692307692</v>
      </c>
      <c r="N1257" s="120">
        <v>1.7310000000000001</v>
      </c>
      <c r="O1257" s="95">
        <v>104</v>
      </c>
      <c r="P1257" s="12">
        <f t="shared" si="99"/>
        <v>5.3271986022131621</v>
      </c>
      <c r="Q1257" s="104" t="s">
        <v>728</v>
      </c>
      <c r="V1257" s="111">
        <v>0.40972222222222227</v>
      </c>
      <c r="W1257" s="112">
        <v>0.5625</v>
      </c>
      <c r="X1257" s="115">
        <f t="shared" si="100"/>
        <v>0.15277777777777773</v>
      </c>
    </row>
    <row r="1258" spans="1:24" x14ac:dyDescent="0.3">
      <c r="A1258" s="64" t="s">
        <v>7524</v>
      </c>
      <c r="B1258" s="94" t="s">
        <v>7525</v>
      </c>
      <c r="C1258" s="2" t="s">
        <v>1</v>
      </c>
      <c r="D1258" s="2">
        <v>45</v>
      </c>
      <c r="E1258" s="9">
        <v>27045</v>
      </c>
      <c r="F1258" s="10">
        <v>43810.575219907405</v>
      </c>
      <c r="G1258" s="95" t="s">
        <v>4</v>
      </c>
      <c r="H1258">
        <v>1852</v>
      </c>
      <c r="I1258" s="1">
        <f t="shared" si="97"/>
        <v>17.807692307692307</v>
      </c>
      <c r="J1258" s="118">
        <v>4.3120000000000003</v>
      </c>
      <c r="K1258">
        <v>104</v>
      </c>
      <c r="L1258" s="94">
        <v>626</v>
      </c>
      <c r="M1258" s="11">
        <f t="shared" si="98"/>
        <v>6.1980198019801982</v>
      </c>
      <c r="N1258" s="120">
        <v>2.302</v>
      </c>
      <c r="O1258" s="95">
        <v>101</v>
      </c>
      <c r="P1258" s="12">
        <f t="shared" si="99"/>
        <v>2.8731260752027521</v>
      </c>
      <c r="Q1258" s="104" t="s">
        <v>728</v>
      </c>
      <c r="V1258" s="111">
        <v>0.41805555555555557</v>
      </c>
      <c r="W1258" s="112">
        <v>0.58333333333333337</v>
      </c>
      <c r="X1258" s="115">
        <f t="shared" si="100"/>
        <v>0.1652777777777778</v>
      </c>
    </row>
    <row r="1259" spans="1:24" x14ac:dyDescent="0.3">
      <c r="A1259" s="64" t="s">
        <v>7526</v>
      </c>
      <c r="B1259" s="94" t="s">
        <v>7527</v>
      </c>
      <c r="C1259" s="2" t="s">
        <v>1</v>
      </c>
      <c r="D1259" s="2">
        <v>50</v>
      </c>
      <c r="E1259" s="9">
        <v>25538</v>
      </c>
      <c r="F1259" s="10">
        <v>43810.577916666669</v>
      </c>
      <c r="G1259" s="95" t="s">
        <v>4</v>
      </c>
      <c r="H1259">
        <v>1602</v>
      </c>
      <c r="I1259" s="1">
        <f t="shared" si="97"/>
        <v>15.403846153846153</v>
      </c>
      <c r="J1259" s="118">
        <v>3.4910000000000001</v>
      </c>
      <c r="K1259">
        <v>104</v>
      </c>
      <c r="L1259" s="94">
        <v>378</v>
      </c>
      <c r="M1259" s="11">
        <f t="shared" si="98"/>
        <v>3.7425742574257428</v>
      </c>
      <c r="N1259" s="120">
        <v>2.0619999999999998</v>
      </c>
      <c r="O1259" s="95">
        <v>101</v>
      </c>
      <c r="P1259" s="12">
        <f t="shared" si="99"/>
        <v>4.1158424908424909</v>
      </c>
      <c r="Q1259" s="104" t="s">
        <v>728</v>
      </c>
      <c r="V1259" s="111">
        <v>0.4236111111111111</v>
      </c>
      <c r="W1259" s="112">
        <v>0.59375</v>
      </c>
      <c r="X1259" s="115">
        <f t="shared" si="100"/>
        <v>0.1701388888888889</v>
      </c>
    </row>
    <row r="1260" spans="1:24" x14ac:dyDescent="0.3">
      <c r="A1260" s="64" t="s">
        <v>7528</v>
      </c>
      <c r="B1260" s="94" t="s">
        <v>154</v>
      </c>
      <c r="C1260" s="2" t="s">
        <v>1</v>
      </c>
      <c r="D1260" s="2">
        <v>45</v>
      </c>
      <c r="E1260" s="9">
        <v>27223</v>
      </c>
      <c r="F1260" s="10">
        <v>43810.587476851855</v>
      </c>
      <c r="G1260" s="95" t="s">
        <v>4</v>
      </c>
      <c r="H1260">
        <v>2181</v>
      </c>
      <c r="I1260" s="1">
        <f t="shared" si="97"/>
        <v>21.594059405940595</v>
      </c>
      <c r="J1260" s="118">
        <v>4.8869999999999996</v>
      </c>
      <c r="K1260">
        <v>101</v>
      </c>
      <c r="L1260" s="94">
        <v>477</v>
      </c>
      <c r="M1260" s="11">
        <f t="shared" si="98"/>
        <v>4.7227722772277225</v>
      </c>
      <c r="N1260" s="120">
        <v>2.214</v>
      </c>
      <c r="O1260" s="95">
        <f t="shared" ref="O1260:O1267" si="101">K1260</f>
        <v>101</v>
      </c>
      <c r="P1260" s="12">
        <f t="shared" si="99"/>
        <v>4.5723270440251573</v>
      </c>
      <c r="Q1260" s="104" t="s">
        <v>728</v>
      </c>
      <c r="V1260" s="111">
        <v>0.48333333333333334</v>
      </c>
      <c r="W1260" s="112">
        <v>0.61458333333333337</v>
      </c>
      <c r="X1260" s="115">
        <f t="shared" si="100"/>
        <v>0.13125000000000003</v>
      </c>
    </row>
    <row r="1261" spans="1:24" x14ac:dyDescent="0.3">
      <c r="A1261" s="64" t="s">
        <v>7529</v>
      </c>
      <c r="B1261" s="94" t="s">
        <v>5249</v>
      </c>
      <c r="C1261" s="2" t="s">
        <v>1</v>
      </c>
      <c r="D1261" s="2">
        <v>46</v>
      </c>
      <c r="E1261" s="9">
        <v>26869</v>
      </c>
      <c r="F1261" s="10">
        <v>43810.598761574074</v>
      </c>
      <c r="G1261" s="95" t="s">
        <v>4</v>
      </c>
      <c r="H1261">
        <v>2569</v>
      </c>
      <c r="I1261" s="1">
        <f t="shared" si="97"/>
        <v>25.435643564356436</v>
      </c>
      <c r="J1261" s="118">
        <v>5.476</v>
      </c>
      <c r="K1261">
        <v>101</v>
      </c>
      <c r="L1261" s="94">
        <v>483</v>
      </c>
      <c r="M1261" s="11">
        <f t="shared" si="98"/>
        <v>4.782178217821782</v>
      </c>
      <c r="N1261" s="120">
        <v>2.448</v>
      </c>
      <c r="O1261" s="95">
        <f t="shared" si="101"/>
        <v>101</v>
      </c>
      <c r="P1261" s="12">
        <f t="shared" si="99"/>
        <v>5.3188405797101455</v>
      </c>
      <c r="Q1261" s="104" t="s">
        <v>728</v>
      </c>
      <c r="V1261" s="111">
        <v>0.44097222222222227</v>
      </c>
      <c r="W1261" s="112">
        <v>0.60416666666666663</v>
      </c>
      <c r="X1261" s="115">
        <f t="shared" si="100"/>
        <v>0.16319444444444436</v>
      </c>
    </row>
    <row r="1262" spans="1:24" x14ac:dyDescent="0.3">
      <c r="A1262" s="64" t="s">
        <v>7530</v>
      </c>
      <c r="B1262" s="94" t="s">
        <v>7531</v>
      </c>
      <c r="C1262" s="2" t="s">
        <v>1</v>
      </c>
      <c r="D1262" s="2">
        <v>51</v>
      </c>
      <c r="E1262" s="9">
        <v>25067</v>
      </c>
      <c r="F1262" s="10">
        <v>43810.611516203702</v>
      </c>
      <c r="G1262" s="95" t="s">
        <v>4</v>
      </c>
      <c r="H1262">
        <v>2137</v>
      </c>
      <c r="I1262" s="1">
        <f t="shared" si="97"/>
        <v>21.158415841584159</v>
      </c>
      <c r="J1262" s="118">
        <v>5.4050000000000002</v>
      </c>
      <c r="K1262">
        <v>101</v>
      </c>
      <c r="L1262" s="94">
        <v>358</v>
      </c>
      <c r="M1262" s="11">
        <f t="shared" si="98"/>
        <v>3.5445544554455446</v>
      </c>
      <c r="N1262" s="120">
        <v>2.0270000000000001</v>
      </c>
      <c r="O1262" s="95">
        <f t="shared" si="101"/>
        <v>101</v>
      </c>
      <c r="P1262" s="12">
        <f t="shared" si="99"/>
        <v>5.9692737430167595</v>
      </c>
      <c r="Q1262" s="104" t="s">
        <v>728</v>
      </c>
      <c r="V1262" s="111">
        <v>0.45277777777777778</v>
      </c>
      <c r="W1262" s="112">
        <v>0.625</v>
      </c>
      <c r="X1262" s="115">
        <f t="shared" si="100"/>
        <v>0.17222222222222222</v>
      </c>
    </row>
    <row r="1263" spans="1:24" x14ac:dyDescent="0.3">
      <c r="A1263" s="64" t="s">
        <v>7532</v>
      </c>
      <c r="B1263" s="94" t="s">
        <v>5777</v>
      </c>
      <c r="C1263" s="2" t="s">
        <v>1</v>
      </c>
      <c r="D1263" s="2">
        <v>44</v>
      </c>
      <c r="E1263" s="9">
        <v>27721</v>
      </c>
      <c r="F1263" s="10">
        <v>43810.623194444444</v>
      </c>
      <c r="G1263" s="95" t="s">
        <v>4</v>
      </c>
      <c r="H1263">
        <v>1783</v>
      </c>
      <c r="I1263" s="1">
        <f t="shared" si="97"/>
        <v>17.653465346534652</v>
      </c>
      <c r="J1263" s="118">
        <v>3.5230000000000001</v>
      </c>
      <c r="K1263">
        <v>101</v>
      </c>
      <c r="L1263" s="94">
        <v>316</v>
      </c>
      <c r="M1263" s="11">
        <f t="shared" si="98"/>
        <v>3.1287128712871288</v>
      </c>
      <c r="N1263" s="120">
        <v>1.641</v>
      </c>
      <c r="O1263" s="95">
        <f t="shared" si="101"/>
        <v>101</v>
      </c>
      <c r="P1263" s="12">
        <f t="shared" si="99"/>
        <v>5.6424050632911387</v>
      </c>
      <c r="Q1263" s="104" t="s">
        <v>728</v>
      </c>
      <c r="V1263" s="111">
        <v>0.49027777777777781</v>
      </c>
      <c r="W1263" s="112">
        <v>0.65625</v>
      </c>
      <c r="X1263" s="115">
        <f t="shared" si="100"/>
        <v>0.16597222222222219</v>
      </c>
    </row>
    <row r="1264" spans="1:24" x14ac:dyDescent="0.3">
      <c r="A1264" s="64" t="s">
        <v>7533</v>
      </c>
      <c r="B1264" s="94" t="s">
        <v>7534</v>
      </c>
      <c r="C1264" s="2" t="s">
        <v>6</v>
      </c>
      <c r="D1264" s="2">
        <v>52</v>
      </c>
      <c r="E1264" s="9">
        <v>24811</v>
      </c>
      <c r="F1264" s="10">
        <v>43810.649733796294</v>
      </c>
      <c r="G1264" s="95" t="s">
        <v>4</v>
      </c>
      <c r="H1264">
        <v>1586</v>
      </c>
      <c r="I1264" s="1">
        <f t="shared" si="97"/>
        <v>15.702970297029703</v>
      </c>
      <c r="J1264" s="118">
        <v>3.83</v>
      </c>
      <c r="K1264">
        <v>101</v>
      </c>
      <c r="L1264" s="94">
        <v>636</v>
      </c>
      <c r="M1264" s="11">
        <f t="shared" si="98"/>
        <v>6.2970297029702973</v>
      </c>
      <c r="N1264" s="120">
        <v>2.556</v>
      </c>
      <c r="O1264" s="95">
        <f t="shared" si="101"/>
        <v>101</v>
      </c>
      <c r="P1264" s="12">
        <f t="shared" si="99"/>
        <v>2.4937106918238992</v>
      </c>
      <c r="Q1264" s="104" t="s">
        <v>728</v>
      </c>
      <c r="V1264" s="111">
        <v>0.50069444444444444</v>
      </c>
      <c r="W1264" s="112">
        <v>0.67361111111111116</v>
      </c>
      <c r="X1264" s="115">
        <f t="shared" si="100"/>
        <v>0.17291666666666672</v>
      </c>
    </row>
    <row r="1265" spans="1:24" x14ac:dyDescent="0.3">
      <c r="A1265" s="64" t="s">
        <v>7535</v>
      </c>
      <c r="B1265" s="94" t="s">
        <v>7536</v>
      </c>
      <c r="C1265" s="2" t="s">
        <v>1</v>
      </c>
      <c r="D1265" s="2">
        <v>56</v>
      </c>
      <c r="E1265" s="9">
        <v>23221</v>
      </c>
      <c r="F1265" s="10">
        <v>43811.514837962961</v>
      </c>
      <c r="G1265" s="95" t="s">
        <v>4</v>
      </c>
      <c r="H1265">
        <v>1957</v>
      </c>
      <c r="I1265" s="1">
        <f t="shared" si="97"/>
        <v>19.376237623762375</v>
      </c>
      <c r="J1265" s="118">
        <v>4.359</v>
      </c>
      <c r="K1265">
        <v>101</v>
      </c>
      <c r="L1265" s="94">
        <v>510</v>
      </c>
      <c r="M1265" s="11">
        <f t="shared" si="98"/>
        <v>5.0495049504950495</v>
      </c>
      <c r="N1265" s="120">
        <v>2.33</v>
      </c>
      <c r="O1265" s="95">
        <f t="shared" si="101"/>
        <v>101</v>
      </c>
      <c r="P1265" s="12">
        <f t="shared" si="99"/>
        <v>3.837254901960784</v>
      </c>
      <c r="Q1265" s="104" t="s">
        <v>728</v>
      </c>
      <c r="V1265" s="111">
        <v>0.37847222222222227</v>
      </c>
      <c r="W1265" s="112">
        <v>0.52083333333333337</v>
      </c>
      <c r="X1265" s="115">
        <f t="shared" si="100"/>
        <v>0.1423611111111111</v>
      </c>
    </row>
    <row r="1266" spans="1:24" x14ac:dyDescent="0.3">
      <c r="A1266" s="64" t="s">
        <v>7537</v>
      </c>
      <c r="B1266" s="94" t="s">
        <v>7538</v>
      </c>
      <c r="C1266" s="2" t="s">
        <v>6</v>
      </c>
      <c r="D1266" s="2">
        <v>66</v>
      </c>
      <c r="E1266" s="9">
        <v>19588</v>
      </c>
      <c r="F1266" s="10">
        <v>43811.519166666665</v>
      </c>
      <c r="G1266" s="95" t="s">
        <v>4</v>
      </c>
      <c r="H1266">
        <v>1943</v>
      </c>
      <c r="I1266" s="1">
        <f t="shared" si="97"/>
        <v>19.237623762376238</v>
      </c>
      <c r="J1266" s="118">
        <v>4.1379999999999999</v>
      </c>
      <c r="K1266">
        <v>101</v>
      </c>
      <c r="L1266" s="94">
        <v>769</v>
      </c>
      <c r="M1266" s="11">
        <f t="shared" si="98"/>
        <v>7.6138613861386135</v>
      </c>
      <c r="N1266" s="120">
        <v>2.7679999999999998</v>
      </c>
      <c r="O1266" s="95">
        <f t="shared" si="101"/>
        <v>101</v>
      </c>
      <c r="P1266" s="12">
        <f t="shared" si="99"/>
        <v>2.5266579973992198</v>
      </c>
      <c r="Q1266" s="104" t="s">
        <v>728</v>
      </c>
      <c r="V1266" s="111">
        <v>0.38541666666666669</v>
      </c>
      <c r="W1266" s="112">
        <v>0.53472222222222221</v>
      </c>
      <c r="X1266" s="115">
        <f t="shared" si="100"/>
        <v>0.14930555555555552</v>
      </c>
    </row>
    <row r="1267" spans="1:24" x14ac:dyDescent="0.3">
      <c r="A1267" s="64" t="s">
        <v>7539</v>
      </c>
      <c r="B1267" s="94" t="s">
        <v>7540</v>
      </c>
      <c r="C1267" s="2" t="s">
        <v>1</v>
      </c>
      <c r="D1267" s="2">
        <v>54</v>
      </c>
      <c r="E1267" s="9">
        <v>23837</v>
      </c>
      <c r="F1267" s="10">
        <v>43811.53974537037</v>
      </c>
      <c r="G1267" s="95" t="s">
        <v>4</v>
      </c>
      <c r="H1267">
        <v>1696</v>
      </c>
      <c r="I1267" s="1">
        <f t="shared" si="97"/>
        <v>16.792079207920793</v>
      </c>
      <c r="J1267" s="118">
        <v>3.9049999999999998</v>
      </c>
      <c r="K1267">
        <v>101</v>
      </c>
      <c r="L1267" s="94">
        <v>425</v>
      </c>
      <c r="M1267" s="11">
        <f t="shared" si="98"/>
        <v>4.2079207920792081</v>
      </c>
      <c r="N1267" s="120">
        <v>2.056</v>
      </c>
      <c r="O1267" s="95">
        <f t="shared" si="101"/>
        <v>101</v>
      </c>
      <c r="P1267" s="12">
        <f t="shared" si="99"/>
        <v>3.9905882352941178</v>
      </c>
      <c r="Q1267" s="104" t="s">
        <v>728</v>
      </c>
      <c r="V1267" s="111">
        <v>0.4069444444444445</v>
      </c>
      <c r="W1267" s="112">
        <v>0.54861111111111105</v>
      </c>
      <c r="X1267" s="115">
        <f t="shared" si="100"/>
        <v>0.14166666666666655</v>
      </c>
    </row>
    <row r="1268" spans="1:24" x14ac:dyDescent="0.3">
      <c r="A1268" s="64" t="s">
        <v>7541</v>
      </c>
      <c r="B1268" s="94" t="s">
        <v>7542</v>
      </c>
      <c r="C1268" s="2" t="s">
        <v>1</v>
      </c>
      <c r="D1268" s="2">
        <v>43</v>
      </c>
      <c r="E1268" s="9">
        <v>28042</v>
      </c>
      <c r="F1268" s="10">
        <v>43811.541956018518</v>
      </c>
      <c r="G1268" s="95" t="s">
        <v>4</v>
      </c>
      <c r="H1268">
        <v>2360</v>
      </c>
      <c r="I1268" s="1">
        <f t="shared" si="97"/>
        <v>23.6</v>
      </c>
      <c r="J1268" s="118">
        <v>5.1970000000000001</v>
      </c>
      <c r="K1268">
        <v>100</v>
      </c>
      <c r="L1268" s="94">
        <v>423</v>
      </c>
      <c r="M1268" s="11">
        <f t="shared" si="98"/>
        <v>4.2727272727272725</v>
      </c>
      <c r="N1268" s="120">
        <v>1.889</v>
      </c>
      <c r="O1268" s="95">
        <v>99</v>
      </c>
      <c r="P1268" s="12">
        <f t="shared" si="99"/>
        <v>5.52340425531915</v>
      </c>
      <c r="Q1268" s="104" t="s">
        <v>728</v>
      </c>
      <c r="V1268" s="111">
        <v>0.41319444444444442</v>
      </c>
      <c r="W1268" s="112">
        <v>0.56597222222222221</v>
      </c>
      <c r="X1268" s="115">
        <f t="shared" si="100"/>
        <v>0.15277777777777779</v>
      </c>
    </row>
    <row r="1269" spans="1:24" x14ac:dyDescent="0.3">
      <c r="A1269" s="64" t="s">
        <v>7543</v>
      </c>
      <c r="B1269" s="94" t="s">
        <v>291</v>
      </c>
      <c r="C1269" s="2" t="s">
        <v>1</v>
      </c>
      <c r="D1269" s="2">
        <v>38</v>
      </c>
      <c r="E1269" s="9">
        <v>29684</v>
      </c>
      <c r="F1269" s="10">
        <v>43811.571550925924</v>
      </c>
      <c r="G1269" s="95" t="s">
        <v>4</v>
      </c>
      <c r="H1269">
        <v>1290</v>
      </c>
      <c r="I1269" s="1">
        <f t="shared" si="97"/>
        <v>12.772277227722773</v>
      </c>
      <c r="J1269" s="118">
        <v>3.8210000000000002</v>
      </c>
      <c r="K1269">
        <v>101</v>
      </c>
      <c r="L1269" s="94">
        <v>445</v>
      </c>
      <c r="M1269" s="11">
        <f t="shared" si="98"/>
        <v>4.4059405940594063</v>
      </c>
      <c r="N1269" s="120">
        <v>2.2010000000000001</v>
      </c>
      <c r="O1269" s="95">
        <f>K1269</f>
        <v>101</v>
      </c>
      <c r="P1269" s="12">
        <f t="shared" si="99"/>
        <v>2.898876404494382</v>
      </c>
      <c r="Q1269" s="104" t="s">
        <v>728</v>
      </c>
      <c r="V1269" s="111">
        <v>0.42708333333333331</v>
      </c>
      <c r="W1269" s="112">
        <v>0.57638888888888895</v>
      </c>
      <c r="X1269" s="115">
        <f t="shared" si="100"/>
        <v>0.14930555555555564</v>
      </c>
    </row>
    <row r="1270" spans="1:24" x14ac:dyDescent="0.3">
      <c r="A1270" s="64" t="s">
        <v>7544</v>
      </c>
      <c r="B1270" s="94" t="s">
        <v>7545</v>
      </c>
      <c r="C1270" s="2" t="s">
        <v>6</v>
      </c>
      <c r="D1270" s="2">
        <v>37</v>
      </c>
      <c r="E1270" s="9">
        <v>30114</v>
      </c>
      <c r="F1270" s="10">
        <v>43811.593194444446</v>
      </c>
      <c r="G1270" s="95" t="s">
        <v>4</v>
      </c>
      <c r="H1270">
        <v>1848</v>
      </c>
      <c r="I1270" s="1">
        <f t="shared" si="97"/>
        <v>18.297029702970296</v>
      </c>
      <c r="J1270" s="118">
        <v>4.5640000000000001</v>
      </c>
      <c r="K1270">
        <v>101</v>
      </c>
      <c r="L1270" s="94">
        <v>777</v>
      </c>
      <c r="M1270" s="11">
        <f t="shared" si="98"/>
        <v>7.4711538461538458</v>
      </c>
      <c r="N1270" s="120">
        <v>2.8210000000000002</v>
      </c>
      <c r="O1270" s="95">
        <v>104</v>
      </c>
      <c r="P1270" s="12">
        <f t="shared" si="99"/>
        <v>2.4490232807064491</v>
      </c>
      <c r="Q1270" s="104" t="s">
        <v>728</v>
      </c>
      <c r="V1270" s="111">
        <v>0.43402777777777773</v>
      </c>
      <c r="W1270" s="112">
        <v>0.59722222222222221</v>
      </c>
      <c r="X1270" s="115">
        <f t="shared" si="100"/>
        <v>0.16319444444444448</v>
      </c>
    </row>
    <row r="1271" spans="1:24" x14ac:dyDescent="0.3">
      <c r="A1271" s="64" t="s">
        <v>7546</v>
      </c>
      <c r="B1271" s="94" t="s">
        <v>7547</v>
      </c>
      <c r="C1271" s="2" t="s">
        <v>1</v>
      </c>
      <c r="D1271" s="2">
        <v>34</v>
      </c>
      <c r="E1271" s="9">
        <v>31280</v>
      </c>
      <c r="F1271" s="10">
        <v>43811.597800925927</v>
      </c>
      <c r="G1271" s="95" t="s">
        <v>557</v>
      </c>
      <c r="H1271">
        <v>1685</v>
      </c>
      <c r="I1271" s="1">
        <f t="shared" si="97"/>
        <v>16.683168316831683</v>
      </c>
      <c r="J1271" s="118">
        <v>4.7919999999999998</v>
      </c>
      <c r="K1271">
        <v>101</v>
      </c>
      <c r="L1271" s="94">
        <v>332</v>
      </c>
      <c r="M1271" s="11">
        <f t="shared" si="98"/>
        <v>3.2871287128712869</v>
      </c>
      <c r="N1271" s="120">
        <v>1.728</v>
      </c>
      <c r="O1271" s="95">
        <f>K1271</f>
        <v>101</v>
      </c>
      <c r="P1271" s="12">
        <f t="shared" si="99"/>
        <v>5.0753012048192776</v>
      </c>
      <c r="Q1271" s="104" t="s">
        <v>728</v>
      </c>
      <c r="V1271" s="111">
        <v>0.4513888888888889</v>
      </c>
      <c r="W1271" s="112">
        <v>0.61458333333333337</v>
      </c>
      <c r="X1271" s="115">
        <f t="shared" si="100"/>
        <v>0.16319444444444448</v>
      </c>
    </row>
    <row r="1272" spans="1:24" x14ac:dyDescent="0.3">
      <c r="A1272" s="64" t="s">
        <v>7548</v>
      </c>
      <c r="B1272" s="94" t="s">
        <v>7549</v>
      </c>
      <c r="C1272" s="2" t="s">
        <v>1</v>
      </c>
      <c r="D1272" s="2">
        <v>51</v>
      </c>
      <c r="E1272" s="9">
        <v>24909</v>
      </c>
      <c r="F1272" s="10">
        <v>43811.619479166664</v>
      </c>
      <c r="G1272" s="95" t="s">
        <v>4</v>
      </c>
      <c r="H1272">
        <v>2701</v>
      </c>
      <c r="I1272" s="1">
        <f t="shared" si="97"/>
        <v>26.742574257425744</v>
      </c>
      <c r="J1272" s="118">
        <v>5.5549999999999997</v>
      </c>
      <c r="K1272">
        <v>101</v>
      </c>
      <c r="L1272" s="94">
        <v>424</v>
      </c>
      <c r="M1272" s="11">
        <f t="shared" si="98"/>
        <v>4.2828282828282829</v>
      </c>
      <c r="N1272" s="120">
        <v>2.3260000000000001</v>
      </c>
      <c r="O1272" s="95">
        <v>99</v>
      </c>
      <c r="P1272" s="12">
        <f t="shared" si="99"/>
        <v>6.2441388006725207</v>
      </c>
      <c r="Q1272" s="104" t="s">
        <v>728</v>
      </c>
      <c r="V1272" s="111">
        <v>0.46388888888888885</v>
      </c>
      <c r="W1272" s="112">
        <v>0.625</v>
      </c>
      <c r="X1272" s="115">
        <f t="shared" si="100"/>
        <v>0.16111111111111115</v>
      </c>
    </row>
    <row r="1273" spans="1:24" x14ac:dyDescent="0.3">
      <c r="A1273" s="64" t="s">
        <v>7550</v>
      </c>
      <c r="B1273" s="94" t="s">
        <v>7551</v>
      </c>
      <c r="C1273" s="2" t="s">
        <v>1</v>
      </c>
      <c r="D1273" s="2">
        <v>55</v>
      </c>
      <c r="E1273" s="9">
        <v>23492</v>
      </c>
      <c r="F1273" s="10">
        <v>43811.623726851853</v>
      </c>
      <c r="G1273" s="95" t="s">
        <v>4</v>
      </c>
      <c r="H1273">
        <v>1967</v>
      </c>
      <c r="I1273" s="1">
        <f t="shared" si="97"/>
        <v>19.475247524752476</v>
      </c>
      <c r="J1273" s="118">
        <v>4.6449999999999996</v>
      </c>
      <c r="K1273">
        <v>101</v>
      </c>
      <c r="L1273" s="94">
        <v>344</v>
      </c>
      <c r="M1273" s="11">
        <f t="shared" si="98"/>
        <v>3.4059405940594059</v>
      </c>
      <c r="N1273" s="120">
        <v>1.861</v>
      </c>
      <c r="O1273" s="95">
        <f t="shared" ref="O1273:O1284" si="102">K1273</f>
        <v>101</v>
      </c>
      <c r="P1273" s="12">
        <f t="shared" si="99"/>
        <v>5.7180232558139537</v>
      </c>
      <c r="Q1273" s="104" t="s">
        <v>728</v>
      </c>
      <c r="V1273" s="111">
        <v>0.4777777777777778</v>
      </c>
      <c r="W1273" s="112">
        <v>0.63888888888888895</v>
      </c>
      <c r="X1273" s="115">
        <f t="shared" si="100"/>
        <v>0.16111111111111115</v>
      </c>
    </row>
    <row r="1274" spans="1:24" x14ac:dyDescent="0.3">
      <c r="A1274" s="64" t="s">
        <v>7552</v>
      </c>
      <c r="B1274" s="94" t="s">
        <v>770</v>
      </c>
      <c r="C1274" s="2" t="s">
        <v>1</v>
      </c>
      <c r="D1274" s="2">
        <v>55</v>
      </c>
      <c r="E1274" s="9">
        <v>23614</v>
      </c>
      <c r="F1274" s="10">
        <v>43811.634513888886</v>
      </c>
      <c r="G1274" s="95" t="s">
        <v>4</v>
      </c>
      <c r="H1274">
        <v>3199</v>
      </c>
      <c r="I1274" s="1">
        <f t="shared" si="97"/>
        <v>31.673267326732674</v>
      </c>
      <c r="J1274" s="118">
        <v>5.9349999999999996</v>
      </c>
      <c r="K1274">
        <v>101</v>
      </c>
      <c r="L1274" s="94">
        <v>552</v>
      </c>
      <c r="M1274" s="11">
        <f t="shared" si="98"/>
        <v>5.4653465346534658</v>
      </c>
      <c r="N1274" s="120">
        <v>2.504</v>
      </c>
      <c r="O1274" s="95">
        <f t="shared" si="102"/>
        <v>101</v>
      </c>
      <c r="P1274" s="12">
        <f t="shared" si="99"/>
        <v>5.7952898550724639</v>
      </c>
      <c r="Q1274" s="104" t="s">
        <v>728</v>
      </c>
      <c r="V1274" s="111">
        <v>0.49444444444444446</v>
      </c>
      <c r="W1274" s="112">
        <v>0.65625</v>
      </c>
      <c r="X1274" s="115">
        <f t="shared" si="100"/>
        <v>0.16180555555555554</v>
      </c>
    </row>
    <row r="1275" spans="1:24" x14ac:dyDescent="0.3">
      <c r="A1275" s="64" t="s">
        <v>5669</v>
      </c>
      <c r="B1275" s="94" t="s">
        <v>5670</v>
      </c>
      <c r="C1275" s="2" t="s">
        <v>1</v>
      </c>
      <c r="D1275" s="2">
        <v>51</v>
      </c>
      <c r="E1275" s="9">
        <v>24899</v>
      </c>
      <c r="F1275" s="10">
        <v>43812.512060185189</v>
      </c>
      <c r="G1275" s="95" t="s">
        <v>4</v>
      </c>
      <c r="H1275">
        <v>1529</v>
      </c>
      <c r="I1275" s="1">
        <f t="shared" si="97"/>
        <v>15.138613861386139</v>
      </c>
      <c r="J1275" s="118">
        <v>3.9319999999999999</v>
      </c>
      <c r="K1275">
        <v>101</v>
      </c>
      <c r="L1275" s="94">
        <v>620</v>
      </c>
      <c r="M1275" s="11">
        <f t="shared" si="98"/>
        <v>6.1386138613861387</v>
      </c>
      <c r="N1275" s="120">
        <v>2.5099999999999998</v>
      </c>
      <c r="O1275" s="95">
        <f t="shared" si="102"/>
        <v>101</v>
      </c>
      <c r="P1275" s="12">
        <f t="shared" si="99"/>
        <v>2.4661290322580647</v>
      </c>
      <c r="Q1275" s="104" t="s">
        <v>728</v>
      </c>
      <c r="V1275" s="111">
        <v>0.37291666666666662</v>
      </c>
      <c r="W1275" s="112">
        <v>0.52083333333333337</v>
      </c>
      <c r="X1275" s="115">
        <f t="shared" si="100"/>
        <v>0.14791666666666675</v>
      </c>
    </row>
    <row r="1276" spans="1:24" x14ac:dyDescent="0.3">
      <c r="A1276" s="64" t="s">
        <v>7553</v>
      </c>
      <c r="B1276" s="94" t="s">
        <v>7554</v>
      </c>
      <c r="C1276" s="2" t="s">
        <v>6</v>
      </c>
      <c r="D1276" s="2">
        <v>54</v>
      </c>
      <c r="E1276" s="9">
        <v>23752</v>
      </c>
      <c r="F1276" s="10">
        <v>43812.536851851852</v>
      </c>
      <c r="G1276" s="95" t="s">
        <v>4</v>
      </c>
      <c r="H1276">
        <v>1921</v>
      </c>
      <c r="I1276" s="1">
        <f t="shared" si="97"/>
        <v>19.019801980198018</v>
      </c>
      <c r="J1276" s="118">
        <v>3.9910000000000001</v>
      </c>
      <c r="K1276">
        <v>101</v>
      </c>
      <c r="L1276" s="94">
        <v>650</v>
      </c>
      <c r="M1276" s="11">
        <f t="shared" si="98"/>
        <v>6.435643564356436</v>
      </c>
      <c r="N1276" s="120">
        <v>2.6949999999999998</v>
      </c>
      <c r="O1276" s="95">
        <f t="shared" si="102"/>
        <v>101</v>
      </c>
      <c r="P1276" s="12">
        <f t="shared" si="99"/>
        <v>2.9553846153846148</v>
      </c>
      <c r="Q1276" s="104" t="s">
        <v>728</v>
      </c>
      <c r="V1276" s="111">
        <v>0.39374999999999999</v>
      </c>
      <c r="W1276" s="112">
        <v>0.54166666666666663</v>
      </c>
      <c r="X1276" s="115">
        <f t="shared" si="100"/>
        <v>0.14791666666666664</v>
      </c>
    </row>
    <row r="1277" spans="1:24" x14ac:dyDescent="0.3">
      <c r="A1277" s="64" t="s">
        <v>7555</v>
      </c>
      <c r="B1277" s="94" t="s">
        <v>4674</v>
      </c>
      <c r="C1277" s="2" t="s">
        <v>1</v>
      </c>
      <c r="D1277" s="2">
        <v>58</v>
      </c>
      <c r="E1277" s="9">
        <v>22565</v>
      </c>
      <c r="F1277" s="10">
        <v>43812.559687499997</v>
      </c>
      <c r="G1277" s="95" t="s">
        <v>4</v>
      </c>
      <c r="H1277">
        <v>2276</v>
      </c>
      <c r="I1277" s="1">
        <f t="shared" si="97"/>
        <v>22.534653465346533</v>
      </c>
      <c r="J1277" s="118">
        <v>4.9180000000000001</v>
      </c>
      <c r="K1277">
        <v>101</v>
      </c>
      <c r="L1277" s="94">
        <v>414</v>
      </c>
      <c r="M1277" s="11">
        <f t="shared" si="98"/>
        <v>4.0990099009900991</v>
      </c>
      <c r="N1277" s="120">
        <v>1.952</v>
      </c>
      <c r="O1277" s="95">
        <f t="shared" si="102"/>
        <v>101</v>
      </c>
      <c r="P1277" s="12">
        <f t="shared" si="99"/>
        <v>5.4975845410628015</v>
      </c>
      <c r="Q1277" s="104" t="s">
        <v>728</v>
      </c>
      <c r="V1277" s="111">
        <v>0.41180555555555554</v>
      </c>
      <c r="W1277" s="112">
        <v>0.56944444444444442</v>
      </c>
      <c r="X1277" s="115">
        <f t="shared" si="100"/>
        <v>0.15763888888888888</v>
      </c>
    </row>
    <row r="1278" spans="1:24" x14ac:dyDescent="0.3">
      <c r="A1278" s="64" t="s">
        <v>7556</v>
      </c>
      <c r="B1278" s="94" t="s">
        <v>7557</v>
      </c>
      <c r="C1278" s="2" t="s">
        <v>1</v>
      </c>
      <c r="D1278" s="2">
        <v>54</v>
      </c>
      <c r="E1278" s="9">
        <v>24003</v>
      </c>
      <c r="F1278" s="10">
        <v>43812.566817129627</v>
      </c>
      <c r="G1278" s="95" t="s">
        <v>4</v>
      </c>
      <c r="H1278">
        <v>1652</v>
      </c>
      <c r="I1278" s="1">
        <f t="shared" si="97"/>
        <v>16.356435643564357</v>
      </c>
      <c r="J1278" s="118">
        <v>4.4870000000000001</v>
      </c>
      <c r="K1278">
        <v>101</v>
      </c>
      <c r="L1278" s="94">
        <v>310</v>
      </c>
      <c r="M1278" s="11">
        <f t="shared" si="98"/>
        <v>3.0693069306930694</v>
      </c>
      <c r="N1278" s="120">
        <v>1.681</v>
      </c>
      <c r="O1278" s="95">
        <f t="shared" si="102"/>
        <v>101</v>
      </c>
      <c r="P1278" s="12">
        <f t="shared" si="99"/>
        <v>5.3290322580645162</v>
      </c>
      <c r="Q1278" s="104" t="s">
        <v>728</v>
      </c>
      <c r="V1278" s="111">
        <v>0.4201388888888889</v>
      </c>
      <c r="W1278" s="112">
        <v>0.57986111111111105</v>
      </c>
      <c r="X1278" s="115">
        <f t="shared" si="100"/>
        <v>0.15972222222222215</v>
      </c>
    </row>
    <row r="1279" spans="1:24" x14ac:dyDescent="0.3">
      <c r="A1279" s="64" t="s">
        <v>7558</v>
      </c>
      <c r="B1279" s="94" t="s">
        <v>7559</v>
      </c>
      <c r="C1279" s="2" t="s">
        <v>6</v>
      </c>
      <c r="D1279" s="2">
        <v>67</v>
      </c>
      <c r="E1279" s="9">
        <v>19177</v>
      </c>
      <c r="F1279" s="10">
        <v>43812.576932870368</v>
      </c>
      <c r="G1279" s="95" t="s">
        <v>4</v>
      </c>
      <c r="H1279">
        <v>2590</v>
      </c>
      <c r="I1279" s="1">
        <f t="shared" si="97"/>
        <v>25.643564356435643</v>
      </c>
      <c r="J1279" s="118">
        <v>5.0839999999999996</v>
      </c>
      <c r="K1279">
        <v>101</v>
      </c>
      <c r="L1279" s="94">
        <v>858</v>
      </c>
      <c r="M1279" s="11">
        <f t="shared" si="98"/>
        <v>8.4950495049504955</v>
      </c>
      <c r="N1279" s="120">
        <v>2.7040000000000002</v>
      </c>
      <c r="O1279" s="95">
        <f t="shared" si="102"/>
        <v>101</v>
      </c>
      <c r="P1279" s="12">
        <f t="shared" si="99"/>
        <v>3.0186480186480185</v>
      </c>
      <c r="Q1279" s="104" t="s">
        <v>728</v>
      </c>
      <c r="V1279" s="111">
        <v>0.4381944444444445</v>
      </c>
      <c r="W1279" s="112">
        <v>0.59027777777777779</v>
      </c>
      <c r="X1279" s="115">
        <f t="shared" si="100"/>
        <v>0.15208333333333329</v>
      </c>
    </row>
    <row r="1280" spans="1:24" x14ac:dyDescent="0.3">
      <c r="A1280" s="64" t="s">
        <v>7560</v>
      </c>
      <c r="B1280" s="94" t="s">
        <v>7561</v>
      </c>
      <c r="C1280" s="2" t="s">
        <v>1</v>
      </c>
      <c r="D1280" s="2">
        <v>53</v>
      </c>
      <c r="E1280" s="9">
        <v>24220</v>
      </c>
      <c r="F1280" s="10">
        <v>43812.587638888886</v>
      </c>
      <c r="G1280" s="95" t="s">
        <v>4</v>
      </c>
      <c r="H1280">
        <v>2322</v>
      </c>
      <c r="I1280" s="1">
        <f t="shared" si="97"/>
        <v>22.990099009900991</v>
      </c>
      <c r="J1280" s="118">
        <v>5.2119999999999997</v>
      </c>
      <c r="K1280">
        <v>101</v>
      </c>
      <c r="L1280" s="94">
        <v>404</v>
      </c>
      <c r="M1280" s="11">
        <f t="shared" si="98"/>
        <v>4</v>
      </c>
      <c r="N1280" s="120">
        <v>1.6850000000000001</v>
      </c>
      <c r="O1280" s="95">
        <f t="shared" si="102"/>
        <v>101</v>
      </c>
      <c r="P1280" s="12">
        <f t="shared" si="99"/>
        <v>5.7475247524752477</v>
      </c>
      <c r="Q1280" s="104" t="s">
        <v>728</v>
      </c>
      <c r="V1280" s="111">
        <v>0.45833333333333331</v>
      </c>
      <c r="W1280" s="112">
        <v>0.61458333333333337</v>
      </c>
      <c r="X1280" s="115">
        <f t="shared" si="100"/>
        <v>0.15625000000000006</v>
      </c>
    </row>
    <row r="1281" spans="1:24" x14ac:dyDescent="0.3">
      <c r="A1281" s="64" t="s">
        <v>7562</v>
      </c>
      <c r="B1281" s="94" t="s">
        <v>7563</v>
      </c>
      <c r="C1281" s="2" t="s">
        <v>6</v>
      </c>
      <c r="D1281" s="2">
        <v>71</v>
      </c>
      <c r="E1281" s="9">
        <v>17628</v>
      </c>
      <c r="F1281" s="10">
        <v>43812.613483796296</v>
      </c>
      <c r="G1281" s="95" t="s">
        <v>4</v>
      </c>
      <c r="H1281">
        <v>2334</v>
      </c>
      <c r="I1281" s="1">
        <f t="shared" si="97"/>
        <v>23.34</v>
      </c>
      <c r="J1281" s="118">
        <v>5.016</v>
      </c>
      <c r="K1281">
        <v>100</v>
      </c>
      <c r="L1281" s="94">
        <v>1858</v>
      </c>
      <c r="M1281" s="11">
        <f t="shared" si="98"/>
        <v>18.579999999999998</v>
      </c>
      <c r="N1281" s="120">
        <v>4.181</v>
      </c>
      <c r="O1281" s="95">
        <f t="shared" si="102"/>
        <v>100</v>
      </c>
      <c r="P1281" s="12">
        <f t="shared" si="99"/>
        <v>1.256189451022605</v>
      </c>
      <c r="Q1281" s="104" t="s">
        <v>728</v>
      </c>
      <c r="V1281" s="111">
        <v>0.48333333333333334</v>
      </c>
      <c r="W1281" s="112">
        <v>0.63194444444444442</v>
      </c>
      <c r="X1281" s="115">
        <f t="shared" si="100"/>
        <v>0.14861111111111108</v>
      </c>
    </row>
    <row r="1282" spans="1:24" x14ac:dyDescent="0.3">
      <c r="A1282" s="64" t="s">
        <v>7564</v>
      </c>
      <c r="B1282" s="94" t="s">
        <v>1906</v>
      </c>
      <c r="C1282" s="2" t="s">
        <v>1</v>
      </c>
      <c r="D1282" s="2">
        <v>45</v>
      </c>
      <c r="E1282" s="9">
        <v>27247</v>
      </c>
      <c r="F1282" s="10">
        <v>43815.514432870368</v>
      </c>
      <c r="G1282" s="95" t="s">
        <v>4</v>
      </c>
      <c r="H1282">
        <v>1190</v>
      </c>
      <c r="I1282" s="1">
        <f t="shared" si="97"/>
        <v>11.9</v>
      </c>
      <c r="J1282" s="118">
        <v>4.0339999999999998</v>
      </c>
      <c r="K1282">
        <v>100</v>
      </c>
      <c r="L1282" s="94">
        <v>342</v>
      </c>
      <c r="M1282" s="11">
        <f t="shared" si="98"/>
        <v>3.42</v>
      </c>
      <c r="N1282" s="120">
        <v>1.9339999999999999</v>
      </c>
      <c r="O1282" s="95">
        <f t="shared" si="102"/>
        <v>100</v>
      </c>
      <c r="P1282" s="12">
        <f t="shared" si="99"/>
        <v>3.4795321637426904</v>
      </c>
      <c r="Q1282" s="104" t="s">
        <v>728</v>
      </c>
      <c r="V1282" s="111">
        <v>0.36736111111111108</v>
      </c>
      <c r="W1282" s="112">
        <v>0.52083333333333337</v>
      </c>
      <c r="X1282" s="115">
        <f t="shared" si="100"/>
        <v>0.15347222222222229</v>
      </c>
    </row>
    <row r="1283" spans="1:24" x14ac:dyDescent="0.3">
      <c r="A1283" s="64" t="s">
        <v>7565</v>
      </c>
      <c r="B1283" s="94" t="s">
        <v>7566</v>
      </c>
      <c r="C1283" s="2" t="s">
        <v>6</v>
      </c>
      <c r="D1283" s="2">
        <v>68</v>
      </c>
      <c r="E1283" s="9">
        <v>18916</v>
      </c>
      <c r="F1283" s="10">
        <v>43815.526354166665</v>
      </c>
      <c r="G1283" s="95" t="s">
        <v>4</v>
      </c>
      <c r="H1283">
        <v>2364</v>
      </c>
      <c r="I1283" s="1">
        <f t="shared" ref="I1283:I1346" si="103">H1283/K1283</f>
        <v>23.878787878787879</v>
      </c>
      <c r="J1283" s="118">
        <v>5.0490000000000004</v>
      </c>
      <c r="K1283">
        <v>99</v>
      </c>
      <c r="L1283" s="94">
        <v>640</v>
      </c>
      <c r="M1283" s="11">
        <f t="shared" ref="M1283:M1346" si="104">L1283/O1283</f>
        <v>6.4646464646464645</v>
      </c>
      <c r="N1283" s="120">
        <v>2.7930000000000001</v>
      </c>
      <c r="O1283" s="95">
        <f t="shared" si="102"/>
        <v>99</v>
      </c>
      <c r="P1283" s="12">
        <f t="shared" ref="P1283:P1346" si="105">I1283/M1283</f>
        <v>3.6937500000000001</v>
      </c>
      <c r="Q1283" s="104" t="s">
        <v>728</v>
      </c>
      <c r="V1283" s="111">
        <v>0.38125000000000003</v>
      </c>
      <c r="W1283" s="112">
        <v>0.53472222222222221</v>
      </c>
      <c r="X1283" s="115">
        <f t="shared" ref="X1283:X1346" si="106">IF(AND(W1283&lt;&gt;0,V1283&lt;&gt;0),W1283-V1283,"No Data")</f>
        <v>0.15347222222222218</v>
      </c>
    </row>
    <row r="1284" spans="1:24" x14ac:dyDescent="0.3">
      <c r="A1284" s="64" t="s">
        <v>7567</v>
      </c>
      <c r="B1284" s="94" t="s">
        <v>7568</v>
      </c>
      <c r="C1284" s="2" t="s">
        <v>1</v>
      </c>
      <c r="D1284" s="2">
        <v>50</v>
      </c>
      <c r="E1284" s="9">
        <v>25477</v>
      </c>
      <c r="F1284" s="10">
        <v>43815.529537037037</v>
      </c>
      <c r="G1284" s="95" t="s">
        <v>4</v>
      </c>
      <c r="H1284">
        <v>2424</v>
      </c>
      <c r="I1284" s="1">
        <f t="shared" si="103"/>
        <v>24.24</v>
      </c>
      <c r="J1284" s="118">
        <v>5.5919999999999996</v>
      </c>
      <c r="K1284">
        <v>100</v>
      </c>
      <c r="L1284" s="94">
        <v>438</v>
      </c>
      <c r="M1284" s="11">
        <f t="shared" si="104"/>
        <v>4.38</v>
      </c>
      <c r="N1284" s="120">
        <v>2.044</v>
      </c>
      <c r="O1284" s="95">
        <f t="shared" si="102"/>
        <v>100</v>
      </c>
      <c r="P1284" s="12">
        <f t="shared" si="105"/>
        <v>5.5342465753424657</v>
      </c>
      <c r="Q1284" s="104" t="s">
        <v>728</v>
      </c>
      <c r="V1284" s="111">
        <v>0.38472222222222219</v>
      </c>
      <c r="W1284" s="112">
        <v>0.54861111111111105</v>
      </c>
      <c r="X1284" s="115">
        <f t="shared" si="106"/>
        <v>0.16388888888888886</v>
      </c>
    </row>
    <row r="1285" spans="1:24" x14ac:dyDescent="0.3">
      <c r="A1285" s="64" t="s">
        <v>7569</v>
      </c>
      <c r="B1285" s="94" t="s">
        <v>7570</v>
      </c>
      <c r="C1285" s="2" t="s">
        <v>1</v>
      </c>
      <c r="D1285" s="2">
        <v>69</v>
      </c>
      <c r="E1285" s="9">
        <v>18295</v>
      </c>
      <c r="F1285" s="10">
        <v>43815.541365740741</v>
      </c>
      <c r="G1285" s="95" t="s">
        <v>4</v>
      </c>
      <c r="H1285" s="121">
        <v>3592</v>
      </c>
      <c r="I1285" s="1">
        <f t="shared" si="103"/>
        <v>35.92</v>
      </c>
      <c r="J1285" s="118">
        <v>6.1050000000000004</v>
      </c>
      <c r="K1285">
        <v>100</v>
      </c>
      <c r="L1285" s="94">
        <v>2476</v>
      </c>
      <c r="M1285" s="11">
        <f t="shared" si="104"/>
        <v>24.76</v>
      </c>
      <c r="N1285" s="120">
        <v>5.7249999999999996</v>
      </c>
      <c r="O1285" s="95">
        <v>100</v>
      </c>
      <c r="P1285" s="12">
        <f t="shared" si="105"/>
        <v>1.4507269789983845</v>
      </c>
      <c r="Q1285" s="104" t="s">
        <v>728</v>
      </c>
      <c r="V1285" s="111">
        <v>0.39861111111111108</v>
      </c>
      <c r="W1285" s="112">
        <v>0.56944444444444442</v>
      </c>
      <c r="X1285" s="115">
        <f t="shared" si="106"/>
        <v>0.17083333333333334</v>
      </c>
    </row>
    <row r="1286" spans="1:24" x14ac:dyDescent="0.3">
      <c r="A1286" s="64" t="s">
        <v>7571</v>
      </c>
      <c r="B1286" s="94" t="s">
        <v>7572</v>
      </c>
      <c r="C1286" s="2" t="s">
        <v>1</v>
      </c>
      <c r="D1286" s="2">
        <v>47</v>
      </c>
      <c r="E1286" s="9">
        <v>26529</v>
      </c>
      <c r="F1286" s="10">
        <v>43815.566990740743</v>
      </c>
      <c r="G1286" s="95" t="s">
        <v>4</v>
      </c>
      <c r="H1286">
        <v>1334</v>
      </c>
      <c r="I1286" s="1">
        <f t="shared" si="103"/>
        <v>13.34</v>
      </c>
      <c r="J1286" s="118">
        <v>3.71</v>
      </c>
      <c r="K1286">
        <v>100</v>
      </c>
      <c r="L1286" s="94">
        <v>307</v>
      </c>
      <c r="M1286" s="11">
        <f t="shared" si="104"/>
        <v>3.07</v>
      </c>
      <c r="N1286" s="120">
        <v>1.603</v>
      </c>
      <c r="O1286" s="95">
        <f t="shared" ref="O1286:O1295" si="107">K1286</f>
        <v>100</v>
      </c>
      <c r="P1286" s="12">
        <f t="shared" si="105"/>
        <v>4.3452768729641695</v>
      </c>
      <c r="Q1286" s="104" t="s">
        <v>728</v>
      </c>
      <c r="V1286" s="111">
        <v>0.4152777777777778</v>
      </c>
      <c r="W1286" s="112">
        <v>0.58333333333333337</v>
      </c>
      <c r="X1286" s="115">
        <f t="shared" si="106"/>
        <v>0.16805555555555557</v>
      </c>
    </row>
    <row r="1287" spans="1:24" x14ac:dyDescent="0.3">
      <c r="A1287" s="64" t="s">
        <v>7573</v>
      </c>
      <c r="B1287" s="94" t="s">
        <v>7574</v>
      </c>
      <c r="C1287" s="2" t="s">
        <v>1</v>
      </c>
      <c r="D1287" s="2">
        <v>64</v>
      </c>
      <c r="E1287" s="9">
        <v>20158</v>
      </c>
      <c r="F1287" s="10">
        <v>43815.581666666665</v>
      </c>
      <c r="G1287" s="95" t="s">
        <v>4</v>
      </c>
      <c r="H1287">
        <v>2953</v>
      </c>
      <c r="I1287" s="1">
        <f t="shared" si="103"/>
        <v>29.53</v>
      </c>
      <c r="J1287" s="118">
        <v>6.1159999999999997</v>
      </c>
      <c r="K1287">
        <v>100</v>
      </c>
      <c r="L1287" s="94">
        <v>436</v>
      </c>
      <c r="M1287" s="11">
        <f t="shared" si="104"/>
        <v>4.3600000000000003</v>
      </c>
      <c r="N1287" s="120">
        <v>2.2629999999999999</v>
      </c>
      <c r="O1287" s="95">
        <f t="shared" si="107"/>
        <v>100</v>
      </c>
      <c r="P1287" s="12">
        <f t="shared" si="105"/>
        <v>6.772935779816514</v>
      </c>
      <c r="Q1287" s="104" t="s">
        <v>728</v>
      </c>
      <c r="V1287" s="111">
        <v>0.4368055555555555</v>
      </c>
      <c r="W1287" s="112">
        <v>0.59375</v>
      </c>
      <c r="X1287" s="115">
        <f t="shared" si="106"/>
        <v>0.1569444444444445</v>
      </c>
    </row>
    <row r="1288" spans="1:24" x14ac:dyDescent="0.3">
      <c r="A1288" s="64" t="s">
        <v>7575</v>
      </c>
      <c r="B1288" s="94" t="s">
        <v>7576</v>
      </c>
      <c r="C1288" s="2" t="s">
        <v>1</v>
      </c>
      <c r="D1288" s="2">
        <v>35</v>
      </c>
      <c r="E1288" s="9">
        <v>30733</v>
      </c>
      <c r="F1288" s="10">
        <v>43815.591261574074</v>
      </c>
      <c r="G1288" s="95" t="s">
        <v>4</v>
      </c>
      <c r="H1288">
        <v>1129</v>
      </c>
      <c r="I1288" s="1">
        <f t="shared" si="103"/>
        <v>11.404040404040405</v>
      </c>
      <c r="J1288" s="118">
        <v>3.5680000000000001</v>
      </c>
      <c r="K1288">
        <v>99</v>
      </c>
      <c r="L1288" s="94">
        <v>275</v>
      </c>
      <c r="M1288" s="11">
        <f t="shared" si="104"/>
        <v>2.7777777777777777</v>
      </c>
      <c r="N1288" s="120">
        <v>1.782</v>
      </c>
      <c r="O1288" s="95">
        <f t="shared" si="107"/>
        <v>99</v>
      </c>
      <c r="P1288" s="12">
        <f t="shared" si="105"/>
        <v>4.1054545454545455</v>
      </c>
      <c r="Q1288" s="104" t="s">
        <v>728</v>
      </c>
      <c r="V1288" s="111">
        <v>0.43888888888888888</v>
      </c>
      <c r="W1288" s="112">
        <v>0.61111111111111105</v>
      </c>
      <c r="X1288" s="115">
        <f t="shared" si="106"/>
        <v>0.17222222222222217</v>
      </c>
    </row>
    <row r="1289" spans="1:24" x14ac:dyDescent="0.3">
      <c r="A1289" s="64" t="s">
        <v>7577</v>
      </c>
      <c r="B1289" s="94" t="s">
        <v>7578</v>
      </c>
      <c r="C1289" s="2" t="s">
        <v>1</v>
      </c>
      <c r="D1289" s="2">
        <v>46</v>
      </c>
      <c r="E1289" s="9">
        <v>26832</v>
      </c>
      <c r="F1289" s="10">
        <v>43815.6093287037</v>
      </c>
      <c r="G1289" s="95" t="s">
        <v>4</v>
      </c>
      <c r="H1289">
        <v>1578</v>
      </c>
      <c r="I1289" s="1">
        <f t="shared" si="103"/>
        <v>15.939393939393939</v>
      </c>
      <c r="J1289" s="118">
        <v>4.085</v>
      </c>
      <c r="K1289">
        <v>99</v>
      </c>
      <c r="L1289" s="94">
        <v>391</v>
      </c>
      <c r="M1289" s="11">
        <f t="shared" si="104"/>
        <v>3.9494949494949494</v>
      </c>
      <c r="N1289" s="120">
        <v>1.9350000000000001</v>
      </c>
      <c r="O1289" s="95">
        <f t="shared" si="107"/>
        <v>99</v>
      </c>
      <c r="P1289" s="12">
        <f t="shared" si="105"/>
        <v>4.0358056265984654</v>
      </c>
      <c r="Q1289" s="104" t="s">
        <v>728</v>
      </c>
      <c r="V1289" s="111">
        <v>0.45833333333333331</v>
      </c>
      <c r="W1289" s="112">
        <v>0.625</v>
      </c>
      <c r="X1289" s="115">
        <f t="shared" si="106"/>
        <v>0.16666666666666669</v>
      </c>
    </row>
    <row r="1290" spans="1:24" x14ac:dyDescent="0.3">
      <c r="A1290" s="64" t="s">
        <v>7579</v>
      </c>
      <c r="B1290" s="94" t="s">
        <v>7580</v>
      </c>
      <c r="C1290" s="2" t="s">
        <v>1</v>
      </c>
      <c r="D1290" s="2">
        <v>71</v>
      </c>
      <c r="E1290" s="9">
        <v>17810</v>
      </c>
      <c r="F1290" s="10">
        <v>43815.619120370371</v>
      </c>
      <c r="G1290" s="95" t="s">
        <v>4</v>
      </c>
      <c r="H1290">
        <v>1883</v>
      </c>
      <c r="I1290" s="1">
        <f t="shared" si="103"/>
        <v>18.829999999999998</v>
      </c>
      <c r="J1290" s="118">
        <v>4.0730000000000004</v>
      </c>
      <c r="K1290">
        <v>100</v>
      </c>
      <c r="L1290" s="94">
        <v>433</v>
      </c>
      <c r="M1290" s="11">
        <f t="shared" si="104"/>
        <v>4.33</v>
      </c>
      <c r="N1290" s="120">
        <v>2.02</v>
      </c>
      <c r="O1290" s="95">
        <f t="shared" si="107"/>
        <v>100</v>
      </c>
      <c r="P1290" s="12">
        <f t="shared" si="105"/>
        <v>4.3487297921478056</v>
      </c>
      <c r="Q1290" s="104" t="s">
        <v>728</v>
      </c>
      <c r="V1290" s="111">
        <v>0.47569444444444442</v>
      </c>
      <c r="W1290" s="112">
        <v>0.64583333333333337</v>
      </c>
      <c r="X1290" s="115">
        <f t="shared" si="106"/>
        <v>0.17013888888888895</v>
      </c>
    </row>
    <row r="1291" spans="1:24" x14ac:dyDescent="0.3">
      <c r="A1291" s="64" t="s">
        <v>7581</v>
      </c>
      <c r="B1291" s="94" t="s">
        <v>7582</v>
      </c>
      <c r="C1291" s="2" t="s">
        <v>6</v>
      </c>
      <c r="D1291" s="2">
        <v>42</v>
      </c>
      <c r="E1291" s="9">
        <v>28464</v>
      </c>
      <c r="F1291" s="10">
        <v>43815.62972222222</v>
      </c>
      <c r="G1291" s="95" t="s">
        <v>4</v>
      </c>
      <c r="H1291">
        <v>1018</v>
      </c>
      <c r="I1291" s="1">
        <f t="shared" si="103"/>
        <v>10.18</v>
      </c>
      <c r="J1291" s="118">
        <v>3.1280000000000001</v>
      </c>
      <c r="K1291">
        <v>100</v>
      </c>
      <c r="L1291" s="94">
        <v>431</v>
      </c>
      <c r="M1291" s="11">
        <f t="shared" si="104"/>
        <v>4.3099999999999996</v>
      </c>
      <c r="N1291" s="120">
        <v>1.7509999999999999</v>
      </c>
      <c r="O1291" s="95">
        <f t="shared" si="107"/>
        <v>100</v>
      </c>
      <c r="P1291" s="12">
        <f t="shared" si="105"/>
        <v>2.3619489559164735</v>
      </c>
      <c r="Q1291" s="104" t="s">
        <v>728</v>
      </c>
      <c r="V1291" s="111">
        <v>0.47361111111111115</v>
      </c>
      <c r="W1291" s="112">
        <v>0.63541666666666663</v>
      </c>
      <c r="X1291" s="115">
        <f t="shared" si="106"/>
        <v>0.16180555555555548</v>
      </c>
    </row>
    <row r="1292" spans="1:24" x14ac:dyDescent="0.3">
      <c r="A1292" s="64" t="s">
        <v>7583</v>
      </c>
      <c r="B1292" s="94" t="s">
        <v>7584</v>
      </c>
      <c r="C1292" s="2" t="s">
        <v>1</v>
      </c>
      <c r="D1292" s="2">
        <v>48</v>
      </c>
      <c r="E1292" s="9">
        <v>26001</v>
      </c>
      <c r="F1292" s="10">
        <v>43816.515347222223</v>
      </c>
      <c r="G1292" s="95" t="s">
        <v>4</v>
      </c>
      <c r="H1292">
        <v>1591</v>
      </c>
      <c r="I1292" s="1">
        <f t="shared" si="103"/>
        <v>16.070707070707069</v>
      </c>
      <c r="J1292" s="118">
        <v>3.7610000000000001</v>
      </c>
      <c r="K1292">
        <v>99</v>
      </c>
      <c r="L1292" s="94">
        <v>514</v>
      </c>
      <c r="M1292" s="11">
        <f t="shared" si="104"/>
        <v>5.191919191919192</v>
      </c>
      <c r="N1292" s="120">
        <v>2.3679999999999999</v>
      </c>
      <c r="O1292" s="95">
        <f t="shared" si="107"/>
        <v>99</v>
      </c>
      <c r="P1292" s="12">
        <f t="shared" si="105"/>
        <v>3.0953307392996106</v>
      </c>
      <c r="Q1292" s="104" t="s">
        <v>728</v>
      </c>
      <c r="V1292" s="111">
        <v>0.37777777777777777</v>
      </c>
      <c r="W1292" s="112">
        <v>0.52083333333333337</v>
      </c>
      <c r="X1292" s="115">
        <f t="shared" si="106"/>
        <v>0.1430555555555556</v>
      </c>
    </row>
    <row r="1293" spans="1:24" x14ac:dyDescent="0.3">
      <c r="A1293" s="64" t="s">
        <v>7585</v>
      </c>
      <c r="B1293" s="94" t="s">
        <v>7586</v>
      </c>
      <c r="C1293" s="2" t="s">
        <v>1</v>
      </c>
      <c r="D1293" s="2">
        <v>38</v>
      </c>
      <c r="E1293" s="9">
        <v>29907</v>
      </c>
      <c r="F1293" s="10">
        <v>43816.520416666666</v>
      </c>
      <c r="G1293" s="95" t="s">
        <v>4</v>
      </c>
      <c r="H1293">
        <v>2441</v>
      </c>
      <c r="I1293" s="1">
        <f t="shared" si="103"/>
        <v>24.656565656565657</v>
      </c>
      <c r="J1293" s="118">
        <v>5.093</v>
      </c>
      <c r="K1293">
        <v>99</v>
      </c>
      <c r="L1293" s="94">
        <v>564</v>
      </c>
      <c r="M1293" s="11">
        <f t="shared" si="104"/>
        <v>5.6969696969696972</v>
      </c>
      <c r="N1293" s="120">
        <v>2.1920000000000002</v>
      </c>
      <c r="O1293" s="95">
        <f t="shared" si="107"/>
        <v>99</v>
      </c>
      <c r="P1293" s="12">
        <f t="shared" si="105"/>
        <v>4.3280141843971629</v>
      </c>
      <c r="Q1293" s="104" t="s">
        <v>728</v>
      </c>
      <c r="V1293" s="111">
        <v>0.38263888888888892</v>
      </c>
      <c r="W1293" s="112">
        <v>0.53472222222222221</v>
      </c>
      <c r="X1293" s="115">
        <f t="shared" si="106"/>
        <v>0.15208333333333329</v>
      </c>
    </row>
    <row r="1294" spans="1:24" x14ac:dyDescent="0.3">
      <c r="A1294" s="64" t="s">
        <v>7587</v>
      </c>
      <c r="B1294" s="94" t="s">
        <v>7588</v>
      </c>
      <c r="C1294" s="2" t="s">
        <v>1</v>
      </c>
      <c r="D1294" s="2">
        <v>73</v>
      </c>
      <c r="E1294" s="9">
        <v>17143</v>
      </c>
      <c r="F1294" s="10">
        <v>43816.528819444444</v>
      </c>
      <c r="G1294" s="95" t="s">
        <v>4</v>
      </c>
      <c r="H1294">
        <v>3434</v>
      </c>
      <c r="I1294" s="1">
        <f t="shared" si="103"/>
        <v>34</v>
      </c>
      <c r="J1294" s="118">
        <v>5.7839999999999998</v>
      </c>
      <c r="K1294">
        <v>101</v>
      </c>
      <c r="L1294" s="94">
        <v>697</v>
      </c>
      <c r="M1294" s="11">
        <f t="shared" si="104"/>
        <v>6.9009900990099009</v>
      </c>
      <c r="N1294" s="120">
        <v>2.6440000000000001</v>
      </c>
      <c r="O1294" s="95">
        <f t="shared" si="107"/>
        <v>101</v>
      </c>
      <c r="P1294" s="12">
        <f t="shared" si="105"/>
        <v>4.9268292682926829</v>
      </c>
      <c r="Q1294" s="104" t="s">
        <v>728</v>
      </c>
      <c r="V1294" s="111">
        <v>0.40486111111111112</v>
      </c>
      <c r="W1294" s="112">
        <v>0.54166666666666663</v>
      </c>
      <c r="X1294" s="115">
        <f t="shared" si="106"/>
        <v>0.13680555555555551</v>
      </c>
    </row>
    <row r="1295" spans="1:24" x14ac:dyDescent="0.3">
      <c r="A1295" s="64" t="s">
        <v>7589</v>
      </c>
      <c r="B1295" s="94" t="s">
        <v>7590</v>
      </c>
      <c r="C1295" s="2" t="s">
        <v>1</v>
      </c>
      <c r="D1295" s="2">
        <v>72</v>
      </c>
      <c r="E1295" s="9">
        <v>17351</v>
      </c>
      <c r="F1295" s="10">
        <v>43816.540034722224</v>
      </c>
      <c r="G1295" s="95" t="s">
        <v>4</v>
      </c>
      <c r="H1295">
        <v>2002</v>
      </c>
      <c r="I1295" s="1">
        <f t="shared" si="103"/>
        <v>20.02</v>
      </c>
      <c r="J1295" s="118">
        <v>4.95</v>
      </c>
      <c r="K1295">
        <v>100</v>
      </c>
      <c r="L1295" s="94">
        <v>784</v>
      </c>
      <c r="M1295" s="11">
        <f t="shared" si="104"/>
        <v>7.84</v>
      </c>
      <c r="N1295" s="120">
        <v>2.9009999999999998</v>
      </c>
      <c r="O1295" s="95">
        <f t="shared" si="107"/>
        <v>100</v>
      </c>
      <c r="P1295" s="12">
        <f t="shared" si="105"/>
        <v>2.5535714285714284</v>
      </c>
      <c r="Q1295" s="104" t="s">
        <v>728</v>
      </c>
      <c r="V1295" s="111">
        <v>0.41111111111111115</v>
      </c>
      <c r="W1295" s="112">
        <v>0.55902777777777779</v>
      </c>
      <c r="X1295" s="115">
        <f t="shared" si="106"/>
        <v>0.14791666666666664</v>
      </c>
    </row>
    <row r="1296" spans="1:24" x14ac:dyDescent="0.3">
      <c r="A1296" s="64" t="s">
        <v>7591</v>
      </c>
      <c r="B1296" s="94" t="s">
        <v>7592</v>
      </c>
      <c r="C1296" s="2" t="s">
        <v>1</v>
      </c>
      <c r="D1296" s="2">
        <v>42</v>
      </c>
      <c r="E1296" s="9">
        <v>28445</v>
      </c>
      <c r="F1296" s="10">
        <v>43816.556307870371</v>
      </c>
      <c r="G1296" s="95" t="s">
        <v>4</v>
      </c>
      <c r="H1296">
        <v>1663</v>
      </c>
      <c r="I1296" s="1">
        <f t="shared" si="103"/>
        <v>16.63</v>
      </c>
      <c r="J1296" s="118">
        <v>4.4870000000000001</v>
      </c>
      <c r="K1296">
        <v>100</v>
      </c>
      <c r="L1296" s="94">
        <v>607</v>
      </c>
      <c r="M1296" s="11">
        <f t="shared" si="104"/>
        <v>6.1313131313131315</v>
      </c>
      <c r="N1296" s="120">
        <v>2.165</v>
      </c>
      <c r="O1296" s="95">
        <v>99</v>
      </c>
      <c r="P1296" s="12">
        <f t="shared" si="105"/>
        <v>2.7123064250411861</v>
      </c>
      <c r="Q1296" s="104" t="s">
        <v>728</v>
      </c>
      <c r="V1296" s="111">
        <v>0.4284722222222222</v>
      </c>
      <c r="W1296" s="112">
        <v>0.56944444444444442</v>
      </c>
      <c r="X1296" s="115">
        <f t="shared" si="106"/>
        <v>0.14097222222222222</v>
      </c>
    </row>
    <row r="1297" spans="1:24" x14ac:dyDescent="0.3">
      <c r="A1297" s="64" t="s">
        <v>7593</v>
      </c>
      <c r="B1297" s="94" t="s">
        <v>7594</v>
      </c>
      <c r="C1297" s="2" t="s">
        <v>1</v>
      </c>
      <c r="D1297" s="2">
        <v>53</v>
      </c>
      <c r="E1297" s="9">
        <v>24278</v>
      </c>
      <c r="F1297" s="10">
        <v>43816.562939814816</v>
      </c>
      <c r="G1297" s="95" t="s">
        <v>4</v>
      </c>
      <c r="H1297">
        <v>1335</v>
      </c>
      <c r="I1297" s="1">
        <f t="shared" si="103"/>
        <v>13.35</v>
      </c>
      <c r="J1297" s="118">
        <v>3.702</v>
      </c>
      <c r="K1297">
        <v>100</v>
      </c>
      <c r="L1297" s="94">
        <v>358</v>
      </c>
      <c r="M1297" s="11">
        <f t="shared" si="104"/>
        <v>3.58</v>
      </c>
      <c r="N1297" s="120">
        <v>1.87</v>
      </c>
      <c r="O1297" s="95">
        <f t="shared" ref="O1297:O1307" si="108">K1297</f>
        <v>100</v>
      </c>
      <c r="P1297" s="12">
        <f t="shared" si="105"/>
        <v>3.7290502793296088</v>
      </c>
      <c r="Q1297" s="104" t="s">
        <v>728</v>
      </c>
      <c r="V1297" s="111">
        <v>0.41180555555555554</v>
      </c>
      <c r="W1297" s="112">
        <v>0.58333333333333337</v>
      </c>
      <c r="X1297" s="115">
        <f t="shared" si="106"/>
        <v>0.17152777777777783</v>
      </c>
    </row>
    <row r="1298" spans="1:24" x14ac:dyDescent="0.3">
      <c r="A1298" s="64" t="s">
        <v>7595</v>
      </c>
      <c r="B1298" s="94" t="s">
        <v>6467</v>
      </c>
      <c r="C1298" s="2" t="s">
        <v>1</v>
      </c>
      <c r="D1298" s="2">
        <v>78</v>
      </c>
      <c r="E1298" s="9">
        <v>15227</v>
      </c>
      <c r="F1298" s="10">
        <v>43816.580682870372</v>
      </c>
      <c r="G1298" s="95" t="s">
        <v>4</v>
      </c>
      <c r="H1298">
        <v>2423</v>
      </c>
      <c r="I1298" s="1">
        <f t="shared" si="103"/>
        <v>24.474747474747474</v>
      </c>
      <c r="J1298" s="118">
        <v>5.218</v>
      </c>
      <c r="K1298">
        <v>99</v>
      </c>
      <c r="L1298" s="94">
        <v>777</v>
      </c>
      <c r="M1298" s="11">
        <f t="shared" si="104"/>
        <v>7.8484848484848486</v>
      </c>
      <c r="N1298" s="120">
        <v>2.6469999999999998</v>
      </c>
      <c r="O1298" s="95">
        <f t="shared" si="108"/>
        <v>99</v>
      </c>
      <c r="P1298" s="12">
        <f t="shared" si="105"/>
        <v>3.1184041184041185</v>
      </c>
      <c r="Q1298" s="104" t="s">
        <v>728</v>
      </c>
      <c r="V1298" s="111">
        <v>0.46597222222222223</v>
      </c>
      <c r="W1298" s="112">
        <v>0.61458333333333337</v>
      </c>
      <c r="X1298" s="115">
        <f t="shared" si="106"/>
        <v>0.14861111111111114</v>
      </c>
    </row>
    <row r="1299" spans="1:24" x14ac:dyDescent="0.3">
      <c r="A1299" s="64" t="s">
        <v>7596</v>
      </c>
      <c r="B1299" s="94" t="s">
        <v>7597</v>
      </c>
      <c r="C1299" s="2" t="s">
        <v>1</v>
      </c>
      <c r="D1299" s="2">
        <v>56</v>
      </c>
      <c r="E1299" s="9">
        <v>23017</v>
      </c>
      <c r="F1299" s="10">
        <v>43816.599953703706</v>
      </c>
      <c r="G1299" s="95" t="s">
        <v>4</v>
      </c>
      <c r="H1299">
        <v>2236</v>
      </c>
      <c r="I1299" s="1">
        <f t="shared" si="103"/>
        <v>22.585858585858585</v>
      </c>
      <c r="J1299" s="118">
        <v>5.4210000000000003</v>
      </c>
      <c r="K1299">
        <v>99</v>
      </c>
      <c r="L1299" s="94">
        <v>420</v>
      </c>
      <c r="M1299" s="11">
        <f t="shared" si="104"/>
        <v>4.2424242424242422</v>
      </c>
      <c r="N1299" s="120">
        <v>2.3650000000000002</v>
      </c>
      <c r="O1299" s="95">
        <f t="shared" si="108"/>
        <v>99</v>
      </c>
      <c r="P1299" s="12">
        <f t="shared" si="105"/>
        <v>5.3238095238095235</v>
      </c>
      <c r="Q1299" s="104" t="s">
        <v>728</v>
      </c>
      <c r="V1299" s="111">
        <v>0.47083333333333338</v>
      </c>
      <c r="W1299" s="112">
        <v>0.64583333333333337</v>
      </c>
      <c r="X1299" s="115">
        <f t="shared" si="106"/>
        <v>0.17499999999999999</v>
      </c>
    </row>
    <row r="1300" spans="1:24" x14ac:dyDescent="0.3">
      <c r="A1300" s="64" t="s">
        <v>7598</v>
      </c>
      <c r="B1300" s="94" t="s">
        <v>439</v>
      </c>
      <c r="C1300" s="2" t="s">
        <v>1</v>
      </c>
      <c r="D1300" s="2">
        <v>59</v>
      </c>
      <c r="E1300" s="9">
        <v>22087</v>
      </c>
      <c r="F1300" s="10">
        <v>43816.629849537036</v>
      </c>
      <c r="G1300" s="95" t="s">
        <v>4</v>
      </c>
      <c r="H1300">
        <v>2740</v>
      </c>
      <c r="I1300" s="1">
        <f t="shared" si="103"/>
        <v>27.4</v>
      </c>
      <c r="J1300" s="118">
        <v>5.1740000000000004</v>
      </c>
      <c r="K1300">
        <v>100</v>
      </c>
      <c r="L1300" s="94">
        <v>743</v>
      </c>
      <c r="M1300" s="11">
        <f t="shared" si="104"/>
        <v>7.43</v>
      </c>
      <c r="N1300" s="120">
        <v>2.7970000000000002</v>
      </c>
      <c r="O1300" s="95">
        <f t="shared" si="108"/>
        <v>100</v>
      </c>
      <c r="P1300" s="12">
        <f t="shared" si="105"/>
        <v>3.6877523553162854</v>
      </c>
      <c r="Q1300" s="104" t="s">
        <v>728</v>
      </c>
      <c r="V1300" s="111">
        <v>0.48472222222222222</v>
      </c>
      <c r="W1300" s="112">
        <v>0.63541666666666663</v>
      </c>
      <c r="X1300" s="115">
        <f t="shared" si="106"/>
        <v>0.15069444444444441</v>
      </c>
    </row>
    <row r="1301" spans="1:24" x14ac:dyDescent="0.3">
      <c r="A1301" s="64" t="s">
        <v>7599</v>
      </c>
      <c r="B1301" s="94" t="s">
        <v>7600</v>
      </c>
      <c r="C1301" s="2" t="s">
        <v>1</v>
      </c>
      <c r="D1301" s="2">
        <v>51</v>
      </c>
      <c r="E1301" s="9">
        <v>25165</v>
      </c>
      <c r="F1301" s="10">
        <v>43816.644467592596</v>
      </c>
      <c r="G1301" s="95" t="s">
        <v>4</v>
      </c>
      <c r="H1301">
        <v>2074</v>
      </c>
      <c r="I1301" s="1">
        <f t="shared" si="103"/>
        <v>20.949494949494948</v>
      </c>
      <c r="J1301" s="118">
        <v>4.5140000000000002</v>
      </c>
      <c r="K1301">
        <v>99</v>
      </c>
      <c r="L1301" s="94">
        <v>703</v>
      </c>
      <c r="M1301" s="11">
        <f t="shared" si="104"/>
        <v>7.1010101010101012</v>
      </c>
      <c r="N1301" s="120">
        <v>2.6520000000000001</v>
      </c>
      <c r="O1301" s="95">
        <f t="shared" si="108"/>
        <v>99</v>
      </c>
      <c r="P1301" s="12">
        <f t="shared" si="105"/>
        <v>2.9502133712660026</v>
      </c>
      <c r="Q1301" s="104" t="s">
        <v>728</v>
      </c>
      <c r="V1301" s="111">
        <v>0.50486111111111109</v>
      </c>
      <c r="W1301" s="112">
        <v>0.65972222222222221</v>
      </c>
      <c r="X1301" s="115">
        <f t="shared" si="106"/>
        <v>0.15486111111111112</v>
      </c>
    </row>
    <row r="1302" spans="1:24" x14ac:dyDescent="0.3">
      <c r="A1302" s="64" t="s">
        <v>7601</v>
      </c>
      <c r="B1302" s="94" t="s">
        <v>7602</v>
      </c>
      <c r="C1302" s="2" t="s">
        <v>6</v>
      </c>
      <c r="D1302" s="2">
        <v>69</v>
      </c>
      <c r="E1302" s="9">
        <v>18533</v>
      </c>
      <c r="F1302" s="10">
        <v>43816.652106481481</v>
      </c>
      <c r="G1302" s="95" t="s">
        <v>4</v>
      </c>
      <c r="H1302">
        <v>1632</v>
      </c>
      <c r="I1302" s="1">
        <f t="shared" si="103"/>
        <v>16.32</v>
      </c>
      <c r="J1302" s="118">
        <v>4.3620000000000001</v>
      </c>
      <c r="K1302">
        <v>100</v>
      </c>
      <c r="L1302" s="94">
        <v>668</v>
      </c>
      <c r="M1302" s="11">
        <f t="shared" si="104"/>
        <v>6.68</v>
      </c>
      <c r="N1302" s="120">
        <v>2.7480000000000002</v>
      </c>
      <c r="O1302" s="95">
        <f t="shared" si="108"/>
        <v>100</v>
      </c>
      <c r="P1302" s="12">
        <f t="shared" si="105"/>
        <v>2.44311377245509</v>
      </c>
      <c r="Q1302" s="104" t="s">
        <v>728</v>
      </c>
      <c r="V1302" s="111">
        <v>0.51597222222222217</v>
      </c>
      <c r="W1302" s="112">
        <v>0.67361111111111116</v>
      </c>
      <c r="X1302" s="115">
        <f t="shared" si="106"/>
        <v>0.15763888888888899</v>
      </c>
    </row>
    <row r="1303" spans="1:24" x14ac:dyDescent="0.3">
      <c r="A1303" s="64" t="s">
        <v>7603</v>
      </c>
      <c r="B1303" s="94" t="s">
        <v>7604</v>
      </c>
      <c r="C1303" s="2" t="s">
        <v>1</v>
      </c>
      <c r="D1303" s="2">
        <v>28</v>
      </c>
      <c r="E1303" s="9">
        <v>33557</v>
      </c>
      <c r="F1303" s="10">
        <v>43817.51326388889</v>
      </c>
      <c r="G1303" s="95" t="s">
        <v>4</v>
      </c>
      <c r="H1303">
        <v>1019</v>
      </c>
      <c r="I1303" s="1">
        <f t="shared" si="103"/>
        <v>10.292929292929292</v>
      </c>
      <c r="J1303" s="118">
        <v>2.8969999999999998</v>
      </c>
      <c r="K1303">
        <v>99</v>
      </c>
      <c r="L1303" s="94">
        <v>300</v>
      </c>
      <c r="M1303" s="11">
        <f t="shared" si="104"/>
        <v>3.0303030303030303</v>
      </c>
      <c r="N1303" s="120">
        <v>1.8480000000000001</v>
      </c>
      <c r="O1303" s="95">
        <f t="shared" si="108"/>
        <v>99</v>
      </c>
      <c r="P1303" s="12">
        <f t="shared" si="105"/>
        <v>3.3966666666666665</v>
      </c>
      <c r="Q1303" s="104" t="s">
        <v>728</v>
      </c>
      <c r="V1303" s="111">
        <v>0.36527777777777781</v>
      </c>
      <c r="W1303" s="112">
        <v>0.52083333333333337</v>
      </c>
      <c r="X1303" s="115">
        <f t="shared" si="106"/>
        <v>0.15555555555555556</v>
      </c>
    </row>
    <row r="1304" spans="1:24" x14ac:dyDescent="0.3">
      <c r="A1304" s="64" t="s">
        <v>7605</v>
      </c>
      <c r="B1304" s="94" t="s">
        <v>7606</v>
      </c>
      <c r="C1304" s="2" t="s">
        <v>1</v>
      </c>
      <c r="D1304" s="2">
        <v>50</v>
      </c>
      <c r="E1304" s="9">
        <v>25465</v>
      </c>
      <c r="F1304" s="10">
        <v>43817.52616898148</v>
      </c>
      <c r="G1304" s="95" t="s">
        <v>4</v>
      </c>
      <c r="H1304">
        <v>2753</v>
      </c>
      <c r="I1304" s="1">
        <f t="shared" si="103"/>
        <v>27.80808080808081</v>
      </c>
      <c r="J1304" s="118">
        <v>4.952</v>
      </c>
      <c r="K1304">
        <v>99</v>
      </c>
      <c r="L1304" s="94">
        <v>861</v>
      </c>
      <c r="M1304" s="11">
        <f t="shared" si="104"/>
        <v>8.6969696969696972</v>
      </c>
      <c r="N1304" s="120">
        <v>3.2120000000000002</v>
      </c>
      <c r="O1304" s="95">
        <f t="shared" si="108"/>
        <v>99</v>
      </c>
      <c r="P1304" s="12">
        <f t="shared" si="105"/>
        <v>3.1974448315911732</v>
      </c>
      <c r="Q1304" s="104" t="s">
        <v>728</v>
      </c>
      <c r="V1304" s="111">
        <v>0.38194444444444442</v>
      </c>
      <c r="W1304" s="112">
        <v>0.53125</v>
      </c>
      <c r="X1304" s="115">
        <f t="shared" si="106"/>
        <v>0.14930555555555558</v>
      </c>
    </row>
    <row r="1305" spans="1:24" x14ac:dyDescent="0.3">
      <c r="A1305" s="64" t="s">
        <v>7607</v>
      </c>
      <c r="B1305" s="94" t="s">
        <v>7608</v>
      </c>
      <c r="C1305" s="2" t="s">
        <v>6</v>
      </c>
      <c r="D1305" s="2">
        <v>49</v>
      </c>
      <c r="E1305" s="9">
        <v>25791</v>
      </c>
      <c r="F1305" s="10">
        <v>43817.528680555559</v>
      </c>
      <c r="G1305" s="95" t="s">
        <v>4</v>
      </c>
      <c r="H1305">
        <v>1674</v>
      </c>
      <c r="I1305" s="1">
        <f t="shared" si="103"/>
        <v>16.90909090909091</v>
      </c>
      <c r="J1305" s="118">
        <v>4.359</v>
      </c>
      <c r="K1305">
        <v>99</v>
      </c>
      <c r="L1305" s="94">
        <v>654</v>
      </c>
      <c r="M1305" s="11">
        <f t="shared" si="104"/>
        <v>6.6060606060606064</v>
      </c>
      <c r="N1305" s="120">
        <v>2.4279999999999999</v>
      </c>
      <c r="O1305" s="95">
        <f t="shared" si="108"/>
        <v>99</v>
      </c>
      <c r="P1305" s="12">
        <f t="shared" si="105"/>
        <v>2.5596330275229358</v>
      </c>
      <c r="Q1305" s="104" t="s">
        <v>728</v>
      </c>
      <c r="V1305" s="111">
        <v>0.39444444444444443</v>
      </c>
      <c r="W1305" s="112">
        <v>0.54861111111111105</v>
      </c>
      <c r="X1305" s="115">
        <f t="shared" si="106"/>
        <v>0.15416666666666662</v>
      </c>
    </row>
    <row r="1306" spans="1:24" x14ac:dyDescent="0.3">
      <c r="A1306" s="64" t="s">
        <v>7609</v>
      </c>
      <c r="B1306" s="94" t="s">
        <v>7610</v>
      </c>
      <c r="C1306" s="2" t="s">
        <v>1</v>
      </c>
      <c r="D1306" s="2">
        <v>45</v>
      </c>
      <c r="E1306" s="9">
        <v>27150</v>
      </c>
      <c r="F1306" s="10">
        <v>43817.546620370369</v>
      </c>
      <c r="G1306" s="95" t="s">
        <v>4</v>
      </c>
      <c r="H1306">
        <v>1293</v>
      </c>
      <c r="I1306" s="1">
        <f t="shared" si="103"/>
        <v>13.060606060606061</v>
      </c>
      <c r="J1306" s="118">
        <v>3.899</v>
      </c>
      <c r="K1306">
        <v>99</v>
      </c>
      <c r="L1306" s="94">
        <v>261</v>
      </c>
      <c r="M1306" s="11">
        <f t="shared" si="104"/>
        <v>2.6363636363636362</v>
      </c>
      <c r="N1306" s="120">
        <v>1.6379999999999999</v>
      </c>
      <c r="O1306" s="95">
        <f t="shared" si="108"/>
        <v>99</v>
      </c>
      <c r="P1306" s="12">
        <f t="shared" si="105"/>
        <v>4.9540229885057476</v>
      </c>
      <c r="Q1306" s="104" t="s">
        <v>728</v>
      </c>
      <c r="V1306" s="111">
        <v>0.39861111111111108</v>
      </c>
      <c r="W1306" s="112">
        <v>0.56944444444444442</v>
      </c>
      <c r="X1306" s="115">
        <f t="shared" si="106"/>
        <v>0.17083333333333334</v>
      </c>
    </row>
    <row r="1307" spans="1:24" x14ac:dyDescent="0.3">
      <c r="A1307" s="64" t="s">
        <v>7611</v>
      </c>
      <c r="B1307" s="94" t="s">
        <v>7612</v>
      </c>
      <c r="C1307" s="2" t="s">
        <v>1</v>
      </c>
      <c r="D1307" s="2">
        <v>49</v>
      </c>
      <c r="E1307" s="9">
        <v>25776</v>
      </c>
      <c r="F1307" s="10">
        <v>43817.570763888885</v>
      </c>
      <c r="G1307" s="95" t="s">
        <v>4</v>
      </c>
      <c r="H1307">
        <v>1904</v>
      </c>
      <c r="I1307" s="1">
        <f t="shared" si="103"/>
        <v>19.04</v>
      </c>
      <c r="J1307" s="118">
        <v>4.4610000000000003</v>
      </c>
      <c r="K1307">
        <v>100</v>
      </c>
      <c r="L1307" s="94">
        <v>430</v>
      </c>
      <c r="M1307" s="11">
        <f t="shared" si="104"/>
        <v>4.3</v>
      </c>
      <c r="N1307" s="120">
        <v>1.92</v>
      </c>
      <c r="O1307" s="95">
        <f t="shared" si="108"/>
        <v>100</v>
      </c>
      <c r="P1307" s="12">
        <f t="shared" si="105"/>
        <v>4.4279069767441861</v>
      </c>
      <c r="Q1307" s="104" t="s">
        <v>728</v>
      </c>
      <c r="V1307" s="111">
        <v>0.41944444444444445</v>
      </c>
      <c r="W1307" s="112">
        <v>0.58333333333333337</v>
      </c>
      <c r="X1307" s="115">
        <f t="shared" si="106"/>
        <v>0.16388888888888892</v>
      </c>
    </row>
    <row r="1308" spans="1:24" x14ac:dyDescent="0.3">
      <c r="A1308" s="64" t="s">
        <v>7613</v>
      </c>
      <c r="B1308" s="94" t="s">
        <v>4180</v>
      </c>
      <c r="C1308" s="2" t="s">
        <v>1</v>
      </c>
      <c r="D1308" s="2">
        <v>58</v>
      </c>
      <c r="E1308" s="9">
        <v>22272</v>
      </c>
      <c r="F1308" s="10">
        <v>43817.578773148147</v>
      </c>
      <c r="G1308" s="95" t="s">
        <v>4</v>
      </c>
      <c r="H1308">
        <v>2144</v>
      </c>
      <c r="I1308" s="1">
        <f t="shared" si="103"/>
        <v>21.44</v>
      </c>
      <c r="J1308" s="118">
        <v>4.7930000000000001</v>
      </c>
      <c r="K1308">
        <v>100</v>
      </c>
      <c r="L1308" s="94">
        <v>604</v>
      </c>
      <c r="M1308" s="11">
        <f t="shared" si="104"/>
        <v>6.04</v>
      </c>
      <c r="N1308" s="120">
        <v>2.5499999999999998</v>
      </c>
      <c r="O1308" s="95">
        <v>100</v>
      </c>
      <c r="P1308" s="12">
        <f t="shared" si="105"/>
        <v>3.5496688741721858</v>
      </c>
      <c r="Q1308" s="104" t="s">
        <v>728</v>
      </c>
      <c r="V1308" s="111">
        <v>0.43402777777777773</v>
      </c>
      <c r="W1308" s="112">
        <v>0.59375</v>
      </c>
      <c r="X1308" s="115">
        <f t="shared" si="106"/>
        <v>0.15972222222222227</v>
      </c>
    </row>
    <row r="1309" spans="1:24" x14ac:dyDescent="0.3">
      <c r="A1309" s="64" t="s">
        <v>7614</v>
      </c>
      <c r="B1309" s="94" t="s">
        <v>8</v>
      </c>
      <c r="C1309" s="2" t="s">
        <v>1</v>
      </c>
      <c r="D1309" s="2">
        <v>62</v>
      </c>
      <c r="E1309" s="9">
        <v>20879</v>
      </c>
      <c r="F1309" s="10">
        <v>43817.589803240742</v>
      </c>
      <c r="G1309" s="95" t="s">
        <v>4</v>
      </c>
      <c r="H1309">
        <v>2172</v>
      </c>
      <c r="I1309" s="1">
        <f t="shared" si="103"/>
        <v>21.72</v>
      </c>
      <c r="J1309" s="118">
        <v>4.63</v>
      </c>
      <c r="K1309">
        <v>100</v>
      </c>
      <c r="L1309" s="94">
        <v>613</v>
      </c>
      <c r="M1309" s="11">
        <f t="shared" si="104"/>
        <v>6.13</v>
      </c>
      <c r="N1309" s="120">
        <v>2.7690000000000001</v>
      </c>
      <c r="O1309" s="95">
        <f>K1309</f>
        <v>100</v>
      </c>
      <c r="P1309" s="12">
        <f t="shared" si="105"/>
        <v>3.5432300163132138</v>
      </c>
      <c r="Q1309" s="104" t="s">
        <v>728</v>
      </c>
      <c r="V1309" s="111">
        <v>0.45347222222222222</v>
      </c>
      <c r="W1309" s="112">
        <v>0.60763888888888895</v>
      </c>
      <c r="X1309" s="115">
        <f t="shared" si="106"/>
        <v>0.15416666666666673</v>
      </c>
    </row>
    <row r="1310" spans="1:24" x14ac:dyDescent="0.3">
      <c r="A1310" s="64" t="s">
        <v>7615</v>
      </c>
      <c r="B1310" s="94" t="s">
        <v>1154</v>
      </c>
      <c r="C1310" s="2" t="s">
        <v>1</v>
      </c>
      <c r="D1310" s="2">
        <v>42</v>
      </c>
      <c r="E1310" s="9">
        <v>28470</v>
      </c>
      <c r="F1310" s="10">
        <v>43817.601759259262</v>
      </c>
      <c r="G1310" s="95" t="s">
        <v>4</v>
      </c>
      <c r="H1310">
        <v>1966</v>
      </c>
      <c r="I1310" s="1">
        <f t="shared" si="103"/>
        <v>19.858585858585858</v>
      </c>
      <c r="J1310" s="118">
        <v>4.5419999999999998</v>
      </c>
      <c r="K1310">
        <v>99</v>
      </c>
      <c r="L1310" s="94">
        <v>307</v>
      </c>
      <c r="M1310" s="11">
        <f t="shared" si="104"/>
        <v>3.1010101010101012</v>
      </c>
      <c r="N1310" s="120">
        <v>1.6319999999999999</v>
      </c>
      <c r="O1310" s="95">
        <f>K1310</f>
        <v>99</v>
      </c>
      <c r="P1310" s="12">
        <f t="shared" si="105"/>
        <v>6.4039087947882729</v>
      </c>
      <c r="Q1310" s="104" t="s">
        <v>728</v>
      </c>
      <c r="V1310" s="111">
        <v>0.4597222222222222</v>
      </c>
      <c r="W1310" s="112">
        <v>0.61805555555555558</v>
      </c>
      <c r="X1310" s="115">
        <f t="shared" si="106"/>
        <v>0.15833333333333338</v>
      </c>
    </row>
    <row r="1311" spans="1:24" x14ac:dyDescent="0.3">
      <c r="A1311" s="64" t="s">
        <v>7616</v>
      </c>
      <c r="B1311" s="94" t="s">
        <v>1007</v>
      </c>
      <c r="C1311" s="2" t="s">
        <v>1</v>
      </c>
      <c r="D1311" s="2">
        <v>55</v>
      </c>
      <c r="E1311" s="9">
        <v>23718</v>
      </c>
      <c r="F1311" s="10">
        <v>43817.614733796298</v>
      </c>
      <c r="G1311" s="95" t="s">
        <v>4</v>
      </c>
      <c r="H1311">
        <v>1460</v>
      </c>
      <c r="I1311" s="1">
        <f t="shared" si="103"/>
        <v>14.6</v>
      </c>
      <c r="J1311" s="118">
        <v>3.835</v>
      </c>
      <c r="K1311">
        <v>100</v>
      </c>
      <c r="L1311" s="94">
        <v>310</v>
      </c>
      <c r="M1311" s="11">
        <f t="shared" si="104"/>
        <v>3.1</v>
      </c>
      <c r="N1311" s="120">
        <v>1.9510000000000001</v>
      </c>
      <c r="O1311" s="95">
        <f>K1311</f>
        <v>100</v>
      </c>
      <c r="P1311" s="12">
        <f t="shared" si="105"/>
        <v>4.7096774193548381</v>
      </c>
      <c r="Q1311" s="104" t="s">
        <v>728</v>
      </c>
      <c r="V1311" s="111">
        <v>0.48888888888888887</v>
      </c>
      <c r="W1311" s="112">
        <v>0.64583333333333337</v>
      </c>
      <c r="X1311" s="115">
        <f t="shared" si="106"/>
        <v>0.1569444444444445</v>
      </c>
    </row>
    <row r="1312" spans="1:24" x14ac:dyDescent="0.3">
      <c r="A1312" s="64" t="s">
        <v>7617</v>
      </c>
      <c r="B1312" s="94" t="s">
        <v>5088</v>
      </c>
      <c r="C1312" s="2" t="s">
        <v>1</v>
      </c>
      <c r="D1312" s="2">
        <v>42</v>
      </c>
      <c r="E1312" s="9">
        <v>28259</v>
      </c>
      <c r="F1312" s="10">
        <v>43817.639398148145</v>
      </c>
      <c r="G1312" s="95" t="s">
        <v>4</v>
      </c>
      <c r="H1312">
        <v>1550</v>
      </c>
      <c r="I1312" s="1">
        <f t="shared" si="103"/>
        <v>15.5</v>
      </c>
      <c r="J1312" s="118">
        <v>4.6959999999999997</v>
      </c>
      <c r="K1312">
        <v>100</v>
      </c>
      <c r="L1312" s="94">
        <v>353</v>
      </c>
      <c r="M1312" s="11">
        <f t="shared" si="104"/>
        <v>3.53</v>
      </c>
      <c r="N1312" s="120">
        <v>1.909</v>
      </c>
      <c r="O1312" s="95">
        <f>K1312</f>
        <v>100</v>
      </c>
      <c r="P1312" s="12">
        <f t="shared" si="105"/>
        <v>4.3909348441926346</v>
      </c>
      <c r="Q1312" s="104" t="s">
        <v>728</v>
      </c>
      <c r="V1312" s="111">
        <v>0.4993055555555555</v>
      </c>
      <c r="W1312" s="112">
        <v>0.67361111111111116</v>
      </c>
      <c r="X1312" s="115">
        <f t="shared" si="106"/>
        <v>0.17430555555555566</v>
      </c>
    </row>
    <row r="1313" spans="1:24" x14ac:dyDescent="0.3">
      <c r="A1313" s="64" t="s">
        <v>7618</v>
      </c>
      <c r="B1313" s="94" t="s">
        <v>4949</v>
      </c>
      <c r="C1313" s="2" t="s">
        <v>1</v>
      </c>
      <c r="D1313" s="2">
        <v>34</v>
      </c>
      <c r="E1313" s="9">
        <v>31326</v>
      </c>
      <c r="F1313" s="10">
        <v>43818.5155787037</v>
      </c>
      <c r="G1313" s="95" t="s">
        <v>4</v>
      </c>
      <c r="H1313">
        <v>1502</v>
      </c>
      <c r="I1313" s="1">
        <f t="shared" si="103"/>
        <v>15.02</v>
      </c>
      <c r="J1313" s="118">
        <v>3.859</v>
      </c>
      <c r="K1313">
        <v>100</v>
      </c>
      <c r="L1313" s="94">
        <v>695</v>
      </c>
      <c r="M1313" s="11">
        <f t="shared" si="104"/>
        <v>7.0202020202020199</v>
      </c>
      <c r="N1313" s="120">
        <v>2.33</v>
      </c>
      <c r="O1313" s="95">
        <v>99</v>
      </c>
      <c r="P1313" s="12">
        <f t="shared" si="105"/>
        <v>2.1395395683453238</v>
      </c>
      <c r="Q1313" s="104" t="s">
        <v>728</v>
      </c>
      <c r="V1313" s="111">
        <v>0.3888888888888889</v>
      </c>
      <c r="W1313" s="112">
        <v>0.52083333333333337</v>
      </c>
      <c r="X1313" s="115">
        <f t="shared" si="106"/>
        <v>0.13194444444444448</v>
      </c>
    </row>
    <row r="1314" spans="1:24" x14ac:dyDescent="0.3">
      <c r="A1314" s="64" t="s">
        <v>7619</v>
      </c>
      <c r="B1314" s="94" t="s">
        <v>7620</v>
      </c>
      <c r="C1314" s="2" t="s">
        <v>1</v>
      </c>
      <c r="D1314" s="2">
        <v>60</v>
      </c>
      <c r="E1314" s="9">
        <v>21777</v>
      </c>
      <c r="F1314" s="10">
        <v>43818.522673611114</v>
      </c>
      <c r="G1314" s="95" t="s">
        <v>4</v>
      </c>
      <c r="H1314">
        <v>3506</v>
      </c>
      <c r="I1314" s="1">
        <f t="shared" si="103"/>
        <v>35.414141414141412</v>
      </c>
      <c r="J1314" s="118">
        <v>5.5510000000000002</v>
      </c>
      <c r="K1314">
        <v>99</v>
      </c>
      <c r="L1314" s="94">
        <v>699</v>
      </c>
      <c r="M1314" s="11">
        <f t="shared" si="104"/>
        <v>7.0606060606060606</v>
      </c>
      <c r="N1314" s="120">
        <v>3.0430000000000001</v>
      </c>
      <c r="O1314" s="95">
        <f>K1314</f>
        <v>99</v>
      </c>
      <c r="P1314" s="12">
        <f t="shared" si="105"/>
        <v>5.0157367668097281</v>
      </c>
      <c r="Q1314" s="104" t="s">
        <v>728</v>
      </c>
      <c r="V1314" s="94"/>
      <c r="W1314" s="95"/>
      <c r="X1314" s="115" t="str">
        <f t="shared" si="106"/>
        <v>No Data</v>
      </c>
    </row>
    <row r="1315" spans="1:24" x14ac:dyDescent="0.3">
      <c r="A1315" s="64" t="s">
        <v>7621</v>
      </c>
      <c r="B1315" s="94" t="s">
        <v>7622</v>
      </c>
      <c r="C1315" s="2" t="s">
        <v>6</v>
      </c>
      <c r="D1315" s="2">
        <v>60</v>
      </c>
      <c r="E1315" s="9">
        <v>21750</v>
      </c>
      <c r="F1315" s="10">
        <v>43818.5315162037</v>
      </c>
      <c r="G1315" s="95" t="s">
        <v>4</v>
      </c>
      <c r="H1315">
        <v>1291</v>
      </c>
      <c r="I1315" s="1">
        <f t="shared" si="103"/>
        <v>13.04040404040404</v>
      </c>
      <c r="J1315" s="118">
        <v>3.5939999999999999</v>
      </c>
      <c r="K1315">
        <v>99</v>
      </c>
      <c r="L1315" s="94">
        <v>346</v>
      </c>
      <c r="M1315" s="11">
        <f t="shared" si="104"/>
        <v>3.4949494949494948</v>
      </c>
      <c r="N1315" s="120">
        <v>2.1059999999999999</v>
      </c>
      <c r="O1315" s="95">
        <f>K1315</f>
        <v>99</v>
      </c>
      <c r="P1315" s="12">
        <f t="shared" si="105"/>
        <v>3.7312138728323698</v>
      </c>
      <c r="Q1315" s="104" t="s">
        <v>728</v>
      </c>
      <c r="V1315" s="111">
        <v>0.3611111111111111</v>
      </c>
      <c r="W1315" s="112">
        <v>0.54861111111111105</v>
      </c>
      <c r="X1315" s="115">
        <f t="shared" si="106"/>
        <v>0.18749999999999994</v>
      </c>
    </row>
    <row r="1316" spans="1:24" x14ac:dyDescent="0.3">
      <c r="A1316" s="64" t="s">
        <v>7623</v>
      </c>
      <c r="B1316" s="94" t="s">
        <v>7624</v>
      </c>
      <c r="C1316" s="2" t="s">
        <v>1</v>
      </c>
      <c r="D1316" s="2">
        <v>44</v>
      </c>
      <c r="E1316" s="9">
        <v>27456</v>
      </c>
      <c r="F1316" s="10">
        <v>43818.543668981481</v>
      </c>
      <c r="G1316" s="95" t="s">
        <v>4</v>
      </c>
      <c r="H1316">
        <v>1943</v>
      </c>
      <c r="I1316" s="1">
        <f t="shared" si="103"/>
        <v>19.43</v>
      </c>
      <c r="J1316" s="118">
        <v>4.8520000000000003</v>
      </c>
      <c r="K1316">
        <v>100</v>
      </c>
      <c r="L1316" s="94">
        <v>377</v>
      </c>
      <c r="M1316" s="11">
        <f t="shared" si="104"/>
        <v>3.77</v>
      </c>
      <c r="N1316" s="120">
        <v>1.911</v>
      </c>
      <c r="O1316" s="95">
        <f>K1316</f>
        <v>100</v>
      </c>
      <c r="P1316" s="12">
        <f t="shared" si="105"/>
        <v>5.1538461538461542</v>
      </c>
      <c r="Q1316" s="104" t="s">
        <v>728</v>
      </c>
      <c r="V1316" s="111">
        <v>0.4201388888888889</v>
      </c>
      <c r="W1316" s="112">
        <v>0.5625</v>
      </c>
      <c r="X1316" s="115">
        <f t="shared" si="106"/>
        <v>0.1423611111111111</v>
      </c>
    </row>
    <row r="1317" spans="1:24" x14ac:dyDescent="0.3">
      <c r="A1317" s="64" t="s">
        <v>7625</v>
      </c>
      <c r="B1317" s="94" t="s">
        <v>7626</v>
      </c>
      <c r="C1317" s="2" t="s">
        <v>1</v>
      </c>
      <c r="D1317" s="2">
        <v>56</v>
      </c>
      <c r="E1317" s="9">
        <v>23282</v>
      </c>
      <c r="F1317" s="10">
        <v>43818.559814814813</v>
      </c>
      <c r="G1317" s="95" t="s">
        <v>4</v>
      </c>
      <c r="H1317">
        <v>2445</v>
      </c>
      <c r="I1317" s="1">
        <f t="shared" si="103"/>
        <v>24.696969696969695</v>
      </c>
      <c r="J1317" s="118">
        <v>5.67</v>
      </c>
      <c r="K1317">
        <v>99</v>
      </c>
      <c r="L1317" s="94">
        <v>516</v>
      </c>
      <c r="M1317" s="11">
        <f t="shared" si="104"/>
        <v>5.2121212121212119</v>
      </c>
      <c r="N1317" s="120">
        <v>2.1579999999999999</v>
      </c>
      <c r="O1317" s="95">
        <f>K1317</f>
        <v>99</v>
      </c>
      <c r="P1317" s="12">
        <f t="shared" si="105"/>
        <v>4.7383720930232558</v>
      </c>
      <c r="Q1317" s="104" t="s">
        <v>728</v>
      </c>
      <c r="V1317" s="111">
        <v>0.44166666666666665</v>
      </c>
      <c r="W1317" s="112">
        <v>0.58333333333333337</v>
      </c>
      <c r="X1317" s="115">
        <f t="shared" si="106"/>
        <v>0.14166666666666672</v>
      </c>
    </row>
    <row r="1318" spans="1:24" x14ac:dyDescent="0.3">
      <c r="A1318" s="64" t="s">
        <v>2560</v>
      </c>
      <c r="B1318" s="94" t="s">
        <v>646</v>
      </c>
      <c r="C1318" s="2" t="s">
        <v>6</v>
      </c>
      <c r="D1318" s="2">
        <v>80</v>
      </c>
      <c r="E1318" s="9">
        <v>14550</v>
      </c>
      <c r="F1318" s="10">
        <v>43818.581111111111</v>
      </c>
      <c r="G1318" s="95" t="s">
        <v>4</v>
      </c>
      <c r="H1318">
        <v>2661</v>
      </c>
      <c r="I1318" s="1">
        <f t="shared" si="103"/>
        <v>26.878787878787879</v>
      </c>
      <c r="J1318" s="118">
        <v>5.6189999999999998</v>
      </c>
      <c r="K1318">
        <v>99</v>
      </c>
      <c r="L1318" s="94">
        <v>1203</v>
      </c>
      <c r="M1318" s="11">
        <f t="shared" si="104"/>
        <v>12.03</v>
      </c>
      <c r="N1318" s="120">
        <v>3.8679999999999999</v>
      </c>
      <c r="O1318" s="95">
        <v>100</v>
      </c>
      <c r="P1318" s="12">
        <f t="shared" si="105"/>
        <v>2.2343132068817857</v>
      </c>
      <c r="Q1318" s="104" t="s">
        <v>728</v>
      </c>
      <c r="V1318" s="111">
        <v>0.44722222222222219</v>
      </c>
      <c r="W1318" s="112">
        <v>0.59722222222222221</v>
      </c>
      <c r="X1318" s="115">
        <f t="shared" si="106"/>
        <v>0.15000000000000002</v>
      </c>
    </row>
    <row r="1319" spans="1:24" x14ac:dyDescent="0.3">
      <c r="A1319" s="64" t="s">
        <v>7627</v>
      </c>
      <c r="B1319" s="94" t="s">
        <v>7628</v>
      </c>
      <c r="C1319" s="2" t="s">
        <v>1</v>
      </c>
      <c r="D1319" s="2">
        <v>45</v>
      </c>
      <c r="E1319" s="9">
        <v>27023</v>
      </c>
      <c r="F1319" s="10">
        <v>43818.5934837963</v>
      </c>
      <c r="G1319" s="95" t="s">
        <v>4</v>
      </c>
      <c r="H1319">
        <v>1749</v>
      </c>
      <c r="I1319" s="1">
        <f t="shared" si="103"/>
        <v>17.489999999999998</v>
      </c>
      <c r="J1319" s="118">
        <v>3.6389999999999998</v>
      </c>
      <c r="K1319">
        <v>100</v>
      </c>
      <c r="L1319" s="94">
        <v>382</v>
      </c>
      <c r="M1319" s="11">
        <f t="shared" si="104"/>
        <v>3.82</v>
      </c>
      <c r="N1319" s="120">
        <v>1.7370000000000001</v>
      </c>
      <c r="O1319" s="95">
        <f>K1319</f>
        <v>100</v>
      </c>
      <c r="P1319" s="12">
        <f t="shared" si="105"/>
        <v>4.5785340314136125</v>
      </c>
      <c r="Q1319" s="104" t="s">
        <v>728</v>
      </c>
      <c r="V1319" s="111">
        <v>0.46666666666666662</v>
      </c>
      <c r="W1319" s="112">
        <v>0.61111111111111105</v>
      </c>
      <c r="X1319" s="115">
        <f t="shared" si="106"/>
        <v>0.14444444444444443</v>
      </c>
    </row>
    <row r="1320" spans="1:24" x14ac:dyDescent="0.3">
      <c r="A1320" s="64" t="s">
        <v>7629</v>
      </c>
      <c r="B1320" s="94" t="s">
        <v>7630</v>
      </c>
      <c r="C1320" s="2" t="s">
        <v>1</v>
      </c>
      <c r="D1320" s="2">
        <v>48</v>
      </c>
      <c r="E1320" s="9">
        <v>26247</v>
      </c>
      <c r="F1320" s="10">
        <v>43818.60900462963</v>
      </c>
      <c r="G1320" s="95" t="s">
        <v>4</v>
      </c>
      <c r="H1320">
        <v>1930</v>
      </c>
      <c r="I1320" s="1">
        <f t="shared" si="103"/>
        <v>19.3</v>
      </c>
      <c r="J1320" s="118">
        <v>3.9580000000000002</v>
      </c>
      <c r="K1320">
        <v>100</v>
      </c>
      <c r="L1320" s="94">
        <v>484</v>
      </c>
      <c r="M1320" s="11">
        <f t="shared" si="104"/>
        <v>4.8888888888888893</v>
      </c>
      <c r="N1320" s="120">
        <v>2.1419999999999999</v>
      </c>
      <c r="O1320" s="95">
        <v>99</v>
      </c>
      <c r="P1320" s="12">
        <f t="shared" si="105"/>
        <v>3.9477272727272728</v>
      </c>
      <c r="Q1320" s="104" t="s">
        <v>728</v>
      </c>
      <c r="V1320" s="111">
        <v>0.47222222222222227</v>
      </c>
      <c r="W1320" s="112">
        <v>0.625</v>
      </c>
      <c r="X1320" s="115">
        <f t="shared" si="106"/>
        <v>0.15277777777777773</v>
      </c>
    </row>
    <row r="1321" spans="1:24" x14ac:dyDescent="0.3">
      <c r="A1321" s="64" t="s">
        <v>7631</v>
      </c>
      <c r="B1321" s="94" t="s">
        <v>7632</v>
      </c>
      <c r="C1321" s="2" t="s">
        <v>1</v>
      </c>
      <c r="D1321" s="2">
        <v>57</v>
      </c>
      <c r="E1321" s="9">
        <v>22695</v>
      </c>
      <c r="F1321" s="10">
        <v>43818.631863425922</v>
      </c>
      <c r="G1321" s="95" t="s">
        <v>4</v>
      </c>
      <c r="H1321">
        <v>3811</v>
      </c>
      <c r="I1321" s="1">
        <f t="shared" si="103"/>
        <v>38.494949494949495</v>
      </c>
      <c r="J1321" s="118">
        <v>7.51</v>
      </c>
      <c r="K1321">
        <v>99</v>
      </c>
      <c r="L1321" s="94">
        <v>660</v>
      </c>
      <c r="M1321" s="11">
        <f t="shared" si="104"/>
        <v>6.6</v>
      </c>
      <c r="N1321" s="120">
        <v>2.2959999999999998</v>
      </c>
      <c r="O1321" s="95">
        <v>100</v>
      </c>
      <c r="P1321" s="12">
        <f t="shared" si="105"/>
        <v>5.8325681052953779</v>
      </c>
      <c r="Q1321" s="104" t="s">
        <v>728</v>
      </c>
      <c r="V1321" s="111">
        <v>0.50624999999999998</v>
      </c>
      <c r="W1321" s="112">
        <v>0.64236111111111105</v>
      </c>
      <c r="X1321" s="115">
        <f t="shared" si="106"/>
        <v>0.13611111111111107</v>
      </c>
    </row>
    <row r="1322" spans="1:24" x14ac:dyDescent="0.3">
      <c r="A1322" s="64" t="s">
        <v>7633</v>
      </c>
      <c r="B1322" s="94" t="s">
        <v>7634</v>
      </c>
      <c r="C1322" s="2" t="s">
        <v>1</v>
      </c>
      <c r="D1322" s="2">
        <v>68</v>
      </c>
      <c r="E1322" s="9">
        <v>18691</v>
      </c>
      <c r="F1322" s="10">
        <v>43818.656770833331</v>
      </c>
      <c r="G1322" s="95" t="s">
        <v>4</v>
      </c>
      <c r="H1322">
        <v>3854</v>
      </c>
      <c r="I1322" s="1">
        <f t="shared" si="103"/>
        <v>38.929292929292927</v>
      </c>
      <c r="J1322" s="118">
        <v>7.891</v>
      </c>
      <c r="K1322">
        <v>99</v>
      </c>
      <c r="L1322" s="94">
        <v>815</v>
      </c>
      <c r="M1322" s="11">
        <f t="shared" si="104"/>
        <v>8.2323232323232318</v>
      </c>
      <c r="N1322" s="120">
        <v>3.1520000000000001</v>
      </c>
      <c r="O1322" s="95">
        <f t="shared" ref="O1322:O1334" si="109">K1322</f>
        <v>99</v>
      </c>
      <c r="P1322" s="12">
        <f t="shared" si="105"/>
        <v>4.7288343558282211</v>
      </c>
      <c r="Q1322" s="104" t="s">
        <v>728</v>
      </c>
      <c r="V1322" s="111">
        <v>0.52083333333333337</v>
      </c>
      <c r="W1322" s="112">
        <v>0.66666666666666663</v>
      </c>
      <c r="X1322" s="115">
        <f t="shared" si="106"/>
        <v>0.14583333333333326</v>
      </c>
    </row>
    <row r="1323" spans="1:24" x14ac:dyDescent="0.3">
      <c r="A1323" s="64" t="s">
        <v>7635</v>
      </c>
      <c r="B1323" s="94" t="s">
        <v>7636</v>
      </c>
      <c r="C1323" s="2" t="s">
        <v>6</v>
      </c>
      <c r="D1323" s="2">
        <v>74</v>
      </c>
      <c r="E1323" s="9">
        <v>16591</v>
      </c>
      <c r="F1323" s="10">
        <v>43819.514050925929</v>
      </c>
      <c r="G1323" s="95" t="s">
        <v>4</v>
      </c>
      <c r="H1323">
        <v>2579</v>
      </c>
      <c r="I1323" s="1">
        <f t="shared" si="103"/>
        <v>26.050505050505052</v>
      </c>
      <c r="J1323" s="118">
        <v>4.8109999999999999</v>
      </c>
      <c r="K1323">
        <v>99</v>
      </c>
      <c r="L1323" s="94">
        <v>1092</v>
      </c>
      <c r="M1323" s="11">
        <f t="shared" si="104"/>
        <v>11.030303030303031</v>
      </c>
      <c r="N1323" s="120">
        <v>3.97</v>
      </c>
      <c r="O1323" s="95">
        <f t="shared" si="109"/>
        <v>99</v>
      </c>
      <c r="P1323" s="12">
        <f t="shared" si="105"/>
        <v>2.3617216117216118</v>
      </c>
      <c r="Q1323" s="104" t="s">
        <v>728</v>
      </c>
      <c r="V1323" s="111">
        <v>0.37916666666666665</v>
      </c>
      <c r="W1323" s="112">
        <v>0.52083333333333337</v>
      </c>
      <c r="X1323" s="115">
        <f t="shared" si="106"/>
        <v>0.14166666666666672</v>
      </c>
    </row>
    <row r="1324" spans="1:24" x14ac:dyDescent="0.3">
      <c r="A1324" s="64" t="s">
        <v>7637</v>
      </c>
      <c r="B1324" s="94" t="s">
        <v>7638</v>
      </c>
      <c r="C1324" s="2" t="s">
        <v>1</v>
      </c>
      <c r="D1324" s="2">
        <v>49</v>
      </c>
      <c r="E1324" s="9">
        <v>25708</v>
      </c>
      <c r="F1324" s="10">
        <v>43819.529745370368</v>
      </c>
      <c r="G1324" s="95" t="s">
        <v>4</v>
      </c>
      <c r="H1324">
        <v>1589</v>
      </c>
      <c r="I1324" s="1">
        <f t="shared" si="103"/>
        <v>16.050505050505052</v>
      </c>
      <c r="J1324" s="118">
        <v>3.9079999999999999</v>
      </c>
      <c r="K1324">
        <v>99</v>
      </c>
      <c r="L1324" s="94">
        <v>322</v>
      </c>
      <c r="M1324" s="11">
        <f t="shared" si="104"/>
        <v>3.2525252525252526</v>
      </c>
      <c r="N1324" s="120">
        <v>1.786</v>
      </c>
      <c r="O1324" s="95">
        <f t="shared" si="109"/>
        <v>99</v>
      </c>
      <c r="P1324" s="12">
        <f t="shared" si="105"/>
        <v>4.9347826086956523</v>
      </c>
      <c r="Q1324" s="104" t="s">
        <v>728</v>
      </c>
      <c r="V1324" s="111">
        <v>0.3833333333333333</v>
      </c>
      <c r="W1324" s="112">
        <v>0.53472222222222221</v>
      </c>
      <c r="X1324" s="115">
        <f t="shared" si="106"/>
        <v>0.15138888888888891</v>
      </c>
    </row>
    <row r="1325" spans="1:24" x14ac:dyDescent="0.3">
      <c r="A1325" s="64" t="s">
        <v>7639</v>
      </c>
      <c r="B1325" s="94" t="s">
        <v>7640</v>
      </c>
      <c r="C1325" s="2" t="s">
        <v>1</v>
      </c>
      <c r="D1325" s="2">
        <v>72</v>
      </c>
      <c r="E1325" s="9">
        <v>17446</v>
      </c>
      <c r="F1325" s="10">
        <v>43819.534884259258</v>
      </c>
      <c r="G1325" s="95" t="s">
        <v>4</v>
      </c>
      <c r="H1325">
        <v>2514</v>
      </c>
      <c r="I1325" s="1">
        <f t="shared" si="103"/>
        <v>25.393939393939394</v>
      </c>
      <c r="J1325" s="118">
        <v>6.1429999999999998</v>
      </c>
      <c r="K1325">
        <v>99</v>
      </c>
      <c r="L1325" s="94">
        <v>694</v>
      </c>
      <c r="M1325" s="11">
        <f t="shared" si="104"/>
        <v>7.0101010101010104</v>
      </c>
      <c r="N1325" s="120">
        <v>2.6520000000000001</v>
      </c>
      <c r="O1325" s="95">
        <f t="shared" si="109"/>
        <v>99</v>
      </c>
      <c r="P1325" s="12">
        <f t="shared" si="105"/>
        <v>3.6224783861671468</v>
      </c>
      <c r="Q1325" s="104" t="s">
        <v>728</v>
      </c>
      <c r="V1325" s="111">
        <v>0.41388888888888892</v>
      </c>
      <c r="W1325" s="112">
        <v>0.54861111111111105</v>
      </c>
      <c r="X1325" s="115">
        <f t="shared" si="106"/>
        <v>0.13472222222222213</v>
      </c>
    </row>
    <row r="1326" spans="1:24" x14ac:dyDescent="0.3">
      <c r="A1326" s="64" t="s">
        <v>7641</v>
      </c>
      <c r="B1326" s="94" t="s">
        <v>7642</v>
      </c>
      <c r="C1326" s="2" t="s">
        <v>1</v>
      </c>
      <c r="D1326" s="2">
        <v>46</v>
      </c>
      <c r="E1326" s="9">
        <v>26927</v>
      </c>
      <c r="F1326" s="10">
        <v>43819.545046296298</v>
      </c>
      <c r="G1326" s="95" t="s">
        <v>4</v>
      </c>
      <c r="H1326">
        <v>2509</v>
      </c>
      <c r="I1326" s="1">
        <f t="shared" si="103"/>
        <v>25.09</v>
      </c>
      <c r="J1326" s="118">
        <v>6.4589999999999996</v>
      </c>
      <c r="K1326">
        <v>100</v>
      </c>
      <c r="L1326" s="94">
        <v>474</v>
      </c>
      <c r="M1326" s="11">
        <f t="shared" si="104"/>
        <v>4.74</v>
      </c>
      <c r="N1326" s="120">
        <v>2.2320000000000002</v>
      </c>
      <c r="O1326" s="95">
        <f t="shared" si="109"/>
        <v>100</v>
      </c>
      <c r="P1326" s="12">
        <f t="shared" si="105"/>
        <v>5.2932489451476794</v>
      </c>
      <c r="Q1326" s="104" t="s">
        <v>728</v>
      </c>
      <c r="V1326" s="111">
        <v>0.42708333333333331</v>
      </c>
      <c r="W1326" s="112">
        <v>0.56944444444444442</v>
      </c>
      <c r="X1326" s="115">
        <f t="shared" si="106"/>
        <v>0.1423611111111111</v>
      </c>
    </row>
    <row r="1327" spans="1:24" x14ac:dyDescent="0.3">
      <c r="A1327" s="64" t="s">
        <v>7643</v>
      </c>
      <c r="B1327" s="94" t="s">
        <v>7644</v>
      </c>
      <c r="C1327" s="2" t="s">
        <v>1</v>
      </c>
      <c r="D1327" s="2">
        <v>59</v>
      </c>
      <c r="E1327" s="9">
        <v>22095</v>
      </c>
      <c r="F1327" s="10">
        <v>43819.554224537038</v>
      </c>
      <c r="G1327" s="95" t="s">
        <v>4</v>
      </c>
      <c r="H1327">
        <v>7583</v>
      </c>
      <c r="I1327" s="1">
        <f t="shared" si="103"/>
        <v>75.83</v>
      </c>
      <c r="J1327" s="118">
        <v>10.132</v>
      </c>
      <c r="K1327">
        <v>100</v>
      </c>
      <c r="L1327" s="94">
        <v>438</v>
      </c>
      <c r="M1327" s="11">
        <f t="shared" si="104"/>
        <v>4.38</v>
      </c>
      <c r="N1327" s="120">
        <v>2.286</v>
      </c>
      <c r="O1327" s="95">
        <f t="shared" si="109"/>
        <v>100</v>
      </c>
      <c r="P1327" s="12">
        <f t="shared" si="105"/>
        <v>17.312785388127853</v>
      </c>
      <c r="Q1327" s="104" t="s">
        <v>728</v>
      </c>
      <c r="V1327" s="111">
        <v>0.43402777777777773</v>
      </c>
      <c r="W1327" s="112">
        <v>0.5625</v>
      </c>
      <c r="X1327" s="115">
        <f t="shared" si="106"/>
        <v>0.12847222222222227</v>
      </c>
    </row>
    <row r="1328" spans="1:24" x14ac:dyDescent="0.3">
      <c r="A1328" s="64" t="s">
        <v>7645</v>
      </c>
      <c r="B1328" s="94" t="s">
        <v>7646</v>
      </c>
      <c r="C1328" s="2" t="s">
        <v>1</v>
      </c>
      <c r="D1328" s="2">
        <v>68</v>
      </c>
      <c r="E1328" s="9">
        <v>18725</v>
      </c>
      <c r="F1328" s="10">
        <v>43819.567916666667</v>
      </c>
      <c r="G1328" s="95" t="s">
        <v>4</v>
      </c>
      <c r="H1328">
        <v>3375</v>
      </c>
      <c r="I1328" s="1">
        <f t="shared" si="103"/>
        <v>34.090909090909093</v>
      </c>
      <c r="J1328" s="118">
        <v>7.109</v>
      </c>
      <c r="K1328">
        <v>99</v>
      </c>
      <c r="L1328" s="94">
        <v>730</v>
      </c>
      <c r="M1328" s="11">
        <f t="shared" si="104"/>
        <v>7.3737373737373737</v>
      </c>
      <c r="N1328" s="120">
        <v>2.944</v>
      </c>
      <c r="O1328" s="95">
        <f t="shared" si="109"/>
        <v>99</v>
      </c>
      <c r="P1328" s="12">
        <f t="shared" si="105"/>
        <v>4.6232876712328768</v>
      </c>
      <c r="Q1328" s="104" t="s">
        <v>728</v>
      </c>
      <c r="V1328" s="111">
        <v>0.44861111111111113</v>
      </c>
      <c r="W1328" s="112">
        <v>0.59722222222222221</v>
      </c>
      <c r="X1328" s="115">
        <f t="shared" si="106"/>
        <v>0.14861111111111108</v>
      </c>
    </row>
    <row r="1329" spans="1:24" x14ac:dyDescent="0.3">
      <c r="A1329" s="64" t="s">
        <v>7647</v>
      </c>
      <c r="B1329" s="94" t="s">
        <v>7648</v>
      </c>
      <c r="C1329" s="2" t="s">
        <v>1</v>
      </c>
      <c r="D1329" s="2">
        <v>37</v>
      </c>
      <c r="E1329" s="9">
        <v>29983</v>
      </c>
      <c r="F1329" s="10">
        <v>43819.591215277775</v>
      </c>
      <c r="G1329" s="95" t="s">
        <v>4</v>
      </c>
      <c r="H1329">
        <v>1482</v>
      </c>
      <c r="I1329" s="1">
        <f>H1342</f>
        <v>1113</v>
      </c>
      <c r="J1329" s="118">
        <v>3.7570000000000001</v>
      </c>
      <c r="K1329">
        <v>99</v>
      </c>
      <c r="L1329" s="94">
        <v>330</v>
      </c>
      <c r="M1329" s="11">
        <f t="shared" si="104"/>
        <v>3.3333333333333335</v>
      </c>
      <c r="N1329" s="120">
        <v>2.1520000000000001</v>
      </c>
      <c r="O1329" s="95">
        <f t="shared" si="109"/>
        <v>99</v>
      </c>
      <c r="P1329" s="12">
        <f t="shared" si="105"/>
        <v>333.9</v>
      </c>
      <c r="Q1329" s="104" t="s">
        <v>728</v>
      </c>
      <c r="V1329" s="111">
        <v>0.45763888888888887</v>
      </c>
      <c r="W1329" s="112">
        <v>0.61111111111111105</v>
      </c>
      <c r="X1329" s="115">
        <f t="shared" si="106"/>
        <v>0.15347222222222218</v>
      </c>
    </row>
    <row r="1330" spans="1:24" x14ac:dyDescent="0.3">
      <c r="A1330" s="64" t="s">
        <v>7649</v>
      </c>
      <c r="B1330" s="94" t="s">
        <v>7650</v>
      </c>
      <c r="C1330" s="2" t="s">
        <v>1</v>
      </c>
      <c r="D1330" s="2">
        <v>47</v>
      </c>
      <c r="E1330" s="9">
        <v>26392</v>
      </c>
      <c r="F1330" s="10">
        <v>43819.607893518521</v>
      </c>
      <c r="G1330" s="95" t="s">
        <v>4</v>
      </c>
      <c r="H1330">
        <v>1490</v>
      </c>
      <c r="I1330" s="1">
        <f t="shared" ref="I1330:I1393" si="110">H1330/K1330</f>
        <v>14.9</v>
      </c>
      <c r="J1330" s="118">
        <v>3.8050000000000002</v>
      </c>
      <c r="K1330">
        <v>100</v>
      </c>
      <c r="L1330" s="94">
        <v>433</v>
      </c>
      <c r="M1330" s="11">
        <f t="shared" si="104"/>
        <v>4.33</v>
      </c>
      <c r="N1330" s="120">
        <v>2.0449999999999999</v>
      </c>
      <c r="O1330" s="95">
        <f t="shared" si="109"/>
        <v>100</v>
      </c>
      <c r="P1330" s="12">
        <f t="shared" si="105"/>
        <v>3.4411085450346421</v>
      </c>
      <c r="Q1330" s="104" t="s">
        <v>728</v>
      </c>
      <c r="V1330" s="111">
        <v>0.46180555555555558</v>
      </c>
      <c r="W1330" s="112">
        <v>0.62847222222222221</v>
      </c>
      <c r="X1330" s="115">
        <f t="shared" si="106"/>
        <v>0.16666666666666663</v>
      </c>
    </row>
    <row r="1331" spans="1:24" x14ac:dyDescent="0.3">
      <c r="A1331" s="64" t="s">
        <v>7651</v>
      </c>
      <c r="B1331" s="94" t="s">
        <v>7652</v>
      </c>
      <c r="C1331" s="2" t="s">
        <v>1</v>
      </c>
      <c r="D1331" s="2">
        <v>45</v>
      </c>
      <c r="E1331" s="9">
        <v>27263</v>
      </c>
      <c r="F1331" s="10">
        <v>43819.626921296294</v>
      </c>
      <c r="G1331" s="95" t="s">
        <v>4</v>
      </c>
      <c r="H1331">
        <v>1924</v>
      </c>
      <c r="I1331" s="1">
        <f t="shared" si="110"/>
        <v>19.239999999999998</v>
      </c>
      <c r="J1331" s="118">
        <v>3.9550000000000001</v>
      </c>
      <c r="K1331">
        <v>100</v>
      </c>
      <c r="L1331" s="94">
        <v>398</v>
      </c>
      <c r="M1331" s="11">
        <f t="shared" si="104"/>
        <v>3.98</v>
      </c>
      <c r="N1331" s="120">
        <v>2.234</v>
      </c>
      <c r="O1331" s="95">
        <f t="shared" si="109"/>
        <v>100</v>
      </c>
      <c r="P1331" s="12">
        <f t="shared" si="105"/>
        <v>4.8341708542713562</v>
      </c>
      <c r="Q1331" s="104" t="s">
        <v>728</v>
      </c>
      <c r="V1331" s="111">
        <v>0.49305555555555558</v>
      </c>
      <c r="W1331" s="112">
        <v>0.64583333333333337</v>
      </c>
      <c r="X1331" s="115">
        <f t="shared" si="106"/>
        <v>0.15277777777777779</v>
      </c>
    </row>
    <row r="1332" spans="1:24" x14ac:dyDescent="0.3">
      <c r="A1332" s="64" t="s">
        <v>7653</v>
      </c>
      <c r="B1332" s="94" t="s">
        <v>7654</v>
      </c>
      <c r="C1332" s="2" t="s">
        <v>6</v>
      </c>
      <c r="D1332" s="2">
        <v>31</v>
      </c>
      <c r="E1332" s="9">
        <v>32257</v>
      </c>
      <c r="F1332" s="10">
        <v>43819.640613425923</v>
      </c>
      <c r="G1332" s="95" t="s">
        <v>4</v>
      </c>
      <c r="H1332">
        <v>718</v>
      </c>
      <c r="I1332" s="1">
        <f t="shared" si="110"/>
        <v>7.18</v>
      </c>
      <c r="J1332" s="118">
        <v>2.6829999999999998</v>
      </c>
      <c r="K1332">
        <v>100</v>
      </c>
      <c r="L1332" s="94">
        <v>234</v>
      </c>
      <c r="M1332" s="11">
        <f t="shared" si="104"/>
        <v>2.34</v>
      </c>
      <c r="N1332" s="120">
        <v>1.647</v>
      </c>
      <c r="O1332" s="95">
        <f t="shared" si="109"/>
        <v>100</v>
      </c>
      <c r="P1332" s="12">
        <f t="shared" si="105"/>
        <v>3.0683760683760686</v>
      </c>
      <c r="Q1332" s="104" t="s">
        <v>728</v>
      </c>
      <c r="V1332" s="111">
        <v>0.50694444444444442</v>
      </c>
      <c r="W1332" s="112">
        <v>0.65972222222222221</v>
      </c>
      <c r="X1332" s="115">
        <f t="shared" si="106"/>
        <v>0.15277777777777779</v>
      </c>
    </row>
    <row r="1333" spans="1:24" x14ac:dyDescent="0.3">
      <c r="A1333" s="64" t="s">
        <v>7655</v>
      </c>
      <c r="B1333" s="94" t="s">
        <v>7656</v>
      </c>
      <c r="C1333" s="2" t="s">
        <v>1</v>
      </c>
      <c r="D1333" s="2">
        <v>34</v>
      </c>
      <c r="E1333" s="9">
        <v>31103</v>
      </c>
      <c r="F1333" s="10">
        <v>43822.51635416667</v>
      </c>
      <c r="G1333" s="95" t="s">
        <v>4</v>
      </c>
      <c r="H1333">
        <v>1494</v>
      </c>
      <c r="I1333" s="1">
        <f t="shared" si="110"/>
        <v>15.090909090909092</v>
      </c>
      <c r="J1333" s="118">
        <v>3.8119999999999998</v>
      </c>
      <c r="K1333">
        <v>99</v>
      </c>
      <c r="L1333" s="94">
        <v>517</v>
      </c>
      <c r="M1333" s="11">
        <f t="shared" si="104"/>
        <v>5.2222222222222223</v>
      </c>
      <c r="N1333" s="120">
        <v>2.4430000000000001</v>
      </c>
      <c r="O1333" s="95">
        <f t="shared" si="109"/>
        <v>99</v>
      </c>
      <c r="P1333" s="12">
        <f t="shared" si="105"/>
        <v>2.8897485493230177</v>
      </c>
      <c r="Q1333" s="104" t="s">
        <v>728</v>
      </c>
      <c r="V1333" s="111">
        <v>0.3888888888888889</v>
      </c>
      <c r="W1333" s="112">
        <v>0.52083333333333337</v>
      </c>
      <c r="X1333" s="115">
        <f t="shared" si="106"/>
        <v>0.13194444444444448</v>
      </c>
    </row>
    <row r="1334" spans="1:24" x14ac:dyDescent="0.3">
      <c r="A1334" s="64" t="s">
        <v>7657</v>
      </c>
      <c r="B1334" s="94" t="s">
        <v>7658</v>
      </c>
      <c r="C1334" s="2" t="s">
        <v>1</v>
      </c>
      <c r="D1334" s="2">
        <v>48</v>
      </c>
      <c r="E1334" s="9">
        <v>25936</v>
      </c>
      <c r="F1334" s="10">
        <v>43822.51835648148</v>
      </c>
      <c r="G1334" s="95" t="s">
        <v>4</v>
      </c>
      <c r="H1334">
        <v>2259</v>
      </c>
      <c r="I1334" s="1">
        <f t="shared" si="110"/>
        <v>22.59</v>
      </c>
      <c r="J1334" s="118">
        <v>5.0110000000000001</v>
      </c>
      <c r="K1334">
        <v>100</v>
      </c>
      <c r="L1334" s="94">
        <v>607</v>
      </c>
      <c r="M1334" s="11">
        <f t="shared" si="104"/>
        <v>6.07</v>
      </c>
      <c r="N1334" s="120">
        <v>2.66</v>
      </c>
      <c r="O1334" s="95">
        <f t="shared" si="109"/>
        <v>100</v>
      </c>
      <c r="P1334" s="12">
        <f t="shared" si="105"/>
        <v>3.7215815485996702</v>
      </c>
      <c r="Q1334" s="104" t="s">
        <v>728</v>
      </c>
      <c r="V1334" s="111">
        <v>0.39444444444444443</v>
      </c>
      <c r="W1334" s="112">
        <v>0.53125</v>
      </c>
      <c r="X1334" s="115">
        <f t="shared" si="106"/>
        <v>0.13680555555555557</v>
      </c>
    </row>
    <row r="1335" spans="1:24" x14ac:dyDescent="0.3">
      <c r="A1335" s="64" t="s">
        <v>7659</v>
      </c>
      <c r="B1335" s="94" t="s">
        <v>7660</v>
      </c>
      <c r="C1335" s="2" t="s">
        <v>1</v>
      </c>
      <c r="D1335" s="2">
        <v>70</v>
      </c>
      <c r="E1335" s="9">
        <v>18033</v>
      </c>
      <c r="F1335" s="10">
        <v>43822.529652777775</v>
      </c>
      <c r="G1335" s="95" t="s">
        <v>4</v>
      </c>
      <c r="H1335">
        <v>2164</v>
      </c>
      <c r="I1335" s="1">
        <f t="shared" si="110"/>
        <v>21.858585858585858</v>
      </c>
      <c r="J1335" s="118">
        <v>4.6070000000000002</v>
      </c>
      <c r="K1335">
        <v>99</v>
      </c>
      <c r="L1335" s="94">
        <v>600</v>
      </c>
      <c r="M1335" s="11">
        <f t="shared" si="104"/>
        <v>6</v>
      </c>
      <c r="N1335" s="120">
        <v>2.5779999999999998</v>
      </c>
      <c r="O1335" s="95">
        <v>100</v>
      </c>
      <c r="P1335" s="12">
        <f t="shared" si="105"/>
        <v>3.6430976430976432</v>
      </c>
      <c r="Q1335" s="104" t="s">
        <v>728</v>
      </c>
      <c r="V1335" s="111">
        <v>0.4145833333333333</v>
      </c>
      <c r="W1335" s="112">
        <v>0.55208333333333337</v>
      </c>
      <c r="X1335" s="115">
        <f t="shared" si="106"/>
        <v>0.13750000000000007</v>
      </c>
    </row>
    <row r="1336" spans="1:24" x14ac:dyDescent="0.3">
      <c r="A1336" s="64" t="s">
        <v>7661</v>
      </c>
      <c r="B1336" s="94" t="s">
        <v>7662</v>
      </c>
      <c r="C1336" s="2" t="s">
        <v>1</v>
      </c>
      <c r="D1336" s="2">
        <v>56</v>
      </c>
      <c r="E1336" s="9">
        <v>23141</v>
      </c>
      <c r="F1336" s="10">
        <v>43822.54891203704</v>
      </c>
      <c r="G1336" s="95" t="s">
        <v>4</v>
      </c>
      <c r="H1336">
        <v>2107</v>
      </c>
      <c r="I1336" s="1">
        <f t="shared" si="110"/>
        <v>21.282828282828284</v>
      </c>
      <c r="J1336" s="118">
        <v>4.2949999999999999</v>
      </c>
      <c r="K1336">
        <v>99</v>
      </c>
      <c r="L1336" s="94">
        <v>488</v>
      </c>
      <c r="M1336" s="11">
        <f t="shared" si="104"/>
        <v>4.9292929292929291</v>
      </c>
      <c r="N1336" s="120">
        <v>2.0950000000000002</v>
      </c>
      <c r="O1336" s="95">
        <f t="shared" ref="O1336:O1381" si="111">K1336</f>
        <v>99</v>
      </c>
      <c r="P1336" s="12">
        <f t="shared" si="105"/>
        <v>4.3176229508196728</v>
      </c>
      <c r="Q1336" s="104" t="s">
        <v>728</v>
      </c>
      <c r="V1336" s="111">
        <v>0.41180555555555554</v>
      </c>
      <c r="W1336" s="112">
        <v>0.56597222222222221</v>
      </c>
      <c r="X1336" s="115">
        <f t="shared" si="106"/>
        <v>0.15416666666666667</v>
      </c>
    </row>
    <row r="1337" spans="1:24" x14ac:dyDescent="0.3">
      <c r="A1337" s="64" t="s">
        <v>7663</v>
      </c>
      <c r="B1337" s="94" t="s">
        <v>7664</v>
      </c>
      <c r="C1337" s="2" t="s">
        <v>1</v>
      </c>
      <c r="D1337" s="2">
        <v>44</v>
      </c>
      <c r="E1337" s="9">
        <v>27534</v>
      </c>
      <c r="F1337" s="10">
        <v>43822.562025462961</v>
      </c>
      <c r="G1337" s="95" t="s">
        <v>4</v>
      </c>
      <c r="H1337">
        <v>2048</v>
      </c>
      <c r="I1337" s="1">
        <f t="shared" si="110"/>
        <v>20.686868686868689</v>
      </c>
      <c r="J1337" s="118">
        <v>4.28</v>
      </c>
      <c r="K1337">
        <v>99</v>
      </c>
      <c r="L1337" s="94">
        <v>414</v>
      </c>
      <c r="M1337" s="11">
        <f t="shared" si="104"/>
        <v>4.1818181818181817</v>
      </c>
      <c r="N1337" s="120">
        <v>2.0270000000000001</v>
      </c>
      <c r="O1337" s="95">
        <f t="shared" si="111"/>
        <v>99</v>
      </c>
      <c r="P1337" s="12">
        <f t="shared" si="105"/>
        <v>4.9468599033816432</v>
      </c>
      <c r="Q1337" s="104" t="s">
        <v>728</v>
      </c>
      <c r="V1337" s="111">
        <v>0.43958333333333338</v>
      </c>
      <c r="W1337" s="112">
        <v>0.57638888888888895</v>
      </c>
      <c r="X1337" s="115">
        <f t="shared" si="106"/>
        <v>0.13680555555555557</v>
      </c>
    </row>
    <row r="1338" spans="1:24" x14ac:dyDescent="0.3">
      <c r="A1338" s="64" t="s">
        <v>7665</v>
      </c>
      <c r="B1338" s="94" t="s">
        <v>7666</v>
      </c>
      <c r="C1338" s="2" t="s">
        <v>1</v>
      </c>
      <c r="D1338" s="2">
        <v>68</v>
      </c>
      <c r="E1338" s="9">
        <v>18908</v>
      </c>
      <c r="F1338" s="10">
        <v>43822.571747685186</v>
      </c>
      <c r="G1338" s="95" t="s">
        <v>4</v>
      </c>
      <c r="H1338">
        <v>2908</v>
      </c>
      <c r="I1338" s="1">
        <f t="shared" si="110"/>
        <v>29.373737373737374</v>
      </c>
      <c r="J1338" s="118">
        <v>5.5730000000000004</v>
      </c>
      <c r="K1338">
        <v>99</v>
      </c>
      <c r="L1338" s="94">
        <v>702</v>
      </c>
      <c r="M1338" s="11">
        <f t="shared" si="104"/>
        <v>7.0909090909090908</v>
      </c>
      <c r="N1338" s="120">
        <v>2.911</v>
      </c>
      <c r="O1338" s="95">
        <f t="shared" si="111"/>
        <v>99</v>
      </c>
      <c r="P1338" s="12">
        <f t="shared" si="105"/>
        <v>4.1424501424501425</v>
      </c>
      <c r="Q1338" s="104" t="s">
        <v>728</v>
      </c>
      <c r="V1338" s="111">
        <v>0.45416666666666666</v>
      </c>
      <c r="W1338" s="112">
        <v>0.59722222222222221</v>
      </c>
      <c r="X1338" s="115">
        <f t="shared" si="106"/>
        <v>0.14305555555555555</v>
      </c>
    </row>
    <row r="1339" spans="1:24" x14ac:dyDescent="0.3">
      <c r="A1339" s="64" t="s">
        <v>7667</v>
      </c>
      <c r="B1339" s="94" t="s">
        <v>7668</v>
      </c>
      <c r="C1339" s="2" t="s">
        <v>1</v>
      </c>
      <c r="D1339" s="2">
        <v>51</v>
      </c>
      <c r="E1339" s="9">
        <v>25112</v>
      </c>
      <c r="F1339" s="10">
        <v>43822.593032407407</v>
      </c>
      <c r="G1339" s="95" t="s">
        <v>4</v>
      </c>
      <c r="H1339">
        <v>1729</v>
      </c>
      <c r="I1339" s="1">
        <f t="shared" si="110"/>
        <v>17.29</v>
      </c>
      <c r="J1339" s="118">
        <v>3.9910000000000001</v>
      </c>
      <c r="K1339">
        <v>100</v>
      </c>
      <c r="L1339" s="94">
        <v>463</v>
      </c>
      <c r="M1339" s="11">
        <f t="shared" si="104"/>
        <v>4.63</v>
      </c>
      <c r="N1339" s="120">
        <v>1.978</v>
      </c>
      <c r="O1339" s="95">
        <f t="shared" si="111"/>
        <v>100</v>
      </c>
      <c r="P1339" s="12">
        <f t="shared" si="105"/>
        <v>3.7343412526997839</v>
      </c>
      <c r="Q1339" s="104" t="s">
        <v>728</v>
      </c>
      <c r="V1339" s="111">
        <v>0.4548611111111111</v>
      </c>
      <c r="W1339" s="112">
        <v>0.61458333333333337</v>
      </c>
      <c r="X1339" s="115">
        <f t="shared" si="106"/>
        <v>0.15972222222222227</v>
      </c>
    </row>
    <row r="1340" spans="1:24" x14ac:dyDescent="0.3">
      <c r="A1340" s="64" t="s">
        <v>7669</v>
      </c>
      <c r="B1340" s="94" t="s">
        <v>536</v>
      </c>
      <c r="C1340" s="2" t="s">
        <v>1</v>
      </c>
      <c r="D1340" s="2">
        <v>49</v>
      </c>
      <c r="E1340" s="9">
        <v>25910</v>
      </c>
      <c r="F1340" s="10">
        <v>43822.612291666665</v>
      </c>
      <c r="G1340" s="95" t="s">
        <v>4</v>
      </c>
      <c r="H1340">
        <v>3097</v>
      </c>
      <c r="I1340" s="1">
        <f t="shared" si="110"/>
        <v>31.282828282828284</v>
      </c>
      <c r="J1340" s="118">
        <v>6.7229999999999999</v>
      </c>
      <c r="K1340">
        <v>99</v>
      </c>
      <c r="L1340" s="94">
        <v>529</v>
      </c>
      <c r="M1340" s="11">
        <f t="shared" si="104"/>
        <v>5.3434343434343434</v>
      </c>
      <c r="N1340" s="120">
        <v>2.4329999999999998</v>
      </c>
      <c r="O1340" s="95">
        <f t="shared" si="111"/>
        <v>99</v>
      </c>
      <c r="P1340" s="12">
        <f t="shared" si="105"/>
        <v>5.8544423440453688</v>
      </c>
      <c r="Q1340" s="104" t="s">
        <v>728</v>
      </c>
      <c r="V1340" s="111">
        <v>0.46319444444444446</v>
      </c>
      <c r="W1340" s="112">
        <v>0.625</v>
      </c>
      <c r="X1340" s="115">
        <f t="shared" si="106"/>
        <v>0.16180555555555554</v>
      </c>
    </row>
    <row r="1341" spans="1:24" x14ac:dyDescent="0.3">
      <c r="A1341" s="64" t="s">
        <v>7670</v>
      </c>
      <c r="B1341" s="94" t="s">
        <v>7671</v>
      </c>
      <c r="C1341" s="2" t="s">
        <v>1</v>
      </c>
      <c r="D1341" s="2">
        <v>44</v>
      </c>
      <c r="E1341" s="9">
        <v>27396</v>
      </c>
      <c r="F1341" s="10">
        <v>43822.623796296299</v>
      </c>
      <c r="G1341" s="95" t="s">
        <v>4</v>
      </c>
      <c r="H1341">
        <v>1315</v>
      </c>
      <c r="I1341" s="1">
        <f t="shared" si="110"/>
        <v>13.282828282828282</v>
      </c>
      <c r="J1341" s="118">
        <v>3.7010000000000001</v>
      </c>
      <c r="K1341">
        <v>99</v>
      </c>
      <c r="L1341" s="94">
        <v>467</v>
      </c>
      <c r="M1341" s="11">
        <f t="shared" si="104"/>
        <v>4.7171717171717171</v>
      </c>
      <c r="N1341" s="120">
        <v>2.2949999999999999</v>
      </c>
      <c r="O1341" s="95">
        <f t="shared" si="111"/>
        <v>99</v>
      </c>
      <c r="P1341" s="12">
        <f t="shared" si="105"/>
        <v>2.8158458244111348</v>
      </c>
      <c r="Q1341" s="104" t="s">
        <v>728</v>
      </c>
      <c r="V1341" s="111">
        <v>0.49861111111111112</v>
      </c>
      <c r="W1341" s="112">
        <v>0.63888888888888895</v>
      </c>
      <c r="X1341" s="115">
        <f t="shared" si="106"/>
        <v>0.14027777777777783</v>
      </c>
    </row>
    <row r="1342" spans="1:24" x14ac:dyDescent="0.3">
      <c r="A1342" s="64" t="s">
        <v>7672</v>
      </c>
      <c r="B1342" s="94" t="s">
        <v>7673</v>
      </c>
      <c r="C1342" s="2" t="s">
        <v>6</v>
      </c>
      <c r="D1342" s="2">
        <v>16</v>
      </c>
      <c r="E1342" s="9">
        <v>37724</v>
      </c>
      <c r="F1342" s="10">
        <v>43822.631886574076</v>
      </c>
      <c r="G1342" s="95" t="s">
        <v>4</v>
      </c>
      <c r="H1342">
        <v>1113</v>
      </c>
      <c r="I1342" s="1">
        <f t="shared" si="110"/>
        <v>11.13</v>
      </c>
      <c r="J1342" s="118">
        <v>3.6280000000000001</v>
      </c>
      <c r="K1342">
        <v>100</v>
      </c>
      <c r="L1342" s="94">
        <v>214</v>
      </c>
      <c r="M1342" s="11">
        <f t="shared" si="104"/>
        <v>2.14</v>
      </c>
      <c r="N1342" s="120">
        <v>1.4630000000000001</v>
      </c>
      <c r="O1342" s="95">
        <f t="shared" si="111"/>
        <v>100</v>
      </c>
      <c r="P1342" s="12">
        <f t="shared" si="105"/>
        <v>5.2009345794392523</v>
      </c>
      <c r="Q1342" s="104" t="s">
        <v>728</v>
      </c>
      <c r="V1342" s="111">
        <v>0.4694444444444445</v>
      </c>
      <c r="W1342" s="112">
        <v>0.67013888888888884</v>
      </c>
      <c r="X1342" s="115">
        <f t="shared" si="106"/>
        <v>0.20069444444444434</v>
      </c>
    </row>
    <row r="1343" spans="1:24" x14ac:dyDescent="0.3">
      <c r="A1343" s="64" t="s">
        <v>7674</v>
      </c>
      <c r="B1343" s="94" t="s">
        <v>392</v>
      </c>
      <c r="C1343" s="2" t="s">
        <v>1</v>
      </c>
      <c r="D1343" s="2">
        <v>45</v>
      </c>
      <c r="E1343" s="9">
        <v>27298</v>
      </c>
      <c r="F1343" s="10">
        <v>43822.662743055553</v>
      </c>
      <c r="G1343" s="95" t="s">
        <v>4</v>
      </c>
      <c r="H1343">
        <v>1141</v>
      </c>
      <c r="I1343" s="1">
        <f t="shared" si="110"/>
        <v>11.41</v>
      </c>
      <c r="J1343" s="118">
        <v>3.1819999999999999</v>
      </c>
      <c r="K1343">
        <v>100</v>
      </c>
      <c r="L1343" s="94">
        <v>413</v>
      </c>
      <c r="M1343" s="11">
        <f t="shared" si="104"/>
        <v>4.13</v>
      </c>
      <c r="N1343" s="120">
        <v>2.1259999999999999</v>
      </c>
      <c r="O1343" s="95">
        <f t="shared" si="111"/>
        <v>100</v>
      </c>
      <c r="P1343" s="12">
        <f t="shared" si="105"/>
        <v>2.7627118644067798</v>
      </c>
      <c r="Q1343" s="104" t="s">
        <v>728</v>
      </c>
      <c r="V1343" s="111">
        <v>0.54236111111111118</v>
      </c>
      <c r="W1343" s="112">
        <v>0.6875</v>
      </c>
      <c r="X1343" s="115">
        <f t="shared" si="106"/>
        <v>0.14513888888888882</v>
      </c>
    </row>
    <row r="1344" spans="1:24" x14ac:dyDescent="0.3">
      <c r="A1344" s="64" t="s">
        <v>7675</v>
      </c>
      <c r="B1344" s="94" t="s">
        <v>5286</v>
      </c>
      <c r="C1344" s="2" t="s">
        <v>1</v>
      </c>
      <c r="D1344" s="2">
        <v>60</v>
      </c>
      <c r="E1344" s="9">
        <v>21869</v>
      </c>
      <c r="F1344" s="10">
        <v>43822.683182870373</v>
      </c>
      <c r="G1344" s="95" t="s">
        <v>4</v>
      </c>
      <c r="H1344">
        <v>2201</v>
      </c>
      <c r="I1344" s="1">
        <f t="shared" si="110"/>
        <v>22.232323232323232</v>
      </c>
      <c r="J1344" s="118">
        <v>5.1719999999999997</v>
      </c>
      <c r="K1344">
        <v>99</v>
      </c>
      <c r="L1344" s="94">
        <v>632</v>
      </c>
      <c r="M1344" s="11">
        <f t="shared" si="104"/>
        <v>6.3838383838383841</v>
      </c>
      <c r="N1344" s="120">
        <v>2.6869999999999998</v>
      </c>
      <c r="O1344" s="95">
        <f t="shared" si="111"/>
        <v>99</v>
      </c>
      <c r="P1344" s="12">
        <f t="shared" si="105"/>
        <v>3.4825949367088604</v>
      </c>
      <c r="Q1344" s="104" t="s">
        <v>728</v>
      </c>
      <c r="V1344" s="111">
        <v>0.54652777777777783</v>
      </c>
      <c r="W1344" s="112">
        <v>0.70833333333333337</v>
      </c>
      <c r="X1344" s="115">
        <f t="shared" si="106"/>
        <v>0.16180555555555554</v>
      </c>
    </row>
    <row r="1345" spans="1:24" x14ac:dyDescent="0.3">
      <c r="A1345" s="64" t="s">
        <v>7676</v>
      </c>
      <c r="B1345" s="94" t="s">
        <v>7677</v>
      </c>
      <c r="C1345" s="2" t="s">
        <v>1</v>
      </c>
      <c r="D1345" s="2">
        <v>65</v>
      </c>
      <c r="E1345" s="9">
        <v>19751</v>
      </c>
      <c r="F1345" s="10">
        <v>43822.704965277779</v>
      </c>
      <c r="G1345" s="95" t="s">
        <v>4</v>
      </c>
      <c r="H1345">
        <v>5186</v>
      </c>
      <c r="I1345" s="1">
        <f t="shared" si="110"/>
        <v>52.383838383838381</v>
      </c>
      <c r="J1345" s="118">
        <v>6.694</v>
      </c>
      <c r="K1345">
        <v>99</v>
      </c>
      <c r="L1345" s="94">
        <v>1422</v>
      </c>
      <c r="M1345" s="11">
        <f t="shared" si="104"/>
        <v>14.363636363636363</v>
      </c>
      <c r="N1345" s="120">
        <v>4.0490000000000004</v>
      </c>
      <c r="O1345" s="95">
        <f t="shared" si="111"/>
        <v>99</v>
      </c>
      <c r="P1345" s="12">
        <f t="shared" si="105"/>
        <v>3.6469760900140646</v>
      </c>
      <c r="Q1345" s="104" t="s">
        <v>728</v>
      </c>
      <c r="V1345" s="111">
        <v>0.6</v>
      </c>
      <c r="W1345" s="112">
        <v>0.72222222222222221</v>
      </c>
      <c r="X1345" s="115">
        <f t="shared" si="106"/>
        <v>0.12222222222222223</v>
      </c>
    </row>
    <row r="1346" spans="1:24" x14ac:dyDescent="0.3">
      <c r="A1346" s="64" t="s">
        <v>7678</v>
      </c>
      <c r="B1346" s="94" t="s">
        <v>744</v>
      </c>
      <c r="C1346" s="2" t="s">
        <v>6</v>
      </c>
      <c r="D1346" s="2">
        <v>78</v>
      </c>
      <c r="E1346" s="9">
        <v>15170</v>
      </c>
      <c r="F1346" s="10">
        <v>43823.515914351854</v>
      </c>
      <c r="G1346" s="95" t="s">
        <v>4</v>
      </c>
      <c r="H1346">
        <v>3351</v>
      </c>
      <c r="I1346" s="1">
        <f t="shared" si="110"/>
        <v>33.848484848484851</v>
      </c>
      <c r="J1346" s="118">
        <v>5.4960000000000004</v>
      </c>
      <c r="K1346">
        <v>99</v>
      </c>
      <c r="L1346" s="94">
        <v>621</v>
      </c>
      <c r="M1346" s="11">
        <f t="shared" si="104"/>
        <v>6.2727272727272725</v>
      </c>
      <c r="N1346" s="120">
        <v>2.8279999999999998</v>
      </c>
      <c r="O1346" s="95">
        <f t="shared" si="111"/>
        <v>99</v>
      </c>
      <c r="P1346" s="12">
        <f t="shared" si="105"/>
        <v>5.396135265700484</v>
      </c>
      <c r="Q1346" s="104" t="s">
        <v>728</v>
      </c>
      <c r="V1346" s="111">
        <v>0.37847222222222227</v>
      </c>
      <c r="W1346" s="112">
        <v>0.52083333333333337</v>
      </c>
      <c r="X1346" s="115">
        <f t="shared" si="106"/>
        <v>0.1423611111111111</v>
      </c>
    </row>
    <row r="1347" spans="1:24" x14ac:dyDescent="0.3">
      <c r="A1347" s="64" t="s">
        <v>7679</v>
      </c>
      <c r="B1347" s="94" t="s">
        <v>7680</v>
      </c>
      <c r="C1347" s="2" t="s">
        <v>1</v>
      </c>
      <c r="D1347" s="2">
        <v>39</v>
      </c>
      <c r="E1347" s="9">
        <v>29564</v>
      </c>
      <c r="F1347" s="10">
        <v>43823.51840277778</v>
      </c>
      <c r="G1347" s="95" t="s">
        <v>4</v>
      </c>
      <c r="H1347">
        <v>1051</v>
      </c>
      <c r="I1347" s="1">
        <f t="shared" si="110"/>
        <v>10.616161616161616</v>
      </c>
      <c r="J1347" s="118">
        <v>3.06</v>
      </c>
      <c r="K1347">
        <v>99</v>
      </c>
      <c r="L1347" s="94">
        <v>351</v>
      </c>
      <c r="M1347" s="11">
        <f t="shared" ref="M1347:M1410" si="112">L1347/O1347</f>
        <v>3.5454545454545454</v>
      </c>
      <c r="N1347" s="120">
        <v>2.0169999999999999</v>
      </c>
      <c r="O1347" s="95">
        <f t="shared" si="111"/>
        <v>99</v>
      </c>
      <c r="P1347" s="12">
        <f t="shared" ref="P1347:P1410" si="113">I1347/M1347</f>
        <v>2.9943019943019942</v>
      </c>
      <c r="Q1347" s="104" t="s">
        <v>728</v>
      </c>
      <c r="V1347" s="111">
        <v>0.38541666666666669</v>
      </c>
      <c r="W1347" s="112">
        <v>0.53472222222222221</v>
      </c>
      <c r="X1347" s="115">
        <f t="shared" ref="X1347:X1410" si="114">IF(AND(W1347&lt;&gt;0,V1347&lt;&gt;0),W1347-V1347,"No Data")</f>
        <v>0.14930555555555552</v>
      </c>
    </row>
    <row r="1348" spans="1:24" x14ac:dyDescent="0.3">
      <c r="A1348" s="64" t="s">
        <v>7681</v>
      </c>
      <c r="B1348" s="94" t="s">
        <v>7682</v>
      </c>
      <c r="C1348" s="2" t="s">
        <v>1</v>
      </c>
      <c r="D1348" s="2">
        <v>53</v>
      </c>
      <c r="E1348" s="9">
        <v>24393</v>
      </c>
      <c r="F1348" s="10">
        <v>43823.532384259262</v>
      </c>
      <c r="G1348" s="95" t="s">
        <v>4</v>
      </c>
      <c r="H1348">
        <v>4447</v>
      </c>
      <c r="I1348" s="1">
        <f t="shared" si="110"/>
        <v>44.919191919191917</v>
      </c>
      <c r="J1348" s="118">
        <v>6.9290000000000003</v>
      </c>
      <c r="K1348">
        <v>99</v>
      </c>
      <c r="L1348" s="94">
        <v>329</v>
      </c>
      <c r="M1348" s="11">
        <f t="shared" si="112"/>
        <v>3.3232323232323231</v>
      </c>
      <c r="N1348" s="120">
        <v>2.0190000000000001</v>
      </c>
      <c r="O1348" s="95">
        <f t="shared" si="111"/>
        <v>99</v>
      </c>
      <c r="P1348" s="12">
        <f t="shared" si="113"/>
        <v>13.516717325227964</v>
      </c>
      <c r="Q1348" s="104" t="s">
        <v>728</v>
      </c>
      <c r="V1348" s="111">
        <v>0.39652777777777781</v>
      </c>
      <c r="W1348" s="112">
        <v>0.54861111111111105</v>
      </c>
      <c r="X1348" s="115">
        <f t="shared" si="114"/>
        <v>0.15208333333333324</v>
      </c>
    </row>
    <row r="1349" spans="1:24" x14ac:dyDescent="0.3">
      <c r="A1349" s="64" t="s">
        <v>7683</v>
      </c>
      <c r="B1349" s="94" t="s">
        <v>7684</v>
      </c>
      <c r="C1349" s="2" t="s">
        <v>1</v>
      </c>
      <c r="D1349" s="2">
        <v>76</v>
      </c>
      <c r="E1349" s="9">
        <v>15865</v>
      </c>
      <c r="F1349" s="10">
        <v>43823.542847222219</v>
      </c>
      <c r="G1349" s="95" t="s">
        <v>4</v>
      </c>
      <c r="H1349">
        <v>2535</v>
      </c>
      <c r="I1349" s="1">
        <f t="shared" si="110"/>
        <v>25.35</v>
      </c>
      <c r="J1349" s="118">
        <v>4.9649999999999999</v>
      </c>
      <c r="K1349">
        <v>100</v>
      </c>
      <c r="L1349" s="94">
        <v>809</v>
      </c>
      <c r="M1349" s="11">
        <f t="shared" si="112"/>
        <v>8.09</v>
      </c>
      <c r="N1349" s="120">
        <v>2.8069999999999999</v>
      </c>
      <c r="O1349" s="95">
        <f t="shared" si="111"/>
        <v>100</v>
      </c>
      <c r="P1349" s="12">
        <f t="shared" si="113"/>
        <v>3.1334981458590856</v>
      </c>
      <c r="Q1349" s="104" t="s">
        <v>728</v>
      </c>
      <c r="V1349" s="111">
        <v>0.41250000000000003</v>
      </c>
      <c r="W1349" s="112">
        <v>0.56944444444444442</v>
      </c>
      <c r="X1349" s="115">
        <f t="shared" si="114"/>
        <v>0.15694444444444439</v>
      </c>
    </row>
    <row r="1350" spans="1:24" x14ac:dyDescent="0.3">
      <c r="A1350" s="64" t="s">
        <v>7685</v>
      </c>
      <c r="B1350" s="94" t="s">
        <v>7686</v>
      </c>
      <c r="C1350" s="2" t="s">
        <v>1</v>
      </c>
      <c r="D1350" s="2">
        <v>59</v>
      </c>
      <c r="E1350" s="9">
        <v>22195</v>
      </c>
      <c r="F1350" s="10">
        <v>43823.564062500001</v>
      </c>
      <c r="G1350" s="95" t="s">
        <v>4</v>
      </c>
      <c r="H1350">
        <v>2594</v>
      </c>
      <c r="I1350" s="1">
        <f t="shared" si="110"/>
        <v>25.94</v>
      </c>
      <c r="J1350" s="118">
        <v>4.7350000000000003</v>
      </c>
      <c r="K1350">
        <v>100</v>
      </c>
      <c r="L1350" s="94">
        <v>423</v>
      </c>
      <c r="M1350" s="11">
        <f t="shared" si="112"/>
        <v>4.2300000000000004</v>
      </c>
      <c r="N1350" s="120">
        <v>2.145</v>
      </c>
      <c r="O1350" s="95">
        <f t="shared" si="111"/>
        <v>100</v>
      </c>
      <c r="P1350" s="12">
        <f t="shared" si="113"/>
        <v>6.1323877068557913</v>
      </c>
      <c r="Q1350" s="104" t="s">
        <v>728</v>
      </c>
      <c r="V1350" s="111">
        <v>0.42986111111111108</v>
      </c>
      <c r="W1350" s="112">
        <v>0.57986111111111105</v>
      </c>
      <c r="X1350" s="115">
        <f t="shared" si="114"/>
        <v>0.14999999999999997</v>
      </c>
    </row>
    <row r="1351" spans="1:24" x14ac:dyDescent="0.3">
      <c r="A1351" s="64" t="s">
        <v>7687</v>
      </c>
      <c r="B1351" s="94" t="s">
        <v>7688</v>
      </c>
      <c r="C1351" s="2" t="s">
        <v>1</v>
      </c>
      <c r="D1351" s="2">
        <v>72</v>
      </c>
      <c r="E1351" s="9">
        <v>17215</v>
      </c>
      <c r="F1351" s="10">
        <v>43823.575509259259</v>
      </c>
      <c r="G1351" s="95" t="s">
        <v>4</v>
      </c>
      <c r="H1351">
        <v>1699</v>
      </c>
      <c r="I1351" s="1">
        <f t="shared" si="110"/>
        <v>16.989999999999998</v>
      </c>
      <c r="J1351" s="118">
        <v>3.371</v>
      </c>
      <c r="K1351">
        <v>100</v>
      </c>
      <c r="L1351" s="94">
        <v>521</v>
      </c>
      <c r="M1351" s="11">
        <f t="shared" si="112"/>
        <v>5.21</v>
      </c>
      <c r="N1351" s="120">
        <v>2.1989999999999998</v>
      </c>
      <c r="O1351" s="95">
        <f t="shared" si="111"/>
        <v>100</v>
      </c>
      <c r="P1351" s="12">
        <f t="shared" si="113"/>
        <v>3.2610364683301341</v>
      </c>
      <c r="Q1351" s="104" t="s">
        <v>728</v>
      </c>
      <c r="V1351" s="111">
        <v>0.42708333333333331</v>
      </c>
      <c r="W1351" s="112">
        <v>0.59027777777777779</v>
      </c>
      <c r="X1351" s="115">
        <f t="shared" si="114"/>
        <v>0.16319444444444448</v>
      </c>
    </row>
    <row r="1352" spans="1:24" x14ac:dyDescent="0.3">
      <c r="A1352" s="64" t="s">
        <v>7689</v>
      </c>
      <c r="B1352" s="94" t="s">
        <v>5809</v>
      </c>
      <c r="C1352" s="2" t="s">
        <v>1</v>
      </c>
      <c r="D1352" s="2">
        <v>65</v>
      </c>
      <c r="E1352" s="9">
        <v>19930</v>
      </c>
      <c r="F1352" s="10">
        <v>43823.587627314817</v>
      </c>
      <c r="G1352" s="95" t="s">
        <v>4</v>
      </c>
      <c r="H1352">
        <v>3080</v>
      </c>
      <c r="I1352" s="1">
        <f t="shared" si="110"/>
        <v>30.8</v>
      </c>
      <c r="J1352" s="118">
        <v>5.8070000000000004</v>
      </c>
      <c r="K1352">
        <v>100</v>
      </c>
      <c r="L1352" s="94">
        <v>675</v>
      </c>
      <c r="M1352" s="11">
        <f t="shared" si="112"/>
        <v>6.75</v>
      </c>
      <c r="N1352" s="120">
        <v>2.4340000000000002</v>
      </c>
      <c r="O1352" s="95">
        <f t="shared" si="111"/>
        <v>100</v>
      </c>
      <c r="P1352" s="12">
        <f t="shared" si="113"/>
        <v>4.5629629629629633</v>
      </c>
      <c r="Q1352" s="104" t="s">
        <v>728</v>
      </c>
      <c r="V1352" s="111">
        <v>0.48819444444444443</v>
      </c>
      <c r="W1352" s="112">
        <v>0.60416666666666663</v>
      </c>
      <c r="X1352" s="115">
        <f t="shared" si="114"/>
        <v>0.1159722222222222</v>
      </c>
    </row>
    <row r="1353" spans="1:24" x14ac:dyDescent="0.3">
      <c r="A1353" s="64" t="s">
        <v>7690</v>
      </c>
      <c r="B1353" s="94" t="s">
        <v>1875</v>
      </c>
      <c r="C1353" s="2" t="s">
        <v>1</v>
      </c>
      <c r="D1353" s="2">
        <v>51</v>
      </c>
      <c r="E1353" s="9">
        <v>25194</v>
      </c>
      <c r="F1353" s="10">
        <v>43823.599409722221</v>
      </c>
      <c r="G1353" s="95" t="s">
        <v>4</v>
      </c>
      <c r="H1353">
        <v>2382</v>
      </c>
      <c r="I1353" s="1">
        <f t="shared" si="110"/>
        <v>23.82</v>
      </c>
      <c r="J1353" s="118">
        <v>5.2619999999999996</v>
      </c>
      <c r="K1353">
        <v>100</v>
      </c>
      <c r="L1353" s="94">
        <v>619</v>
      </c>
      <c r="M1353" s="11">
        <f t="shared" si="112"/>
        <v>6.19</v>
      </c>
      <c r="N1353" s="120">
        <v>2.4929999999999999</v>
      </c>
      <c r="O1353" s="95">
        <f t="shared" si="111"/>
        <v>100</v>
      </c>
      <c r="P1353" s="12">
        <f t="shared" si="113"/>
        <v>3.8481421647819061</v>
      </c>
      <c r="Q1353" s="104" t="s">
        <v>728</v>
      </c>
      <c r="V1353" s="111">
        <v>0.4909722222222222</v>
      </c>
      <c r="W1353" s="112">
        <v>0.625</v>
      </c>
      <c r="X1353" s="115">
        <f t="shared" si="114"/>
        <v>0.1340277777777778</v>
      </c>
    </row>
    <row r="1354" spans="1:24" x14ac:dyDescent="0.3">
      <c r="A1354" s="64" t="s">
        <v>7691</v>
      </c>
      <c r="B1354" s="94" t="s">
        <v>7692</v>
      </c>
      <c r="C1354" s="2" t="s">
        <v>6</v>
      </c>
      <c r="D1354" s="2">
        <v>35</v>
      </c>
      <c r="E1354" s="9">
        <v>30723</v>
      </c>
      <c r="F1354" s="10">
        <v>43823.619421296295</v>
      </c>
      <c r="G1354" s="95" t="s">
        <v>4</v>
      </c>
      <c r="H1354">
        <v>984</v>
      </c>
      <c r="I1354" s="1">
        <f t="shared" si="110"/>
        <v>9.84</v>
      </c>
      <c r="J1354" s="118">
        <v>3.206</v>
      </c>
      <c r="K1354">
        <v>100</v>
      </c>
      <c r="L1354" s="94">
        <v>393</v>
      </c>
      <c r="M1354" s="11">
        <f t="shared" si="112"/>
        <v>3.93</v>
      </c>
      <c r="N1354" s="120">
        <v>2.016</v>
      </c>
      <c r="O1354" s="95">
        <f t="shared" si="111"/>
        <v>100</v>
      </c>
      <c r="P1354" s="12">
        <f t="shared" si="113"/>
        <v>2.5038167938931295</v>
      </c>
      <c r="Q1354" s="104" t="s">
        <v>728</v>
      </c>
      <c r="V1354" s="111">
        <v>0.47916666666666669</v>
      </c>
      <c r="W1354" s="112">
        <v>0.63541666666666663</v>
      </c>
      <c r="X1354" s="115">
        <f t="shared" si="114"/>
        <v>0.15624999999999994</v>
      </c>
    </row>
    <row r="1355" spans="1:24" x14ac:dyDescent="0.3">
      <c r="A1355" s="64" t="s">
        <v>7693</v>
      </c>
      <c r="B1355" s="94" t="s">
        <v>6192</v>
      </c>
      <c r="C1355" s="2" t="s">
        <v>1</v>
      </c>
      <c r="D1355" s="2">
        <v>74</v>
      </c>
      <c r="E1355" s="9">
        <v>16689</v>
      </c>
      <c r="F1355" s="10">
        <v>43823.631967592592</v>
      </c>
      <c r="G1355" s="95" t="s">
        <v>4</v>
      </c>
      <c r="H1355">
        <v>2096</v>
      </c>
      <c r="I1355" s="1">
        <f t="shared" si="110"/>
        <v>20.96</v>
      </c>
      <c r="J1355" s="118">
        <v>5.2069999999999999</v>
      </c>
      <c r="K1355">
        <v>100</v>
      </c>
      <c r="L1355" s="94">
        <v>412</v>
      </c>
      <c r="M1355" s="11">
        <f t="shared" si="112"/>
        <v>4.12</v>
      </c>
      <c r="N1355" s="120">
        <v>1.9550000000000001</v>
      </c>
      <c r="O1355" s="95">
        <f t="shared" si="111"/>
        <v>100</v>
      </c>
      <c r="P1355" s="12">
        <f t="shared" si="113"/>
        <v>5.0873786407766994</v>
      </c>
      <c r="Q1355" s="104" t="s">
        <v>728</v>
      </c>
      <c r="V1355" s="111">
        <v>0.50902777777777775</v>
      </c>
      <c r="W1355" s="112">
        <v>0.65972222222222221</v>
      </c>
      <c r="X1355" s="115">
        <f t="shared" si="114"/>
        <v>0.15069444444444446</v>
      </c>
    </row>
    <row r="1356" spans="1:24" x14ac:dyDescent="0.3">
      <c r="A1356" s="64" t="s">
        <v>7694</v>
      </c>
      <c r="B1356" s="94" t="s">
        <v>7695</v>
      </c>
      <c r="C1356" s="2" t="s">
        <v>1</v>
      </c>
      <c r="D1356" s="2">
        <v>34</v>
      </c>
      <c r="E1356" s="9">
        <v>31052</v>
      </c>
      <c r="F1356" s="10">
        <v>43823.642777777779</v>
      </c>
      <c r="G1356" s="95" t="s">
        <v>4</v>
      </c>
      <c r="H1356">
        <v>1612</v>
      </c>
      <c r="I1356" s="1">
        <f t="shared" si="110"/>
        <v>16.282828282828284</v>
      </c>
      <c r="J1356" s="118">
        <v>3.8860000000000001</v>
      </c>
      <c r="K1356">
        <v>99</v>
      </c>
      <c r="L1356" s="94">
        <v>464</v>
      </c>
      <c r="M1356" s="11">
        <f t="shared" si="112"/>
        <v>4.6868686868686869</v>
      </c>
      <c r="N1356" s="120">
        <v>2.1549999999999998</v>
      </c>
      <c r="O1356" s="95">
        <f t="shared" si="111"/>
        <v>99</v>
      </c>
      <c r="P1356" s="12">
        <f t="shared" si="113"/>
        <v>3.4741379310344831</v>
      </c>
      <c r="Q1356" s="104" t="s">
        <v>728</v>
      </c>
      <c r="V1356" s="111">
        <v>0.54513888888888895</v>
      </c>
      <c r="W1356" s="112">
        <v>0.67361111111111116</v>
      </c>
      <c r="X1356" s="115">
        <f t="shared" si="114"/>
        <v>0.12847222222222221</v>
      </c>
    </row>
    <row r="1357" spans="1:24" x14ac:dyDescent="0.3">
      <c r="A1357" s="64" t="s">
        <v>7696</v>
      </c>
      <c r="B1357" s="94" t="s">
        <v>7697</v>
      </c>
      <c r="C1357" s="2" t="s">
        <v>6</v>
      </c>
      <c r="D1357" s="2">
        <v>26</v>
      </c>
      <c r="E1357" s="9">
        <v>34061</v>
      </c>
      <c r="F1357" s="10">
        <v>43825.517222222225</v>
      </c>
      <c r="G1357" s="95" t="s">
        <v>4</v>
      </c>
      <c r="H1357">
        <v>1347</v>
      </c>
      <c r="I1357" s="1">
        <f t="shared" si="110"/>
        <v>13.47</v>
      </c>
      <c r="J1357" s="118">
        <v>3.8650000000000002</v>
      </c>
      <c r="K1357">
        <v>100</v>
      </c>
      <c r="L1357" s="94">
        <v>390</v>
      </c>
      <c r="M1357" s="11">
        <f t="shared" si="112"/>
        <v>3.9</v>
      </c>
      <c r="N1357" s="120">
        <v>1.823</v>
      </c>
      <c r="O1357" s="95">
        <f t="shared" si="111"/>
        <v>100</v>
      </c>
      <c r="P1357" s="12">
        <f t="shared" si="113"/>
        <v>3.453846153846154</v>
      </c>
      <c r="Q1357" s="104" t="s">
        <v>728</v>
      </c>
      <c r="V1357" s="111">
        <v>0.38055555555555554</v>
      </c>
      <c r="W1357" s="112">
        <v>0.52083333333333337</v>
      </c>
      <c r="X1357" s="115">
        <f t="shared" si="114"/>
        <v>0.14027777777777783</v>
      </c>
    </row>
    <row r="1358" spans="1:24" x14ac:dyDescent="0.3">
      <c r="A1358" s="64" t="s">
        <v>7698</v>
      </c>
      <c r="B1358" s="94" t="s">
        <v>7699</v>
      </c>
      <c r="C1358" s="2" t="s">
        <v>1</v>
      </c>
      <c r="D1358" s="2">
        <v>46</v>
      </c>
      <c r="E1358" s="9">
        <v>26732</v>
      </c>
      <c r="F1358" s="10">
        <v>43825.521956018521</v>
      </c>
      <c r="G1358" s="95" t="s">
        <v>4</v>
      </c>
      <c r="H1358">
        <v>2960</v>
      </c>
      <c r="I1358" s="1">
        <f t="shared" si="110"/>
        <v>29.8989898989899</v>
      </c>
      <c r="J1358" s="118">
        <v>7.8120000000000003</v>
      </c>
      <c r="K1358">
        <v>99</v>
      </c>
      <c r="L1358" s="94">
        <v>391</v>
      </c>
      <c r="M1358" s="11">
        <f t="shared" si="112"/>
        <v>3.9494949494949494</v>
      </c>
      <c r="N1358" s="120">
        <v>1.9810000000000001</v>
      </c>
      <c r="O1358" s="95">
        <f t="shared" si="111"/>
        <v>99</v>
      </c>
      <c r="P1358" s="12">
        <f t="shared" si="113"/>
        <v>7.5703324808184149</v>
      </c>
      <c r="Q1358" s="104" t="s">
        <v>728</v>
      </c>
      <c r="V1358" s="111">
        <v>0.38472222222222219</v>
      </c>
      <c r="W1358" s="112">
        <v>0.53472222222222221</v>
      </c>
      <c r="X1358" s="115">
        <f t="shared" si="114"/>
        <v>0.15000000000000002</v>
      </c>
    </row>
    <row r="1359" spans="1:24" x14ac:dyDescent="0.3">
      <c r="A1359" s="64" t="s">
        <v>7700</v>
      </c>
      <c r="B1359" s="94" t="s">
        <v>4812</v>
      </c>
      <c r="C1359" s="2" t="s">
        <v>1</v>
      </c>
      <c r="D1359" s="2">
        <v>71</v>
      </c>
      <c r="E1359" s="9">
        <v>17732</v>
      </c>
      <c r="F1359" s="10">
        <v>43825.536770833336</v>
      </c>
      <c r="G1359" s="95" t="s">
        <v>4</v>
      </c>
      <c r="H1359">
        <v>3522</v>
      </c>
      <c r="I1359" s="1">
        <f t="shared" si="110"/>
        <v>35.575757575757578</v>
      </c>
      <c r="J1359" s="118">
        <v>5.9249999999999998</v>
      </c>
      <c r="K1359">
        <v>99</v>
      </c>
      <c r="L1359" s="94">
        <v>1612</v>
      </c>
      <c r="M1359" s="11">
        <f t="shared" si="112"/>
        <v>16.282828282828284</v>
      </c>
      <c r="N1359" s="120">
        <v>4.3520000000000003</v>
      </c>
      <c r="O1359" s="95">
        <f t="shared" si="111"/>
        <v>99</v>
      </c>
      <c r="P1359" s="12">
        <f t="shared" si="113"/>
        <v>2.1848635235732008</v>
      </c>
      <c r="Q1359" s="104" t="s">
        <v>728</v>
      </c>
      <c r="V1359" s="111">
        <v>0.37708333333333338</v>
      </c>
      <c r="W1359" s="112">
        <v>0.54861111111111105</v>
      </c>
      <c r="X1359" s="115">
        <f t="shared" si="114"/>
        <v>0.17152777777777767</v>
      </c>
    </row>
    <row r="1360" spans="1:24" x14ac:dyDescent="0.3">
      <c r="A1360" s="64" t="s">
        <v>7701</v>
      </c>
      <c r="B1360" s="94" t="s">
        <v>7702</v>
      </c>
      <c r="C1360" s="2" t="s">
        <v>1</v>
      </c>
      <c r="D1360" s="2">
        <v>71</v>
      </c>
      <c r="E1360" s="9">
        <v>17597</v>
      </c>
      <c r="F1360" s="10">
        <v>43825.539965277778</v>
      </c>
      <c r="G1360" s="95" t="s">
        <v>4</v>
      </c>
      <c r="H1360">
        <v>3563</v>
      </c>
      <c r="I1360" s="1">
        <f t="shared" si="110"/>
        <v>35.98989898989899</v>
      </c>
      <c r="J1360" s="118">
        <v>7.5789999999999997</v>
      </c>
      <c r="K1360">
        <v>99</v>
      </c>
      <c r="L1360" s="94">
        <v>731</v>
      </c>
      <c r="M1360" s="11">
        <f t="shared" si="112"/>
        <v>7.3838383838383841</v>
      </c>
      <c r="N1360" s="120">
        <v>2.66</v>
      </c>
      <c r="O1360" s="95">
        <f t="shared" si="111"/>
        <v>99</v>
      </c>
      <c r="P1360" s="12">
        <f t="shared" si="113"/>
        <v>4.874145006839945</v>
      </c>
      <c r="Q1360" s="104" t="s">
        <v>728</v>
      </c>
      <c r="V1360" s="111">
        <v>0.41180555555555554</v>
      </c>
      <c r="W1360" s="112">
        <v>0.5625</v>
      </c>
      <c r="X1360" s="115">
        <f t="shared" si="114"/>
        <v>0.15069444444444446</v>
      </c>
    </row>
    <row r="1361" spans="1:24" x14ac:dyDescent="0.3">
      <c r="A1361" s="64" t="s">
        <v>7703</v>
      </c>
      <c r="B1361" s="94" t="s">
        <v>251</v>
      </c>
      <c r="C1361" s="2" t="s">
        <v>1</v>
      </c>
      <c r="D1361" s="2">
        <v>47</v>
      </c>
      <c r="E1361" s="9">
        <v>26637</v>
      </c>
      <c r="F1361" s="10">
        <v>43825.555902777778</v>
      </c>
      <c r="G1361" s="95" t="s">
        <v>4</v>
      </c>
      <c r="H1361">
        <v>2130</v>
      </c>
      <c r="I1361" s="1">
        <f t="shared" si="110"/>
        <v>21.3</v>
      </c>
      <c r="J1361" s="118">
        <v>5.0060000000000002</v>
      </c>
      <c r="K1361">
        <v>100</v>
      </c>
      <c r="L1361" s="94">
        <v>457</v>
      </c>
      <c r="M1361" s="11">
        <f t="shared" si="112"/>
        <v>4.57</v>
      </c>
      <c r="N1361" s="120">
        <v>2.0009999999999999</v>
      </c>
      <c r="O1361" s="95">
        <f t="shared" si="111"/>
        <v>100</v>
      </c>
      <c r="P1361" s="12">
        <f t="shared" si="113"/>
        <v>4.6608315098468269</v>
      </c>
      <c r="Q1361" s="104" t="s">
        <v>728</v>
      </c>
      <c r="V1361" s="111">
        <v>0.42777777777777781</v>
      </c>
      <c r="W1361" s="112">
        <v>0.57986111111111105</v>
      </c>
      <c r="X1361" s="115">
        <f t="shared" si="114"/>
        <v>0.15208333333333324</v>
      </c>
    </row>
    <row r="1362" spans="1:24" x14ac:dyDescent="0.3">
      <c r="A1362" s="64" t="s">
        <v>7704</v>
      </c>
      <c r="B1362" s="94" t="s">
        <v>1442</v>
      </c>
      <c r="C1362" s="2" t="s">
        <v>1</v>
      </c>
      <c r="D1362" s="2">
        <v>42</v>
      </c>
      <c r="E1362" s="9">
        <v>28381</v>
      </c>
      <c r="F1362" s="10">
        <v>43825.576736111114</v>
      </c>
      <c r="G1362" s="95" t="s">
        <v>4</v>
      </c>
      <c r="H1362">
        <v>1915</v>
      </c>
      <c r="I1362" s="1">
        <f t="shared" si="110"/>
        <v>19.343434343434343</v>
      </c>
      <c r="J1362" s="118">
        <v>4.9219999999999997</v>
      </c>
      <c r="K1362">
        <v>99</v>
      </c>
      <c r="L1362" s="94">
        <v>348</v>
      </c>
      <c r="M1362" s="11">
        <f t="shared" si="112"/>
        <v>3.5151515151515151</v>
      </c>
      <c r="N1362" s="120">
        <v>1.9410000000000001</v>
      </c>
      <c r="O1362" s="95">
        <f t="shared" si="111"/>
        <v>99</v>
      </c>
      <c r="P1362" s="12">
        <f t="shared" si="113"/>
        <v>5.5028735632183903</v>
      </c>
      <c r="Q1362" s="104" t="s">
        <v>728</v>
      </c>
      <c r="V1362" s="111">
        <v>0.45</v>
      </c>
      <c r="W1362" s="112">
        <v>0.59375</v>
      </c>
      <c r="X1362" s="115">
        <f t="shared" si="114"/>
        <v>0.14374999999999999</v>
      </c>
    </row>
    <row r="1363" spans="1:24" x14ac:dyDescent="0.3">
      <c r="A1363" s="64" t="s">
        <v>7705</v>
      </c>
      <c r="B1363" s="94" t="s">
        <v>1375</v>
      </c>
      <c r="C1363" s="2" t="s">
        <v>1</v>
      </c>
      <c r="D1363" s="2">
        <v>45</v>
      </c>
      <c r="E1363" s="9">
        <v>27072</v>
      </c>
      <c r="F1363" s="10">
        <v>43825.589375000003</v>
      </c>
      <c r="G1363" s="95" t="s">
        <v>4</v>
      </c>
      <c r="H1363">
        <v>2470</v>
      </c>
      <c r="I1363" s="1">
        <f t="shared" si="110"/>
        <v>24.949494949494948</v>
      </c>
      <c r="J1363" s="118">
        <v>5.681</v>
      </c>
      <c r="K1363">
        <v>99</v>
      </c>
      <c r="L1363" s="94">
        <v>482</v>
      </c>
      <c r="M1363" s="11">
        <f t="shared" si="112"/>
        <v>4.8686868686868685</v>
      </c>
      <c r="N1363" s="120">
        <v>2.044</v>
      </c>
      <c r="O1363" s="95">
        <f t="shared" si="111"/>
        <v>99</v>
      </c>
      <c r="P1363" s="12">
        <f t="shared" si="113"/>
        <v>5.1244813278008294</v>
      </c>
      <c r="Q1363" s="104" t="s">
        <v>728</v>
      </c>
      <c r="V1363" s="111">
        <v>0.45833333333333331</v>
      </c>
      <c r="W1363" s="112">
        <v>0.64930555555555558</v>
      </c>
      <c r="X1363" s="115">
        <f t="shared" si="114"/>
        <v>0.19097222222222227</v>
      </c>
    </row>
    <row r="1364" spans="1:24" x14ac:dyDescent="0.3">
      <c r="A1364" s="64" t="s">
        <v>7706</v>
      </c>
      <c r="B1364" s="94" t="s">
        <v>357</v>
      </c>
      <c r="C1364" s="2" t="s">
        <v>1</v>
      </c>
      <c r="D1364" s="2">
        <v>69</v>
      </c>
      <c r="E1364" s="9">
        <v>18539</v>
      </c>
      <c r="F1364" s="10">
        <v>43825.599270833336</v>
      </c>
      <c r="G1364" s="95" t="s">
        <v>4</v>
      </c>
      <c r="H1364">
        <v>3065</v>
      </c>
      <c r="I1364" s="1">
        <f t="shared" si="110"/>
        <v>30.959595959595958</v>
      </c>
      <c r="J1364" s="118">
        <v>5.9729999999999999</v>
      </c>
      <c r="K1364">
        <v>99</v>
      </c>
      <c r="L1364" s="94">
        <v>584</v>
      </c>
      <c r="M1364" s="11">
        <f t="shared" si="112"/>
        <v>5.8989898989898988</v>
      </c>
      <c r="N1364" s="120">
        <v>2.617</v>
      </c>
      <c r="O1364" s="95">
        <f t="shared" si="111"/>
        <v>99</v>
      </c>
      <c r="P1364" s="12">
        <f t="shared" si="113"/>
        <v>5.2482876712328768</v>
      </c>
      <c r="Q1364" s="104" t="s">
        <v>728</v>
      </c>
      <c r="V1364" s="111">
        <v>0.47222222222222227</v>
      </c>
      <c r="W1364" s="112">
        <v>0.63194444444444442</v>
      </c>
      <c r="X1364" s="115">
        <f t="shared" si="114"/>
        <v>0.15972222222222215</v>
      </c>
    </row>
    <row r="1365" spans="1:24" x14ac:dyDescent="0.3">
      <c r="A1365" s="64" t="s">
        <v>7707</v>
      </c>
      <c r="B1365" s="94" t="s">
        <v>1342</v>
      </c>
      <c r="C1365" s="2" t="s">
        <v>1</v>
      </c>
      <c r="D1365" s="2">
        <v>65</v>
      </c>
      <c r="E1365" s="9">
        <v>19969</v>
      </c>
      <c r="F1365" s="10">
        <v>43825.626064814816</v>
      </c>
      <c r="G1365" s="95" t="s">
        <v>4</v>
      </c>
      <c r="H1365">
        <v>2913</v>
      </c>
      <c r="I1365" s="1">
        <f t="shared" si="110"/>
        <v>29.13</v>
      </c>
      <c r="J1365" s="118">
        <v>5.9279999999999999</v>
      </c>
      <c r="K1365">
        <v>100</v>
      </c>
      <c r="L1365" s="94">
        <v>588</v>
      </c>
      <c r="M1365" s="11">
        <f t="shared" si="112"/>
        <v>5.88</v>
      </c>
      <c r="N1365" s="120">
        <v>2.2309999999999999</v>
      </c>
      <c r="O1365" s="95">
        <f t="shared" si="111"/>
        <v>100</v>
      </c>
      <c r="P1365" s="12">
        <f t="shared" si="113"/>
        <v>4.954081632653061</v>
      </c>
      <c r="Q1365" s="104" t="s">
        <v>728</v>
      </c>
      <c r="V1365" s="111">
        <v>0.47847222222222219</v>
      </c>
      <c r="W1365" s="112">
        <v>0.63888888888888895</v>
      </c>
      <c r="X1365" s="115">
        <f t="shared" si="114"/>
        <v>0.16041666666666676</v>
      </c>
    </row>
    <row r="1366" spans="1:24" x14ac:dyDescent="0.3">
      <c r="A1366" s="64" t="s">
        <v>7708</v>
      </c>
      <c r="B1366" s="94" t="s">
        <v>4519</v>
      </c>
      <c r="C1366" s="2" t="s">
        <v>1</v>
      </c>
      <c r="D1366" s="2">
        <v>43</v>
      </c>
      <c r="E1366" s="9">
        <v>28099</v>
      </c>
      <c r="F1366" s="10">
        <v>43825.656840277778</v>
      </c>
      <c r="G1366" s="95" t="s">
        <v>4</v>
      </c>
      <c r="H1366">
        <v>1720</v>
      </c>
      <c r="I1366" s="1">
        <f t="shared" si="110"/>
        <v>17.373737373737374</v>
      </c>
      <c r="J1366" s="118">
        <v>3.6469999999999998</v>
      </c>
      <c r="K1366">
        <v>99</v>
      </c>
      <c r="L1366" s="94">
        <v>532</v>
      </c>
      <c r="M1366" s="11">
        <f t="shared" si="112"/>
        <v>5.3737373737373737</v>
      </c>
      <c r="N1366" s="120">
        <v>2.38</v>
      </c>
      <c r="O1366" s="95">
        <f t="shared" si="111"/>
        <v>99</v>
      </c>
      <c r="P1366" s="12">
        <f t="shared" si="113"/>
        <v>3.2330827067669174</v>
      </c>
      <c r="Q1366" s="104" t="s">
        <v>728</v>
      </c>
      <c r="V1366" s="111">
        <v>0.5</v>
      </c>
      <c r="W1366" s="112">
        <v>0.66319444444444442</v>
      </c>
      <c r="X1366" s="115">
        <f t="shared" si="114"/>
        <v>0.16319444444444442</v>
      </c>
    </row>
    <row r="1367" spans="1:24" x14ac:dyDescent="0.3">
      <c r="A1367" s="64" t="s">
        <v>7709</v>
      </c>
      <c r="B1367" s="94" t="s">
        <v>7710</v>
      </c>
      <c r="C1367" s="2" t="s">
        <v>6</v>
      </c>
      <c r="D1367" s="2">
        <v>55</v>
      </c>
      <c r="E1367" s="9">
        <v>23560</v>
      </c>
      <c r="F1367" s="10">
        <v>43825.667523148149</v>
      </c>
      <c r="G1367" s="95" t="s">
        <v>4</v>
      </c>
      <c r="H1367">
        <v>1133</v>
      </c>
      <c r="I1367" s="1">
        <f t="shared" si="110"/>
        <v>11.444444444444445</v>
      </c>
      <c r="J1367" s="118">
        <v>3.327</v>
      </c>
      <c r="K1367">
        <v>99</v>
      </c>
      <c r="L1367" s="94">
        <v>414</v>
      </c>
      <c r="M1367" s="11">
        <f t="shared" si="112"/>
        <v>4.1818181818181817</v>
      </c>
      <c r="N1367" s="120">
        <v>2.0270000000000001</v>
      </c>
      <c r="O1367" s="95">
        <f t="shared" si="111"/>
        <v>99</v>
      </c>
      <c r="P1367" s="12">
        <f t="shared" si="113"/>
        <v>2.7367149758454108</v>
      </c>
      <c r="Q1367" s="104" t="s">
        <v>728</v>
      </c>
      <c r="V1367" s="111">
        <v>0.52430555555555558</v>
      </c>
      <c r="W1367" s="112">
        <v>0.68055555555555547</v>
      </c>
      <c r="X1367" s="115">
        <f t="shared" si="114"/>
        <v>0.15624999999999989</v>
      </c>
    </row>
    <row r="1368" spans="1:24" x14ac:dyDescent="0.3">
      <c r="A1368" s="64" t="s">
        <v>7711</v>
      </c>
      <c r="B1368" s="94" t="s">
        <v>7712</v>
      </c>
      <c r="C1368" s="2" t="s">
        <v>1</v>
      </c>
      <c r="D1368" s="2">
        <v>58</v>
      </c>
      <c r="E1368" s="9">
        <v>22327</v>
      </c>
      <c r="F1368" s="10">
        <v>43825.69017361111</v>
      </c>
      <c r="G1368" s="95" t="s">
        <v>4</v>
      </c>
      <c r="H1368">
        <v>1950</v>
      </c>
      <c r="I1368" s="1">
        <f t="shared" si="110"/>
        <v>19.5</v>
      </c>
      <c r="J1368" s="118">
        <v>4.6909999999999998</v>
      </c>
      <c r="K1368">
        <v>100</v>
      </c>
      <c r="L1368" s="94">
        <v>484</v>
      </c>
      <c r="M1368" s="11">
        <f t="shared" si="112"/>
        <v>4.84</v>
      </c>
      <c r="N1368" s="120">
        <v>2.0190000000000001</v>
      </c>
      <c r="O1368" s="95">
        <f t="shared" si="111"/>
        <v>100</v>
      </c>
      <c r="P1368" s="12">
        <f t="shared" si="113"/>
        <v>4.0289256198347108</v>
      </c>
      <c r="Q1368" s="104" t="s">
        <v>728</v>
      </c>
      <c r="V1368" s="111">
        <v>0.53819444444444442</v>
      </c>
      <c r="W1368" s="112">
        <v>0.70833333333333337</v>
      </c>
      <c r="X1368" s="115">
        <f t="shared" si="114"/>
        <v>0.17013888888888895</v>
      </c>
    </row>
    <row r="1369" spans="1:24" x14ac:dyDescent="0.3">
      <c r="A1369" s="64" t="s">
        <v>7713</v>
      </c>
      <c r="B1369" s="94" t="s">
        <v>954</v>
      </c>
      <c r="C1369" s="2" t="s">
        <v>6</v>
      </c>
      <c r="D1369" s="2">
        <v>65</v>
      </c>
      <c r="E1369" s="9">
        <v>19937</v>
      </c>
      <c r="F1369" s="10">
        <v>43826.513495370367</v>
      </c>
      <c r="G1369" s="95" t="s">
        <v>4</v>
      </c>
      <c r="H1369">
        <v>2244</v>
      </c>
      <c r="I1369" s="1">
        <f t="shared" si="110"/>
        <v>22.666666666666668</v>
      </c>
      <c r="J1369" s="118">
        <v>5.4119999999999999</v>
      </c>
      <c r="K1369">
        <v>99</v>
      </c>
      <c r="L1369" s="94">
        <v>690</v>
      </c>
      <c r="M1369" s="11">
        <f t="shared" si="112"/>
        <v>6.9696969696969697</v>
      </c>
      <c r="N1369" s="120">
        <v>2.5409999999999999</v>
      </c>
      <c r="O1369" s="95">
        <f t="shared" si="111"/>
        <v>99</v>
      </c>
      <c r="P1369" s="12">
        <f t="shared" si="113"/>
        <v>3.2521739130434786</v>
      </c>
      <c r="Q1369" s="104" t="s">
        <v>728</v>
      </c>
      <c r="V1369" s="111">
        <v>0.38750000000000001</v>
      </c>
      <c r="W1369" s="112">
        <v>0.52083333333333337</v>
      </c>
      <c r="X1369" s="115">
        <f t="shared" si="114"/>
        <v>0.13333333333333336</v>
      </c>
    </row>
    <row r="1370" spans="1:24" x14ac:dyDescent="0.3">
      <c r="A1370" s="64" t="s">
        <v>7714</v>
      </c>
      <c r="B1370" s="94" t="s">
        <v>1692</v>
      </c>
      <c r="C1370" s="2" t="s">
        <v>1</v>
      </c>
      <c r="D1370" s="2">
        <v>38</v>
      </c>
      <c r="E1370" s="9">
        <v>29914</v>
      </c>
      <c r="F1370" s="10">
        <v>43826.518541666665</v>
      </c>
      <c r="G1370" s="95" t="s">
        <v>4</v>
      </c>
      <c r="H1370">
        <v>1335</v>
      </c>
      <c r="I1370" s="1">
        <f t="shared" si="110"/>
        <v>13.35</v>
      </c>
      <c r="J1370" s="118">
        <v>3.9350000000000001</v>
      </c>
      <c r="K1370">
        <v>100</v>
      </c>
      <c r="L1370" s="94">
        <v>430</v>
      </c>
      <c r="M1370" s="11">
        <f t="shared" si="112"/>
        <v>4.3</v>
      </c>
      <c r="N1370" s="120">
        <v>2.2320000000000002</v>
      </c>
      <c r="O1370" s="95">
        <f t="shared" si="111"/>
        <v>100</v>
      </c>
      <c r="P1370" s="12">
        <f t="shared" si="113"/>
        <v>3.1046511627906979</v>
      </c>
      <c r="Q1370" s="104" t="s">
        <v>728</v>
      </c>
      <c r="V1370" s="111">
        <v>0.3923611111111111</v>
      </c>
      <c r="W1370" s="112">
        <v>0.53472222222222221</v>
      </c>
      <c r="X1370" s="115">
        <f t="shared" si="114"/>
        <v>0.1423611111111111</v>
      </c>
    </row>
    <row r="1371" spans="1:24" x14ac:dyDescent="0.3">
      <c r="A1371" s="64" t="s">
        <v>7715</v>
      </c>
      <c r="B1371" s="94" t="s">
        <v>1005</v>
      </c>
      <c r="C1371" s="2" t="s">
        <v>6</v>
      </c>
      <c r="D1371" s="2">
        <v>78</v>
      </c>
      <c r="E1371" s="9">
        <v>15107</v>
      </c>
      <c r="F1371" s="10">
        <v>43826.531539351854</v>
      </c>
      <c r="G1371" s="95" t="s">
        <v>4</v>
      </c>
      <c r="H1371">
        <v>1600</v>
      </c>
      <c r="I1371" s="1">
        <f t="shared" si="110"/>
        <v>16.161616161616163</v>
      </c>
      <c r="J1371" s="118">
        <v>3.7919999999999998</v>
      </c>
      <c r="K1371">
        <v>99</v>
      </c>
      <c r="L1371" s="94">
        <v>782</v>
      </c>
      <c r="M1371" s="11">
        <f t="shared" si="112"/>
        <v>7.8989898989898988</v>
      </c>
      <c r="N1371" s="120">
        <v>2.8010000000000002</v>
      </c>
      <c r="O1371" s="95">
        <f t="shared" si="111"/>
        <v>99</v>
      </c>
      <c r="P1371" s="12">
        <f t="shared" si="113"/>
        <v>2.0460358056265986</v>
      </c>
      <c r="Q1371" s="104" t="s">
        <v>728</v>
      </c>
      <c r="V1371" s="111">
        <v>0.4055555555555555</v>
      </c>
      <c r="W1371" s="112">
        <v>0.54513888888888895</v>
      </c>
      <c r="X1371" s="115">
        <f t="shared" si="114"/>
        <v>0.13958333333333345</v>
      </c>
    </row>
    <row r="1372" spans="1:24" x14ac:dyDescent="0.3">
      <c r="A1372" s="64" t="s">
        <v>7716</v>
      </c>
      <c r="B1372" s="94" t="s">
        <v>7717</v>
      </c>
      <c r="C1372" s="2" t="s">
        <v>1</v>
      </c>
      <c r="D1372" s="2">
        <v>51</v>
      </c>
      <c r="E1372" s="9">
        <v>25136</v>
      </c>
      <c r="F1372" s="10">
        <v>43826.541493055556</v>
      </c>
      <c r="G1372" s="95" t="s">
        <v>4</v>
      </c>
      <c r="H1372">
        <v>2684</v>
      </c>
      <c r="I1372" s="1">
        <f t="shared" si="110"/>
        <v>27.111111111111111</v>
      </c>
      <c r="J1372" s="118">
        <v>5.4210000000000003</v>
      </c>
      <c r="K1372">
        <v>99</v>
      </c>
      <c r="L1372" s="94">
        <v>780</v>
      </c>
      <c r="M1372" s="11">
        <f t="shared" si="112"/>
        <v>7.8787878787878789</v>
      </c>
      <c r="N1372" s="120">
        <v>2.84</v>
      </c>
      <c r="O1372" s="95">
        <f t="shared" si="111"/>
        <v>99</v>
      </c>
      <c r="P1372" s="12">
        <f t="shared" si="113"/>
        <v>3.4410256410256408</v>
      </c>
      <c r="Q1372" s="104" t="s">
        <v>728</v>
      </c>
      <c r="V1372" s="111">
        <v>0.42222222222222222</v>
      </c>
      <c r="W1372" s="112">
        <v>0.55555555555555558</v>
      </c>
      <c r="X1372" s="115">
        <f t="shared" si="114"/>
        <v>0.13333333333333336</v>
      </c>
    </row>
    <row r="1373" spans="1:24" x14ac:dyDescent="0.3">
      <c r="A1373" s="64" t="s">
        <v>7718</v>
      </c>
      <c r="B1373" s="94" t="s">
        <v>7719</v>
      </c>
      <c r="C1373" s="2" t="s">
        <v>1</v>
      </c>
      <c r="D1373" s="2">
        <v>63</v>
      </c>
      <c r="E1373" s="9">
        <v>20560</v>
      </c>
      <c r="F1373" s="10">
        <v>43826.561018518521</v>
      </c>
      <c r="G1373" s="95" t="s">
        <v>4</v>
      </c>
      <c r="H1373">
        <v>2271</v>
      </c>
      <c r="I1373" s="1">
        <f t="shared" si="110"/>
        <v>22.939393939393938</v>
      </c>
      <c r="J1373" s="118">
        <v>4.7549999999999999</v>
      </c>
      <c r="K1373">
        <v>99</v>
      </c>
      <c r="L1373" s="94">
        <v>547</v>
      </c>
      <c r="M1373" s="11">
        <f t="shared" si="112"/>
        <v>5.5252525252525251</v>
      </c>
      <c r="N1373" s="120">
        <v>2.2149999999999999</v>
      </c>
      <c r="O1373" s="95">
        <f t="shared" si="111"/>
        <v>99</v>
      </c>
      <c r="P1373" s="12">
        <f t="shared" si="113"/>
        <v>4.1517367458866543</v>
      </c>
      <c r="Q1373" s="104" t="s">
        <v>728</v>
      </c>
      <c r="V1373" s="111">
        <v>0.44097222222222227</v>
      </c>
      <c r="W1373" s="112">
        <v>0.58333333333333337</v>
      </c>
      <c r="X1373" s="115">
        <f t="shared" si="114"/>
        <v>0.1423611111111111</v>
      </c>
    </row>
    <row r="1374" spans="1:24" x14ac:dyDescent="0.3">
      <c r="A1374" s="64" t="s">
        <v>7720</v>
      </c>
      <c r="B1374" s="94" t="s">
        <v>7721</v>
      </c>
      <c r="C1374" s="2" t="s">
        <v>1</v>
      </c>
      <c r="D1374" s="2">
        <v>44</v>
      </c>
      <c r="E1374" s="9">
        <v>27396</v>
      </c>
      <c r="F1374" s="10">
        <v>43826.578761574077</v>
      </c>
      <c r="G1374" s="95" t="s">
        <v>4</v>
      </c>
      <c r="H1374">
        <v>1457</v>
      </c>
      <c r="I1374" s="1">
        <f t="shared" si="110"/>
        <v>14.717171717171718</v>
      </c>
      <c r="J1374" s="118">
        <v>4.2690000000000001</v>
      </c>
      <c r="K1374">
        <v>99</v>
      </c>
      <c r="L1374" s="94">
        <v>561</v>
      </c>
      <c r="M1374" s="11">
        <f t="shared" si="112"/>
        <v>5.666666666666667</v>
      </c>
      <c r="N1374" s="120">
        <v>2.157</v>
      </c>
      <c r="O1374" s="95">
        <f t="shared" si="111"/>
        <v>99</v>
      </c>
      <c r="P1374" s="12">
        <f t="shared" si="113"/>
        <v>2.5971479500891266</v>
      </c>
      <c r="Q1374" s="104" t="s">
        <v>728</v>
      </c>
      <c r="V1374" s="111">
        <v>0.4458333333333333</v>
      </c>
      <c r="W1374" s="112">
        <v>0.59375</v>
      </c>
      <c r="X1374" s="115">
        <f t="shared" si="114"/>
        <v>0.1479166666666667</v>
      </c>
    </row>
    <row r="1375" spans="1:24" x14ac:dyDescent="0.3">
      <c r="A1375" s="64" t="s">
        <v>7722</v>
      </c>
      <c r="B1375" s="94" t="s">
        <v>7723</v>
      </c>
      <c r="C1375" s="2" t="s">
        <v>1</v>
      </c>
      <c r="D1375" s="2">
        <v>50</v>
      </c>
      <c r="E1375" s="9">
        <v>25338</v>
      </c>
      <c r="F1375" s="10">
        <v>43826.598969907405</v>
      </c>
      <c r="G1375" s="95" t="s">
        <v>4</v>
      </c>
      <c r="H1375">
        <v>2950</v>
      </c>
      <c r="I1375" s="1">
        <f t="shared" si="110"/>
        <v>29.797979797979799</v>
      </c>
      <c r="J1375" s="118">
        <v>6.1760000000000002</v>
      </c>
      <c r="K1375">
        <v>99</v>
      </c>
      <c r="L1375" s="94">
        <v>574</v>
      </c>
      <c r="M1375" s="11">
        <f t="shared" si="112"/>
        <v>5.7979797979797976</v>
      </c>
      <c r="N1375" s="120">
        <v>2.4660000000000002</v>
      </c>
      <c r="O1375" s="95">
        <f t="shared" si="111"/>
        <v>99</v>
      </c>
      <c r="P1375" s="12">
        <f t="shared" si="113"/>
        <v>5.1393728222996522</v>
      </c>
      <c r="Q1375" s="104" t="s">
        <v>728</v>
      </c>
      <c r="V1375" s="111">
        <v>0.4777777777777778</v>
      </c>
      <c r="W1375" s="112">
        <v>0.61111111111111105</v>
      </c>
      <c r="X1375" s="115">
        <f t="shared" si="114"/>
        <v>0.13333333333333325</v>
      </c>
    </row>
    <row r="1376" spans="1:24" x14ac:dyDescent="0.3">
      <c r="A1376" s="64" t="s">
        <v>7724</v>
      </c>
      <c r="B1376" s="94" t="s">
        <v>408</v>
      </c>
      <c r="C1376" s="2" t="s">
        <v>1</v>
      </c>
      <c r="D1376" s="2">
        <v>57</v>
      </c>
      <c r="E1376" s="9">
        <v>22748</v>
      </c>
      <c r="F1376" s="10">
        <v>43826.606226851851</v>
      </c>
      <c r="G1376" s="95" t="s">
        <v>4</v>
      </c>
      <c r="H1376">
        <v>3325</v>
      </c>
      <c r="I1376" s="1">
        <f t="shared" si="110"/>
        <v>33.585858585858588</v>
      </c>
      <c r="J1376" s="118">
        <v>6.6269999999999998</v>
      </c>
      <c r="K1376">
        <v>99</v>
      </c>
      <c r="L1376" s="94">
        <v>632</v>
      </c>
      <c r="M1376" s="11">
        <f t="shared" si="112"/>
        <v>6.3838383838383841</v>
      </c>
      <c r="N1376" s="120">
        <v>2.5339999999999998</v>
      </c>
      <c r="O1376" s="95">
        <f t="shared" si="111"/>
        <v>99</v>
      </c>
      <c r="P1376" s="12">
        <f t="shared" si="113"/>
        <v>5.2610759493670889</v>
      </c>
      <c r="Q1376" s="104" t="s">
        <v>728</v>
      </c>
      <c r="V1376" s="111">
        <v>0.48680555555555555</v>
      </c>
      <c r="W1376" s="112">
        <v>0.625</v>
      </c>
      <c r="X1376" s="115">
        <f t="shared" si="114"/>
        <v>0.13819444444444445</v>
      </c>
    </row>
    <row r="1377" spans="1:24" x14ac:dyDescent="0.3">
      <c r="A1377" s="64" t="s">
        <v>7725</v>
      </c>
      <c r="B1377" s="94" t="s">
        <v>7726</v>
      </c>
      <c r="C1377" s="2" t="s">
        <v>1</v>
      </c>
      <c r="D1377" s="2">
        <v>65</v>
      </c>
      <c r="E1377" s="9">
        <v>19970</v>
      </c>
      <c r="F1377" s="10">
        <v>43826.619317129633</v>
      </c>
      <c r="G1377" s="95" t="s">
        <v>4</v>
      </c>
      <c r="H1377">
        <v>1729</v>
      </c>
      <c r="I1377" s="1">
        <f t="shared" si="110"/>
        <v>17.464646464646464</v>
      </c>
      <c r="J1377" s="118">
        <v>4.5229999999999997</v>
      </c>
      <c r="K1377">
        <v>99</v>
      </c>
      <c r="L1377" s="94">
        <v>508</v>
      </c>
      <c r="M1377" s="11">
        <f t="shared" si="112"/>
        <v>5.1313131313131315</v>
      </c>
      <c r="N1377" s="120">
        <v>2.3279999999999998</v>
      </c>
      <c r="O1377" s="95">
        <f t="shared" si="111"/>
        <v>99</v>
      </c>
      <c r="P1377" s="12">
        <f t="shared" si="113"/>
        <v>3.4035433070866139</v>
      </c>
      <c r="Q1377" s="104" t="s">
        <v>728</v>
      </c>
      <c r="V1377" s="111">
        <v>0.49791666666666662</v>
      </c>
      <c r="W1377" s="112">
        <v>0.63541666666666663</v>
      </c>
      <c r="X1377" s="115">
        <f t="shared" si="114"/>
        <v>0.13750000000000001</v>
      </c>
    </row>
    <row r="1378" spans="1:24" x14ac:dyDescent="0.3">
      <c r="A1378" s="64" t="s">
        <v>7727</v>
      </c>
      <c r="B1378" s="94" t="s">
        <v>7728</v>
      </c>
      <c r="C1378" s="2" t="s">
        <v>1</v>
      </c>
      <c r="D1378" s="2">
        <v>55</v>
      </c>
      <c r="E1378" s="9">
        <v>23721</v>
      </c>
      <c r="F1378" s="10">
        <v>43826.635266203702</v>
      </c>
      <c r="G1378" s="95" t="s">
        <v>4</v>
      </c>
      <c r="H1378">
        <v>1913</v>
      </c>
      <c r="I1378" s="1">
        <f t="shared" si="110"/>
        <v>19.323232323232322</v>
      </c>
      <c r="J1378" s="118">
        <v>5.0140000000000002</v>
      </c>
      <c r="K1378">
        <v>99</v>
      </c>
      <c r="L1378" s="94">
        <v>422</v>
      </c>
      <c r="M1378" s="11">
        <f t="shared" si="112"/>
        <v>4.262626262626263</v>
      </c>
      <c r="N1378" s="120">
        <v>2.1070000000000002</v>
      </c>
      <c r="O1378" s="95">
        <f t="shared" si="111"/>
        <v>99</v>
      </c>
      <c r="P1378" s="12">
        <f t="shared" si="113"/>
        <v>4.5331753554502363</v>
      </c>
      <c r="Q1378" s="104" t="s">
        <v>728</v>
      </c>
      <c r="V1378" s="111">
        <v>0.49305555555555558</v>
      </c>
      <c r="W1378" s="112">
        <v>0.65972222222222221</v>
      </c>
      <c r="X1378" s="115">
        <f t="shared" si="114"/>
        <v>0.16666666666666663</v>
      </c>
    </row>
    <row r="1379" spans="1:24" x14ac:dyDescent="0.3">
      <c r="A1379" s="64" t="s">
        <v>7729</v>
      </c>
      <c r="B1379" s="94" t="s">
        <v>7730</v>
      </c>
      <c r="C1379" s="2" t="s">
        <v>6</v>
      </c>
      <c r="D1379" s="2">
        <v>74</v>
      </c>
      <c r="E1379" s="9">
        <v>16654</v>
      </c>
      <c r="F1379" s="10">
        <v>43826.649733796294</v>
      </c>
      <c r="G1379" s="95" t="s">
        <v>4</v>
      </c>
      <c r="H1379">
        <v>2814</v>
      </c>
      <c r="I1379" s="1">
        <f t="shared" si="110"/>
        <v>28.14</v>
      </c>
      <c r="J1379" s="118">
        <v>5.2460000000000004</v>
      </c>
      <c r="K1379">
        <v>100</v>
      </c>
      <c r="L1379" s="94">
        <v>693</v>
      </c>
      <c r="M1379" s="11">
        <f t="shared" si="112"/>
        <v>6.93</v>
      </c>
      <c r="N1379" s="120">
        <v>2.6259999999999999</v>
      </c>
      <c r="O1379" s="95">
        <f t="shared" si="111"/>
        <v>100</v>
      </c>
      <c r="P1379" s="12">
        <f t="shared" si="113"/>
        <v>4.0606060606060606</v>
      </c>
      <c r="Q1379" s="104" t="s">
        <v>728</v>
      </c>
      <c r="V1379" s="111">
        <v>0.51944444444444449</v>
      </c>
      <c r="W1379" s="112">
        <v>0.67361111111111116</v>
      </c>
      <c r="X1379" s="115">
        <f t="shared" si="114"/>
        <v>0.15416666666666667</v>
      </c>
    </row>
    <row r="1380" spans="1:24" x14ac:dyDescent="0.3">
      <c r="A1380" s="64" t="s">
        <v>7731</v>
      </c>
      <c r="B1380" s="94" t="s">
        <v>7732</v>
      </c>
      <c r="C1380" s="2" t="s">
        <v>1</v>
      </c>
      <c r="D1380" s="2">
        <v>59</v>
      </c>
      <c r="E1380" s="9">
        <v>22073</v>
      </c>
      <c r="F1380" s="10">
        <v>43829.516342592593</v>
      </c>
      <c r="G1380" s="95" t="s">
        <v>4</v>
      </c>
      <c r="H1380">
        <v>1571</v>
      </c>
      <c r="I1380" s="1">
        <f t="shared" si="110"/>
        <v>15.71</v>
      </c>
      <c r="J1380" s="118">
        <v>3.734</v>
      </c>
      <c r="K1380">
        <v>100</v>
      </c>
      <c r="L1380" s="94">
        <v>434</v>
      </c>
      <c r="M1380" s="11">
        <f t="shared" si="112"/>
        <v>4.34</v>
      </c>
      <c r="N1380" s="120">
        <v>2.1659999999999999</v>
      </c>
      <c r="O1380" s="95">
        <f t="shared" si="111"/>
        <v>100</v>
      </c>
      <c r="P1380" s="12">
        <f t="shared" si="113"/>
        <v>3.6198156682027651</v>
      </c>
      <c r="Q1380" s="104" t="s">
        <v>728</v>
      </c>
      <c r="V1380" s="111">
        <v>0.38055555555555554</v>
      </c>
      <c r="W1380" s="112">
        <v>0.52083333333333337</v>
      </c>
      <c r="X1380" s="115">
        <f t="shared" si="114"/>
        <v>0.14027777777777783</v>
      </c>
    </row>
    <row r="1381" spans="1:24" x14ac:dyDescent="0.3">
      <c r="A1381" s="64" t="s">
        <v>7733</v>
      </c>
      <c r="B1381" s="94" t="s">
        <v>1472</v>
      </c>
      <c r="C1381" s="2" t="s">
        <v>1</v>
      </c>
      <c r="D1381" s="2">
        <v>62</v>
      </c>
      <c r="E1381" s="9">
        <v>21083</v>
      </c>
      <c r="F1381" s="10">
        <v>43829.528333333335</v>
      </c>
      <c r="G1381" s="95" t="s">
        <v>4</v>
      </c>
      <c r="H1381">
        <v>2204</v>
      </c>
      <c r="I1381" s="1">
        <f t="shared" si="110"/>
        <v>22.262626262626263</v>
      </c>
      <c r="J1381" s="118">
        <v>4.6459999999999999</v>
      </c>
      <c r="K1381">
        <v>99</v>
      </c>
      <c r="L1381" s="94">
        <v>482</v>
      </c>
      <c r="M1381" s="11">
        <f t="shared" si="112"/>
        <v>4.8686868686868685</v>
      </c>
      <c r="N1381" s="120">
        <v>2.456</v>
      </c>
      <c r="O1381" s="95">
        <f t="shared" si="111"/>
        <v>99</v>
      </c>
      <c r="P1381" s="12">
        <f t="shared" si="113"/>
        <v>4.5726141078838181</v>
      </c>
      <c r="Q1381" s="104" t="s">
        <v>728</v>
      </c>
      <c r="V1381" s="111">
        <v>0.38750000000000001</v>
      </c>
      <c r="W1381" s="112">
        <v>0.53472222222222221</v>
      </c>
      <c r="X1381" s="115">
        <f t="shared" si="114"/>
        <v>0.1472222222222222</v>
      </c>
    </row>
    <row r="1382" spans="1:24" x14ac:dyDescent="0.3">
      <c r="A1382" s="64" t="s">
        <v>7734</v>
      </c>
      <c r="B1382" s="94" t="s">
        <v>7735</v>
      </c>
      <c r="C1382" s="2" t="s">
        <v>6</v>
      </c>
      <c r="D1382" s="2">
        <v>68</v>
      </c>
      <c r="E1382" s="9">
        <v>18826</v>
      </c>
      <c r="F1382" s="10">
        <v>43829.530752314815</v>
      </c>
      <c r="G1382" s="95" t="s">
        <v>4</v>
      </c>
      <c r="H1382">
        <v>1195</v>
      </c>
      <c r="I1382" s="1">
        <f t="shared" si="110"/>
        <v>11.831683168316832</v>
      </c>
      <c r="J1382" s="118">
        <v>3.589</v>
      </c>
      <c r="K1382">
        <v>101</v>
      </c>
      <c r="L1382" s="94">
        <v>470</v>
      </c>
      <c r="M1382" s="11">
        <f t="shared" si="112"/>
        <v>4.7</v>
      </c>
      <c r="N1382" s="120">
        <v>2.13</v>
      </c>
      <c r="O1382" s="95">
        <v>100</v>
      </c>
      <c r="P1382" s="12">
        <f t="shared" si="113"/>
        <v>2.5173793975142194</v>
      </c>
      <c r="Q1382" s="104" t="s">
        <v>728</v>
      </c>
      <c r="V1382" s="111">
        <v>0.3833333333333333</v>
      </c>
      <c r="W1382" s="112">
        <v>0.54861111111111105</v>
      </c>
      <c r="X1382" s="115">
        <f t="shared" si="114"/>
        <v>0.16527777777777775</v>
      </c>
    </row>
    <row r="1383" spans="1:24" x14ac:dyDescent="0.3">
      <c r="A1383" s="64" t="s">
        <v>7736</v>
      </c>
      <c r="B1383" s="94" t="s">
        <v>7737</v>
      </c>
      <c r="C1383" s="2" t="s">
        <v>1</v>
      </c>
      <c r="D1383" s="2">
        <v>64</v>
      </c>
      <c r="E1383" s="9">
        <v>20206</v>
      </c>
      <c r="F1383" s="10">
        <v>43829.545856481483</v>
      </c>
      <c r="G1383" s="95" t="s">
        <v>4</v>
      </c>
      <c r="H1383">
        <v>1898</v>
      </c>
      <c r="I1383" s="1">
        <f t="shared" si="110"/>
        <v>18.98</v>
      </c>
      <c r="J1383" s="118">
        <v>4.0380000000000003</v>
      </c>
      <c r="K1383">
        <v>100</v>
      </c>
      <c r="L1383" s="94">
        <v>575</v>
      </c>
      <c r="M1383" s="11">
        <f t="shared" si="112"/>
        <v>5.75</v>
      </c>
      <c r="N1383" s="120">
        <v>2.3460000000000001</v>
      </c>
      <c r="O1383" s="95">
        <f t="shared" ref="O1383:O1412" si="115">K1383</f>
        <v>100</v>
      </c>
      <c r="P1383" s="12">
        <f t="shared" si="113"/>
        <v>3.3008695652173912</v>
      </c>
      <c r="Q1383" s="104" t="s">
        <v>728</v>
      </c>
      <c r="V1383" s="111">
        <v>0.3923611111111111</v>
      </c>
      <c r="W1383" s="112">
        <v>0.5625</v>
      </c>
      <c r="X1383" s="115">
        <f t="shared" si="114"/>
        <v>0.1701388888888889</v>
      </c>
    </row>
    <row r="1384" spans="1:24" x14ac:dyDescent="0.3">
      <c r="A1384" s="64" t="s">
        <v>7738</v>
      </c>
      <c r="B1384" s="94" t="s">
        <v>91</v>
      </c>
      <c r="C1384" s="2" t="s">
        <v>1</v>
      </c>
      <c r="D1384" s="2">
        <v>54</v>
      </c>
      <c r="E1384" s="9">
        <v>23943</v>
      </c>
      <c r="F1384" s="10">
        <v>43829.557719907411</v>
      </c>
      <c r="G1384" s="95" t="s">
        <v>4</v>
      </c>
      <c r="H1384">
        <v>1673</v>
      </c>
      <c r="I1384" s="1">
        <f t="shared" si="110"/>
        <v>16.8989898989899</v>
      </c>
      <c r="J1384" s="118">
        <v>3.6349999999999998</v>
      </c>
      <c r="K1384">
        <v>99</v>
      </c>
      <c r="L1384" s="94">
        <v>299</v>
      </c>
      <c r="M1384" s="11">
        <f t="shared" si="112"/>
        <v>3.0202020202020203</v>
      </c>
      <c r="N1384" s="120">
        <v>1.75</v>
      </c>
      <c r="O1384" s="95">
        <f t="shared" si="115"/>
        <v>99</v>
      </c>
      <c r="P1384" s="12">
        <f t="shared" si="113"/>
        <v>5.5953177257525084</v>
      </c>
      <c r="Q1384" s="104" t="s">
        <v>728</v>
      </c>
      <c r="V1384" s="111">
        <v>0.41180555555555554</v>
      </c>
      <c r="W1384" s="112">
        <v>0.58333333333333337</v>
      </c>
      <c r="X1384" s="115">
        <f t="shared" si="114"/>
        <v>0.17152777777777783</v>
      </c>
    </row>
    <row r="1385" spans="1:24" x14ac:dyDescent="0.3">
      <c r="A1385" s="64" t="s">
        <v>7739</v>
      </c>
      <c r="B1385" s="94" t="s">
        <v>7740</v>
      </c>
      <c r="C1385" s="2" t="s">
        <v>1</v>
      </c>
      <c r="D1385" s="2">
        <v>40</v>
      </c>
      <c r="E1385" s="9">
        <v>28882</v>
      </c>
      <c r="F1385" s="10">
        <v>43829.577962962961</v>
      </c>
      <c r="G1385" s="95" t="s">
        <v>4</v>
      </c>
      <c r="H1385">
        <v>1642</v>
      </c>
      <c r="I1385" s="1">
        <f t="shared" si="110"/>
        <v>16.585858585858585</v>
      </c>
      <c r="J1385" s="118">
        <v>3.8780000000000001</v>
      </c>
      <c r="K1385">
        <v>99</v>
      </c>
      <c r="L1385" s="94">
        <v>340</v>
      </c>
      <c r="M1385" s="11">
        <f t="shared" si="112"/>
        <v>3.4343434343434343</v>
      </c>
      <c r="N1385" s="120">
        <v>1.7270000000000001</v>
      </c>
      <c r="O1385" s="95">
        <f t="shared" si="115"/>
        <v>99</v>
      </c>
      <c r="P1385" s="12">
        <f t="shared" si="113"/>
        <v>4.8294117647058821</v>
      </c>
      <c r="Q1385" s="104" t="s">
        <v>728</v>
      </c>
      <c r="V1385" s="111">
        <v>0.44375000000000003</v>
      </c>
      <c r="W1385" s="112">
        <v>0.59722222222222221</v>
      </c>
      <c r="X1385" s="115">
        <f t="shared" si="114"/>
        <v>0.15347222222222218</v>
      </c>
    </row>
    <row r="1386" spans="1:24" x14ac:dyDescent="0.3">
      <c r="A1386" s="64" t="s">
        <v>7741</v>
      </c>
      <c r="B1386" s="94" t="s">
        <v>7742</v>
      </c>
      <c r="C1386" s="2" t="s">
        <v>1</v>
      </c>
      <c r="D1386" s="2">
        <v>72</v>
      </c>
      <c r="E1386" s="9">
        <v>17525</v>
      </c>
      <c r="F1386" s="10">
        <v>43829.596168981479</v>
      </c>
      <c r="G1386" s="95" t="s">
        <v>4</v>
      </c>
      <c r="H1386">
        <v>2897</v>
      </c>
      <c r="I1386" s="1">
        <f t="shared" si="110"/>
        <v>28.97</v>
      </c>
      <c r="J1386" s="118">
        <v>5.7690000000000001</v>
      </c>
      <c r="K1386">
        <v>100</v>
      </c>
      <c r="L1386" s="94">
        <v>545</v>
      </c>
      <c r="M1386" s="11">
        <f t="shared" si="112"/>
        <v>5.45</v>
      </c>
      <c r="N1386" s="120">
        <v>2.2400000000000002</v>
      </c>
      <c r="O1386" s="95">
        <f t="shared" si="115"/>
        <v>100</v>
      </c>
      <c r="P1386" s="12">
        <f t="shared" si="113"/>
        <v>5.3155963302752287</v>
      </c>
      <c r="Q1386" s="104" t="s">
        <v>728</v>
      </c>
      <c r="V1386" s="111">
        <v>0.4548611111111111</v>
      </c>
      <c r="W1386" s="112">
        <v>0.61111111111111105</v>
      </c>
      <c r="X1386" s="115">
        <f t="shared" si="114"/>
        <v>0.15624999999999994</v>
      </c>
    </row>
    <row r="1387" spans="1:24" x14ac:dyDescent="0.3">
      <c r="A1387" s="64" t="s">
        <v>7743</v>
      </c>
      <c r="B1387" s="94" t="s">
        <v>7744</v>
      </c>
      <c r="C1387" s="2" t="s">
        <v>1</v>
      </c>
      <c r="D1387" s="2">
        <v>50</v>
      </c>
      <c r="E1387" s="9">
        <v>25494</v>
      </c>
      <c r="F1387" s="10">
        <v>43829.598541666666</v>
      </c>
      <c r="G1387" s="95" t="s">
        <v>4</v>
      </c>
      <c r="H1387">
        <v>1687</v>
      </c>
      <c r="I1387" s="1">
        <f t="shared" si="110"/>
        <v>17.040404040404042</v>
      </c>
      <c r="J1387" s="118">
        <v>4.4880000000000004</v>
      </c>
      <c r="K1387">
        <v>99</v>
      </c>
      <c r="L1387" s="94">
        <v>424</v>
      </c>
      <c r="M1387" s="11">
        <f t="shared" si="112"/>
        <v>4.2828282828282829</v>
      </c>
      <c r="N1387" s="120">
        <v>1.726</v>
      </c>
      <c r="O1387" s="95">
        <f t="shared" si="115"/>
        <v>99</v>
      </c>
      <c r="P1387" s="12">
        <f t="shared" si="113"/>
        <v>3.9787735849056607</v>
      </c>
      <c r="Q1387" s="104" t="s">
        <v>728</v>
      </c>
      <c r="V1387" s="111">
        <v>0.4694444444444445</v>
      </c>
      <c r="W1387" s="112">
        <v>0.62847222222222221</v>
      </c>
      <c r="X1387" s="115">
        <f t="shared" si="114"/>
        <v>0.15902777777777771</v>
      </c>
    </row>
    <row r="1388" spans="1:24" x14ac:dyDescent="0.3">
      <c r="A1388" s="64" t="s">
        <v>7745</v>
      </c>
      <c r="B1388" s="94" t="s">
        <v>7746</v>
      </c>
      <c r="C1388" s="2" t="s">
        <v>1</v>
      </c>
      <c r="D1388" s="2">
        <v>25</v>
      </c>
      <c r="E1388" s="9">
        <v>34340</v>
      </c>
      <c r="F1388" s="10">
        <v>43829.625023148146</v>
      </c>
      <c r="G1388" s="95" t="s">
        <v>4</v>
      </c>
      <c r="H1388">
        <v>1030</v>
      </c>
      <c r="I1388" s="1">
        <f t="shared" si="110"/>
        <v>10.3</v>
      </c>
      <c r="J1388" s="118">
        <v>3.2080000000000002</v>
      </c>
      <c r="K1388">
        <v>100</v>
      </c>
      <c r="L1388" s="94">
        <v>382</v>
      </c>
      <c r="M1388" s="11">
        <f t="shared" si="112"/>
        <v>3.82</v>
      </c>
      <c r="N1388" s="120">
        <v>1.794</v>
      </c>
      <c r="O1388" s="95">
        <f t="shared" si="115"/>
        <v>100</v>
      </c>
      <c r="P1388" s="12">
        <f t="shared" si="113"/>
        <v>2.6963350785340316</v>
      </c>
      <c r="Q1388" s="104" t="s">
        <v>728</v>
      </c>
      <c r="V1388" s="111">
        <v>0.48055555555555557</v>
      </c>
      <c r="W1388" s="112">
        <v>0.63888888888888895</v>
      </c>
      <c r="X1388" s="115">
        <f t="shared" si="114"/>
        <v>0.15833333333333338</v>
      </c>
    </row>
    <row r="1389" spans="1:24" x14ac:dyDescent="0.3">
      <c r="A1389" s="64" t="s">
        <v>7747</v>
      </c>
      <c r="B1389" s="94" t="s">
        <v>7748</v>
      </c>
      <c r="C1389" s="2" t="s">
        <v>1</v>
      </c>
      <c r="D1389" s="2">
        <v>65</v>
      </c>
      <c r="E1389" s="9">
        <v>19765</v>
      </c>
      <c r="F1389" s="10">
        <v>43829.638657407406</v>
      </c>
      <c r="G1389" s="95" t="s">
        <v>4</v>
      </c>
      <c r="H1389">
        <v>1782</v>
      </c>
      <c r="I1389" s="1">
        <f t="shared" si="110"/>
        <v>18</v>
      </c>
      <c r="J1389" s="118">
        <v>4.2160000000000002</v>
      </c>
      <c r="K1389">
        <v>99</v>
      </c>
      <c r="L1389" s="94">
        <v>378</v>
      </c>
      <c r="M1389" s="11">
        <f t="shared" si="112"/>
        <v>3.8181818181818183</v>
      </c>
      <c r="N1389" s="120">
        <v>1.9079999999999999</v>
      </c>
      <c r="O1389" s="95">
        <f t="shared" si="115"/>
        <v>99</v>
      </c>
      <c r="P1389" s="12">
        <f t="shared" si="113"/>
        <v>4.7142857142857144</v>
      </c>
      <c r="Q1389" s="104" t="s">
        <v>728</v>
      </c>
      <c r="V1389" s="111">
        <v>0.50208333333333333</v>
      </c>
      <c r="W1389" s="112">
        <v>0.66666666666666663</v>
      </c>
      <c r="X1389" s="115">
        <f t="shared" si="114"/>
        <v>0.1645833333333333</v>
      </c>
    </row>
    <row r="1390" spans="1:24" x14ac:dyDescent="0.3">
      <c r="A1390" s="64" t="s">
        <v>7749</v>
      </c>
      <c r="B1390" s="94" t="s">
        <v>7750</v>
      </c>
      <c r="C1390" s="2" t="s">
        <v>1</v>
      </c>
      <c r="D1390" s="2">
        <v>53</v>
      </c>
      <c r="E1390" s="9">
        <v>24458</v>
      </c>
      <c r="F1390" s="10">
        <v>43829.670370370368</v>
      </c>
      <c r="G1390" s="95" t="s">
        <v>4</v>
      </c>
      <c r="H1390">
        <v>1321</v>
      </c>
      <c r="I1390" s="1">
        <f t="shared" si="110"/>
        <v>13.21</v>
      </c>
      <c r="J1390" s="118">
        <v>4.0910000000000002</v>
      </c>
      <c r="K1390">
        <v>100</v>
      </c>
      <c r="L1390" s="94">
        <v>321</v>
      </c>
      <c r="M1390" s="11">
        <f t="shared" si="112"/>
        <v>3.21</v>
      </c>
      <c r="N1390" s="120">
        <v>1.8979999999999999</v>
      </c>
      <c r="O1390" s="95">
        <f t="shared" si="115"/>
        <v>100</v>
      </c>
      <c r="P1390" s="12">
        <f t="shared" si="113"/>
        <v>4.1152647975077885</v>
      </c>
      <c r="Q1390" s="104" t="s">
        <v>728</v>
      </c>
      <c r="V1390" s="111">
        <v>0.51458333333333328</v>
      </c>
      <c r="W1390" s="112">
        <v>0.68055555555555547</v>
      </c>
      <c r="X1390" s="115">
        <f t="shared" si="114"/>
        <v>0.16597222222222219</v>
      </c>
    </row>
    <row r="1391" spans="1:24" x14ac:dyDescent="0.3">
      <c r="A1391" s="64" t="s">
        <v>7751</v>
      </c>
      <c r="B1391" s="94" t="s">
        <v>7752</v>
      </c>
      <c r="C1391" s="2" t="s">
        <v>1</v>
      </c>
      <c r="D1391" s="2">
        <v>61</v>
      </c>
      <c r="E1391" s="9">
        <v>21429</v>
      </c>
      <c r="F1391" s="10">
        <v>43829.676203703704</v>
      </c>
      <c r="G1391" s="95" t="s">
        <v>4</v>
      </c>
      <c r="H1391">
        <v>1485</v>
      </c>
      <c r="I1391" s="1">
        <f t="shared" si="110"/>
        <v>15</v>
      </c>
      <c r="J1391" s="118">
        <v>4.093</v>
      </c>
      <c r="K1391">
        <v>99</v>
      </c>
      <c r="L1391" s="94">
        <v>441</v>
      </c>
      <c r="M1391" s="11">
        <f t="shared" si="112"/>
        <v>4.4545454545454541</v>
      </c>
      <c r="N1391" s="120">
        <v>2.1819999999999999</v>
      </c>
      <c r="O1391" s="95">
        <f t="shared" si="115"/>
        <v>99</v>
      </c>
      <c r="P1391" s="12">
        <f t="shared" si="113"/>
        <v>3.3673469387755106</v>
      </c>
      <c r="Q1391" s="104" t="s">
        <v>728</v>
      </c>
      <c r="V1391" s="111">
        <v>0.53611111111111109</v>
      </c>
      <c r="W1391" s="112">
        <v>0.70833333333333337</v>
      </c>
      <c r="X1391" s="115">
        <f t="shared" si="114"/>
        <v>0.17222222222222228</v>
      </c>
    </row>
    <row r="1392" spans="1:24" x14ac:dyDescent="0.3">
      <c r="A1392" s="64" t="s">
        <v>7753</v>
      </c>
      <c r="B1392" s="94" t="s">
        <v>12</v>
      </c>
      <c r="C1392" s="2" t="s">
        <v>1</v>
      </c>
      <c r="D1392" s="2">
        <v>36</v>
      </c>
      <c r="E1392" s="9">
        <v>30449</v>
      </c>
      <c r="F1392" s="10">
        <v>43829.703912037039</v>
      </c>
      <c r="G1392" s="95" t="s">
        <v>4</v>
      </c>
      <c r="H1392">
        <v>1786</v>
      </c>
      <c r="I1392" s="1">
        <f t="shared" si="110"/>
        <v>18.040404040404042</v>
      </c>
      <c r="J1392" s="118">
        <v>5.008</v>
      </c>
      <c r="K1392">
        <v>99</v>
      </c>
      <c r="L1392" s="94">
        <v>373</v>
      </c>
      <c r="M1392" s="11">
        <f t="shared" si="112"/>
        <v>3.7676767676767677</v>
      </c>
      <c r="N1392" s="120">
        <v>1.7829999999999999</v>
      </c>
      <c r="O1392" s="95">
        <f t="shared" si="115"/>
        <v>99</v>
      </c>
      <c r="P1392" s="12">
        <f t="shared" si="113"/>
        <v>4.7882037533512065</v>
      </c>
      <c r="Q1392" s="104" t="s">
        <v>728</v>
      </c>
      <c r="V1392" s="111">
        <v>0.53749999999999998</v>
      </c>
      <c r="W1392" s="112">
        <v>0.72222222222222221</v>
      </c>
      <c r="X1392" s="115">
        <f t="shared" si="114"/>
        <v>0.18472222222222223</v>
      </c>
    </row>
    <row r="1393" spans="1:24" x14ac:dyDescent="0.3">
      <c r="A1393" s="64" t="s">
        <v>7754</v>
      </c>
      <c r="B1393" s="94" t="s">
        <v>1446</v>
      </c>
      <c r="C1393" s="2" t="s">
        <v>1</v>
      </c>
      <c r="D1393" s="2">
        <v>34</v>
      </c>
      <c r="E1393" s="9">
        <v>31208</v>
      </c>
      <c r="F1393" s="10">
        <v>43830.515648148146</v>
      </c>
      <c r="G1393" s="95" t="s">
        <v>4</v>
      </c>
      <c r="H1393">
        <v>1650</v>
      </c>
      <c r="I1393" s="1">
        <f t="shared" si="110"/>
        <v>16.5</v>
      </c>
      <c r="J1393" s="118">
        <v>4.1520000000000001</v>
      </c>
      <c r="K1393">
        <v>100</v>
      </c>
      <c r="L1393" s="94">
        <v>421</v>
      </c>
      <c r="M1393" s="11">
        <f t="shared" si="112"/>
        <v>4.21</v>
      </c>
      <c r="N1393" s="120">
        <v>2.371</v>
      </c>
      <c r="O1393" s="95">
        <f t="shared" si="115"/>
        <v>100</v>
      </c>
      <c r="P1393" s="12">
        <f t="shared" si="113"/>
        <v>3.9192399049881237</v>
      </c>
      <c r="Q1393" s="104" t="s">
        <v>728</v>
      </c>
      <c r="V1393" s="111">
        <v>0.37013888888888885</v>
      </c>
      <c r="W1393" s="112">
        <v>0.52083333333333337</v>
      </c>
      <c r="X1393" s="115">
        <f t="shared" si="114"/>
        <v>0.15069444444444452</v>
      </c>
    </row>
    <row r="1394" spans="1:24" x14ac:dyDescent="0.3">
      <c r="A1394" s="64" t="s">
        <v>7755</v>
      </c>
      <c r="B1394" s="94" t="s">
        <v>7756</v>
      </c>
      <c r="C1394" s="2" t="s">
        <v>1</v>
      </c>
      <c r="D1394" s="2">
        <v>50</v>
      </c>
      <c r="E1394" s="9">
        <v>25279</v>
      </c>
      <c r="F1394" s="10">
        <v>43830.527418981481</v>
      </c>
      <c r="G1394" s="95" t="s">
        <v>4</v>
      </c>
      <c r="H1394">
        <v>1540</v>
      </c>
      <c r="I1394" s="1">
        <f t="shared" ref="I1394:I1457" si="116">H1394/K1394</f>
        <v>15.4</v>
      </c>
      <c r="J1394" s="118">
        <v>4.18</v>
      </c>
      <c r="K1394">
        <v>100</v>
      </c>
      <c r="L1394" s="94">
        <v>385</v>
      </c>
      <c r="M1394" s="11">
        <f t="shared" si="112"/>
        <v>3.85</v>
      </c>
      <c r="N1394" s="120">
        <v>1.9870000000000001</v>
      </c>
      <c r="O1394" s="95">
        <f t="shared" si="115"/>
        <v>100</v>
      </c>
      <c r="P1394" s="12">
        <f t="shared" si="113"/>
        <v>4</v>
      </c>
      <c r="Q1394" s="104" t="s">
        <v>728</v>
      </c>
      <c r="V1394" s="111">
        <v>0.38958333333333334</v>
      </c>
      <c r="W1394" s="112">
        <v>0.53472222222222221</v>
      </c>
      <c r="X1394" s="115">
        <f t="shared" si="114"/>
        <v>0.14513888888888887</v>
      </c>
    </row>
    <row r="1395" spans="1:24" x14ac:dyDescent="0.3">
      <c r="A1395" s="64" t="s">
        <v>3414</v>
      </c>
      <c r="B1395" s="94" t="s">
        <v>1912</v>
      </c>
      <c r="C1395" s="2" t="s">
        <v>1</v>
      </c>
      <c r="D1395" s="2">
        <v>37</v>
      </c>
      <c r="E1395" s="9">
        <v>30157</v>
      </c>
      <c r="F1395" s="10">
        <v>43830.544918981483</v>
      </c>
      <c r="G1395" s="95" t="s">
        <v>4</v>
      </c>
      <c r="H1395">
        <v>1529</v>
      </c>
      <c r="I1395" s="1">
        <f t="shared" si="116"/>
        <v>15.444444444444445</v>
      </c>
      <c r="J1395" s="118">
        <v>3.7450000000000001</v>
      </c>
      <c r="K1395">
        <v>99</v>
      </c>
      <c r="L1395" s="94">
        <v>394</v>
      </c>
      <c r="M1395" s="11">
        <f t="shared" si="112"/>
        <v>3.9797979797979797</v>
      </c>
      <c r="N1395" s="120">
        <v>1.738</v>
      </c>
      <c r="O1395" s="95">
        <f t="shared" si="115"/>
        <v>99</v>
      </c>
      <c r="P1395" s="12">
        <f t="shared" si="113"/>
        <v>3.8807106598984773</v>
      </c>
      <c r="Q1395" s="104" t="s">
        <v>728</v>
      </c>
      <c r="V1395" s="111">
        <v>0.40208333333333335</v>
      </c>
      <c r="W1395" s="112">
        <v>0.54861111111111105</v>
      </c>
      <c r="X1395" s="115">
        <f t="shared" si="114"/>
        <v>0.1465277777777777</v>
      </c>
    </row>
    <row r="1396" spans="1:24" x14ac:dyDescent="0.3">
      <c r="A1396" s="64" t="s">
        <v>7757</v>
      </c>
      <c r="B1396" s="94" t="s">
        <v>7758</v>
      </c>
      <c r="C1396" s="2" t="s">
        <v>1</v>
      </c>
      <c r="D1396" s="2">
        <v>58</v>
      </c>
      <c r="E1396" s="9">
        <v>22536</v>
      </c>
      <c r="F1396" s="10">
        <v>43830.556608796294</v>
      </c>
      <c r="G1396" s="95" t="s">
        <v>4</v>
      </c>
      <c r="H1396">
        <v>2480</v>
      </c>
      <c r="I1396" s="1">
        <f t="shared" si="116"/>
        <v>24.8</v>
      </c>
      <c r="J1396" s="118">
        <v>4.9889999999999999</v>
      </c>
      <c r="K1396">
        <v>100</v>
      </c>
      <c r="L1396" s="94">
        <v>416</v>
      </c>
      <c r="M1396" s="11">
        <f t="shared" si="112"/>
        <v>4.16</v>
      </c>
      <c r="N1396" s="120">
        <v>1.958</v>
      </c>
      <c r="O1396" s="95">
        <f t="shared" si="115"/>
        <v>100</v>
      </c>
      <c r="P1396" s="12">
        <f t="shared" si="113"/>
        <v>5.9615384615384617</v>
      </c>
      <c r="Q1396" s="104" t="s">
        <v>728</v>
      </c>
      <c r="V1396" s="111">
        <v>0.3840277777777778</v>
      </c>
      <c r="W1396" s="112">
        <v>0.56944444444444442</v>
      </c>
      <c r="X1396" s="115">
        <f t="shared" si="114"/>
        <v>0.18541666666666662</v>
      </c>
    </row>
    <row r="1397" spans="1:24" x14ac:dyDescent="0.3">
      <c r="A1397" s="64" t="s">
        <v>7759</v>
      </c>
      <c r="B1397" s="94" t="s">
        <v>7760</v>
      </c>
      <c r="C1397" s="2" t="s">
        <v>1</v>
      </c>
      <c r="D1397" s="2">
        <v>50</v>
      </c>
      <c r="E1397" s="9">
        <v>25324</v>
      </c>
      <c r="F1397" s="10">
        <v>43830.577997685185</v>
      </c>
      <c r="G1397" s="95" t="s">
        <v>4</v>
      </c>
      <c r="H1397">
        <v>2182</v>
      </c>
      <c r="I1397" s="1">
        <f t="shared" si="116"/>
        <v>22.040404040404042</v>
      </c>
      <c r="J1397" s="118">
        <v>4.4509999999999996</v>
      </c>
      <c r="K1397">
        <v>99</v>
      </c>
      <c r="L1397" s="94">
        <v>479</v>
      </c>
      <c r="M1397" s="11">
        <f t="shared" si="112"/>
        <v>4.8383838383838382</v>
      </c>
      <c r="N1397" s="120">
        <v>2.3370000000000002</v>
      </c>
      <c r="O1397" s="95">
        <f t="shared" si="115"/>
        <v>99</v>
      </c>
      <c r="P1397" s="12">
        <f t="shared" si="113"/>
        <v>4.5553235908141962</v>
      </c>
      <c r="Q1397" s="104" t="s">
        <v>728</v>
      </c>
      <c r="V1397" s="111">
        <v>0.4368055555555555</v>
      </c>
      <c r="W1397" s="112">
        <v>0.58333333333333337</v>
      </c>
      <c r="X1397" s="115">
        <f t="shared" si="114"/>
        <v>0.14652777777777787</v>
      </c>
    </row>
    <row r="1398" spans="1:24" x14ac:dyDescent="0.3">
      <c r="A1398" s="64" t="s">
        <v>7761</v>
      </c>
      <c r="B1398" s="94" t="s">
        <v>6359</v>
      </c>
      <c r="C1398" s="2" t="s">
        <v>1</v>
      </c>
      <c r="D1398" s="2">
        <v>55</v>
      </c>
      <c r="E1398" s="9">
        <v>23652</v>
      </c>
      <c r="F1398" s="10">
        <v>43830.592361111114</v>
      </c>
      <c r="G1398" s="95" t="s">
        <v>4</v>
      </c>
      <c r="H1398">
        <v>2403</v>
      </c>
      <c r="I1398" s="1">
        <f t="shared" si="116"/>
        <v>24.03</v>
      </c>
      <c r="J1398" s="118">
        <v>4.4349999999999996</v>
      </c>
      <c r="K1398">
        <v>100</v>
      </c>
      <c r="L1398" s="94">
        <v>544</v>
      </c>
      <c r="M1398" s="11">
        <f t="shared" si="112"/>
        <v>5.44</v>
      </c>
      <c r="N1398" s="120">
        <v>2.504</v>
      </c>
      <c r="O1398" s="95">
        <f t="shared" si="115"/>
        <v>100</v>
      </c>
      <c r="P1398" s="12">
        <f t="shared" si="113"/>
        <v>4.4172794117647056</v>
      </c>
      <c r="Q1398" s="104" t="s">
        <v>728</v>
      </c>
      <c r="V1398" s="111">
        <v>0.4597222222222222</v>
      </c>
      <c r="W1398" s="112">
        <v>0.59722222222222221</v>
      </c>
      <c r="X1398" s="115">
        <f t="shared" si="114"/>
        <v>0.13750000000000001</v>
      </c>
    </row>
    <row r="1399" spans="1:24" x14ac:dyDescent="0.3">
      <c r="A1399" s="64" t="s">
        <v>7762</v>
      </c>
      <c r="B1399" s="94" t="s">
        <v>7763</v>
      </c>
      <c r="C1399" s="2" t="s">
        <v>6</v>
      </c>
      <c r="D1399" s="2">
        <v>63</v>
      </c>
      <c r="E1399" s="9">
        <v>20590</v>
      </c>
      <c r="F1399" s="10">
        <v>43830.608553240738</v>
      </c>
      <c r="G1399" s="95" t="s">
        <v>4</v>
      </c>
      <c r="H1399">
        <v>2797</v>
      </c>
      <c r="I1399" s="1">
        <f t="shared" si="116"/>
        <v>28.252525252525253</v>
      </c>
      <c r="J1399" s="118">
        <v>4.9930000000000003</v>
      </c>
      <c r="K1399">
        <v>99</v>
      </c>
      <c r="L1399" s="94">
        <v>613</v>
      </c>
      <c r="M1399" s="11">
        <f t="shared" si="112"/>
        <v>6.191919191919192</v>
      </c>
      <c r="N1399" s="120">
        <v>2.6829999999999998</v>
      </c>
      <c r="O1399" s="95">
        <f t="shared" si="115"/>
        <v>99</v>
      </c>
      <c r="P1399" s="12">
        <f t="shared" si="113"/>
        <v>4.5628058727569334</v>
      </c>
      <c r="Q1399" s="104" t="s">
        <v>728</v>
      </c>
      <c r="V1399" s="111">
        <v>0.45624999999999999</v>
      </c>
      <c r="W1399" s="112">
        <v>0.61805555555555558</v>
      </c>
      <c r="X1399" s="115">
        <f t="shared" si="114"/>
        <v>0.16180555555555559</v>
      </c>
    </row>
    <row r="1400" spans="1:24" x14ac:dyDescent="0.3">
      <c r="A1400" s="64" t="s">
        <v>7764</v>
      </c>
      <c r="B1400" s="94" t="s">
        <v>7765</v>
      </c>
      <c r="C1400" s="2" t="s">
        <v>1</v>
      </c>
      <c r="D1400" s="2">
        <v>62</v>
      </c>
      <c r="E1400" s="9">
        <v>20898</v>
      </c>
      <c r="F1400" s="10">
        <v>43830.623530092591</v>
      </c>
      <c r="G1400" s="95" t="s">
        <v>4</v>
      </c>
      <c r="H1400">
        <v>2757</v>
      </c>
      <c r="I1400" s="1">
        <f t="shared" si="116"/>
        <v>27.848484848484848</v>
      </c>
      <c r="J1400" s="118">
        <v>5.5629999999999997</v>
      </c>
      <c r="K1400">
        <v>99</v>
      </c>
      <c r="L1400" s="94">
        <v>572</v>
      </c>
      <c r="M1400" s="11">
        <f t="shared" si="112"/>
        <v>5.7777777777777777</v>
      </c>
      <c r="N1400" s="120">
        <v>2.2480000000000002</v>
      </c>
      <c r="O1400" s="95">
        <f t="shared" si="115"/>
        <v>99</v>
      </c>
      <c r="P1400" s="12">
        <f t="shared" si="113"/>
        <v>4.81993006993007</v>
      </c>
      <c r="Q1400" s="104" t="s">
        <v>728</v>
      </c>
      <c r="V1400" s="111">
        <v>0.47291666666666665</v>
      </c>
      <c r="W1400" s="112">
        <v>0.63194444444444442</v>
      </c>
      <c r="X1400" s="115">
        <f t="shared" si="114"/>
        <v>0.15902777777777777</v>
      </c>
    </row>
    <row r="1401" spans="1:24" x14ac:dyDescent="0.3">
      <c r="A1401" s="64" t="s">
        <v>7766</v>
      </c>
      <c r="B1401" s="94" t="s">
        <v>7767</v>
      </c>
      <c r="C1401" s="2" t="s">
        <v>6</v>
      </c>
      <c r="D1401" s="2">
        <v>60</v>
      </c>
      <c r="E1401" s="9">
        <v>21646</v>
      </c>
      <c r="F1401" s="10">
        <v>43830.641759259262</v>
      </c>
      <c r="G1401" s="95" t="s">
        <v>4</v>
      </c>
      <c r="H1401">
        <v>1568</v>
      </c>
      <c r="I1401" s="1">
        <f t="shared" si="116"/>
        <v>15.68</v>
      </c>
      <c r="J1401" s="118">
        <v>4.4039999999999999</v>
      </c>
      <c r="K1401">
        <v>100</v>
      </c>
      <c r="L1401" s="94">
        <v>547</v>
      </c>
      <c r="M1401" s="11">
        <f t="shared" si="112"/>
        <v>5.47</v>
      </c>
      <c r="N1401" s="120">
        <v>2.431</v>
      </c>
      <c r="O1401" s="95">
        <f t="shared" si="115"/>
        <v>100</v>
      </c>
      <c r="P1401" s="12">
        <f t="shared" si="113"/>
        <v>2.8665447897623402</v>
      </c>
      <c r="Q1401" s="104" t="s">
        <v>728</v>
      </c>
      <c r="V1401" s="111">
        <v>0.49027777777777781</v>
      </c>
      <c r="W1401" s="112">
        <v>0.64583333333333337</v>
      </c>
      <c r="X1401" s="115">
        <f t="shared" si="114"/>
        <v>0.15555555555555556</v>
      </c>
    </row>
    <row r="1402" spans="1:24" x14ac:dyDescent="0.3">
      <c r="A1402" s="64" t="s">
        <v>7768</v>
      </c>
      <c r="B1402" s="94" t="s">
        <v>7769</v>
      </c>
      <c r="C1402" s="2" t="s">
        <v>6</v>
      </c>
      <c r="D1402" s="2">
        <v>77</v>
      </c>
      <c r="E1402" s="9">
        <v>15381</v>
      </c>
      <c r="F1402" s="10">
        <v>43830.656863425924</v>
      </c>
      <c r="G1402" s="95" t="s">
        <v>4</v>
      </c>
      <c r="H1402" s="2">
        <v>2512</v>
      </c>
      <c r="I1402" s="1">
        <f t="shared" si="116"/>
        <v>25.373737373737374</v>
      </c>
      <c r="J1402" s="118">
        <v>5.2619999999999996</v>
      </c>
      <c r="K1402" s="2">
        <v>99</v>
      </c>
      <c r="L1402" s="94">
        <v>647</v>
      </c>
      <c r="M1402" s="11">
        <f t="shared" si="112"/>
        <v>6.5353535353535355</v>
      </c>
      <c r="N1402" s="120">
        <v>2.488</v>
      </c>
      <c r="O1402" s="95">
        <f t="shared" si="115"/>
        <v>99</v>
      </c>
      <c r="P1402" s="12">
        <f t="shared" si="113"/>
        <v>3.882534775888717</v>
      </c>
      <c r="Q1402" s="104" t="s">
        <v>728</v>
      </c>
      <c r="R1402" s="2"/>
      <c r="U1402" s="2"/>
      <c r="V1402" s="111">
        <v>0.5</v>
      </c>
      <c r="W1402" s="112">
        <v>0.66666666666666663</v>
      </c>
      <c r="X1402" s="115">
        <f t="shared" si="114"/>
        <v>0.16666666666666663</v>
      </c>
    </row>
    <row r="1403" spans="1:24" x14ac:dyDescent="0.3">
      <c r="A1403" s="63" t="s">
        <v>7770</v>
      </c>
      <c r="B1403" s="94" t="s">
        <v>1590</v>
      </c>
      <c r="C1403" s="2" t="s">
        <v>1</v>
      </c>
      <c r="D1403" s="2">
        <v>63</v>
      </c>
      <c r="E1403" s="9">
        <v>20622</v>
      </c>
      <c r="F1403" s="10">
        <v>43830.672106481485</v>
      </c>
      <c r="G1403" s="95" t="s">
        <v>4</v>
      </c>
      <c r="H1403" s="2">
        <v>2428</v>
      </c>
      <c r="I1403" s="11">
        <f t="shared" si="116"/>
        <v>24.28</v>
      </c>
      <c r="J1403" s="120">
        <v>4.6230000000000002</v>
      </c>
      <c r="K1403" s="2">
        <v>100</v>
      </c>
      <c r="L1403" s="94">
        <v>485</v>
      </c>
      <c r="M1403" s="11">
        <f t="shared" si="112"/>
        <v>4.8499999999999996</v>
      </c>
      <c r="N1403" s="120">
        <v>1.9970000000000001</v>
      </c>
      <c r="O1403" s="95">
        <f t="shared" si="115"/>
        <v>100</v>
      </c>
      <c r="P1403" s="12">
        <f t="shared" si="113"/>
        <v>5.0061855670103101</v>
      </c>
      <c r="Q1403" s="104" t="s">
        <v>728</v>
      </c>
      <c r="R1403" s="2"/>
      <c r="S1403" s="2"/>
      <c r="T1403" s="2"/>
      <c r="U1403" s="2"/>
      <c r="V1403" s="111">
        <v>0.51527777777777783</v>
      </c>
      <c r="W1403" s="112">
        <v>0.68055555555555547</v>
      </c>
      <c r="X1403" s="115">
        <f t="shared" si="114"/>
        <v>0.16527777777777763</v>
      </c>
    </row>
    <row r="1404" spans="1:24" x14ac:dyDescent="0.3">
      <c r="A1404" s="64" t="s">
        <v>8497</v>
      </c>
      <c r="B1404" s="94" t="s">
        <v>8498</v>
      </c>
      <c r="C1404" s="2" t="s">
        <v>1</v>
      </c>
      <c r="D1404" s="2">
        <v>62</v>
      </c>
      <c r="E1404" s="9">
        <v>20877</v>
      </c>
      <c r="F1404" s="10">
        <v>43832.515034722222</v>
      </c>
      <c r="G1404" s="95" t="s">
        <v>4</v>
      </c>
      <c r="H1404">
        <v>1585</v>
      </c>
      <c r="I1404" s="1">
        <f t="shared" si="116"/>
        <v>16.01010101010101</v>
      </c>
      <c r="J1404" s="122">
        <v>3.786</v>
      </c>
      <c r="K1404">
        <v>99</v>
      </c>
      <c r="L1404" s="94">
        <v>523</v>
      </c>
      <c r="M1404" s="11">
        <f t="shared" si="112"/>
        <v>5.2828282828282829</v>
      </c>
      <c r="N1404" s="125">
        <v>2.399</v>
      </c>
      <c r="O1404" s="95">
        <f t="shared" si="115"/>
        <v>99</v>
      </c>
      <c r="P1404" s="12">
        <f t="shared" si="113"/>
        <v>3.0305927342256216</v>
      </c>
      <c r="Q1404" s="104" t="s">
        <v>728</v>
      </c>
      <c r="V1404" s="111">
        <v>0.3833333333333333</v>
      </c>
      <c r="W1404" s="112">
        <v>0.52083333333333337</v>
      </c>
      <c r="X1404" s="115">
        <f t="shared" si="114"/>
        <v>0.13750000000000007</v>
      </c>
    </row>
    <row r="1405" spans="1:24" x14ac:dyDescent="0.3">
      <c r="A1405" s="64" t="s">
        <v>8499</v>
      </c>
      <c r="B1405" s="94" t="s">
        <v>4175</v>
      </c>
      <c r="C1405" s="2" t="s">
        <v>6</v>
      </c>
      <c r="D1405" s="2">
        <v>58</v>
      </c>
      <c r="E1405" s="9">
        <v>22479</v>
      </c>
      <c r="F1405" s="10">
        <v>43832.528252314813</v>
      </c>
      <c r="G1405" s="95" t="s">
        <v>4</v>
      </c>
      <c r="H1405">
        <v>1624</v>
      </c>
      <c r="I1405" s="1">
        <f t="shared" si="116"/>
        <v>16.404040404040405</v>
      </c>
      <c r="J1405" s="122">
        <v>3.9089999999999998</v>
      </c>
      <c r="K1405">
        <v>99</v>
      </c>
      <c r="L1405" s="94">
        <v>439</v>
      </c>
      <c r="M1405" s="11">
        <f t="shared" si="112"/>
        <v>4.4343434343434343</v>
      </c>
      <c r="N1405" s="125">
        <v>2.0310000000000001</v>
      </c>
      <c r="O1405" s="95">
        <f t="shared" si="115"/>
        <v>99</v>
      </c>
      <c r="P1405" s="12">
        <f t="shared" si="113"/>
        <v>3.6993166287015948</v>
      </c>
      <c r="Q1405" s="104" t="s">
        <v>728</v>
      </c>
      <c r="V1405" s="111">
        <v>0.375</v>
      </c>
      <c r="W1405" s="112">
        <v>0.54513888888888895</v>
      </c>
      <c r="X1405" s="115">
        <f t="shared" si="114"/>
        <v>0.17013888888888895</v>
      </c>
    </row>
    <row r="1406" spans="1:24" x14ac:dyDescent="0.3">
      <c r="A1406" s="64" t="s">
        <v>6594</v>
      </c>
      <c r="B1406" s="94" t="s">
        <v>1168</v>
      </c>
      <c r="C1406" s="2" t="s">
        <v>6</v>
      </c>
      <c r="D1406" s="2">
        <v>52</v>
      </c>
      <c r="E1406" s="9">
        <v>24711</v>
      </c>
      <c r="F1406" s="10">
        <v>43832.529374999998</v>
      </c>
      <c r="G1406" s="95" t="s">
        <v>4</v>
      </c>
      <c r="H1406">
        <v>1414</v>
      </c>
      <c r="I1406" s="1">
        <f t="shared" si="116"/>
        <v>14.282828282828282</v>
      </c>
      <c r="J1406" s="122">
        <v>3.9820000000000002</v>
      </c>
      <c r="K1406">
        <v>99</v>
      </c>
      <c r="L1406" s="94">
        <v>583</v>
      </c>
      <c r="M1406" s="11">
        <f t="shared" si="112"/>
        <v>5.8888888888888893</v>
      </c>
      <c r="N1406" s="125">
        <v>2.6720000000000002</v>
      </c>
      <c r="O1406" s="95">
        <f t="shared" si="115"/>
        <v>99</v>
      </c>
      <c r="P1406" s="12">
        <f t="shared" si="113"/>
        <v>2.4253859348198969</v>
      </c>
      <c r="Q1406" s="104" t="s">
        <v>728</v>
      </c>
      <c r="V1406" s="111">
        <v>0.3923611111111111</v>
      </c>
      <c r="W1406" s="112">
        <v>0.53472222222222221</v>
      </c>
      <c r="X1406" s="115">
        <f t="shared" si="114"/>
        <v>0.1423611111111111</v>
      </c>
    </row>
    <row r="1407" spans="1:24" x14ac:dyDescent="0.3">
      <c r="A1407" s="64" t="s">
        <v>8500</v>
      </c>
      <c r="B1407" s="94" t="s">
        <v>5096</v>
      </c>
      <c r="C1407" s="2" t="s">
        <v>1</v>
      </c>
      <c r="D1407" s="2">
        <v>54</v>
      </c>
      <c r="E1407" s="9">
        <v>23830</v>
      </c>
      <c r="F1407" s="10">
        <v>43832.542256944442</v>
      </c>
      <c r="G1407" s="95" t="s">
        <v>4</v>
      </c>
      <c r="H1407">
        <v>3207</v>
      </c>
      <c r="I1407" s="1">
        <f t="shared" si="116"/>
        <v>32.07</v>
      </c>
      <c r="J1407" s="122">
        <v>6.76</v>
      </c>
      <c r="K1407">
        <v>100</v>
      </c>
      <c r="L1407" s="94">
        <v>577</v>
      </c>
      <c r="M1407" s="11">
        <f t="shared" si="112"/>
        <v>5.77</v>
      </c>
      <c r="N1407" s="125">
        <v>2.6280000000000001</v>
      </c>
      <c r="O1407" s="95">
        <f t="shared" si="115"/>
        <v>100</v>
      </c>
      <c r="P1407" s="12">
        <f t="shared" si="113"/>
        <v>5.5580589254766037</v>
      </c>
      <c r="Q1407" s="104" t="s">
        <v>728</v>
      </c>
      <c r="V1407" s="111">
        <v>0.41666666666666669</v>
      </c>
      <c r="W1407" s="112">
        <v>0.56597222222222221</v>
      </c>
      <c r="X1407" s="115">
        <f t="shared" si="114"/>
        <v>0.14930555555555552</v>
      </c>
    </row>
    <row r="1408" spans="1:24" x14ac:dyDescent="0.3">
      <c r="A1408" s="64" t="s">
        <v>8501</v>
      </c>
      <c r="B1408" s="94" t="s">
        <v>5665</v>
      </c>
      <c r="C1408" s="2" t="s">
        <v>1</v>
      </c>
      <c r="D1408" s="2">
        <v>51</v>
      </c>
      <c r="E1408" s="9">
        <v>24900</v>
      </c>
      <c r="F1408" s="10">
        <v>43832.561874999999</v>
      </c>
      <c r="G1408" s="95" t="s">
        <v>4</v>
      </c>
      <c r="H1408">
        <v>2319</v>
      </c>
      <c r="I1408" s="1">
        <f t="shared" si="116"/>
        <v>23.424242424242426</v>
      </c>
      <c r="J1408" s="122">
        <v>4.8949999999999996</v>
      </c>
      <c r="K1408">
        <v>99</v>
      </c>
      <c r="L1408" s="94">
        <v>756</v>
      </c>
      <c r="M1408" s="11">
        <f t="shared" si="112"/>
        <v>7.6363636363636367</v>
      </c>
      <c r="N1408" s="125">
        <v>2.72</v>
      </c>
      <c r="O1408" s="95">
        <f t="shared" si="115"/>
        <v>99</v>
      </c>
      <c r="P1408" s="12">
        <f t="shared" si="113"/>
        <v>3.0674603174603177</v>
      </c>
      <c r="Q1408" s="104" t="s">
        <v>728</v>
      </c>
      <c r="V1408" s="111">
        <v>0.4284722222222222</v>
      </c>
      <c r="W1408" s="112">
        <v>0.57638888888888895</v>
      </c>
      <c r="X1408" s="115">
        <f t="shared" si="114"/>
        <v>0.14791666666666675</v>
      </c>
    </row>
    <row r="1409" spans="1:24" x14ac:dyDescent="0.3">
      <c r="A1409" s="64" t="s">
        <v>8502</v>
      </c>
      <c r="B1409" s="94" t="s">
        <v>8503</v>
      </c>
      <c r="C1409" s="2" t="s">
        <v>1</v>
      </c>
      <c r="D1409" s="2">
        <v>63</v>
      </c>
      <c r="E1409" s="9">
        <v>20585</v>
      </c>
      <c r="F1409" s="10">
        <v>43832.572974537034</v>
      </c>
      <c r="G1409" s="95" t="s">
        <v>4</v>
      </c>
      <c r="H1409">
        <v>2816</v>
      </c>
      <c r="I1409" s="1">
        <f t="shared" si="116"/>
        <v>28.444444444444443</v>
      </c>
      <c r="J1409" s="122">
        <v>5.242</v>
      </c>
      <c r="K1409">
        <v>99</v>
      </c>
      <c r="L1409" s="94">
        <v>624</v>
      </c>
      <c r="M1409" s="11">
        <f t="shared" si="112"/>
        <v>6.3030303030303028</v>
      </c>
      <c r="N1409" s="125">
        <v>2.48</v>
      </c>
      <c r="O1409" s="95">
        <f t="shared" si="115"/>
        <v>99</v>
      </c>
      <c r="P1409" s="12">
        <f t="shared" si="113"/>
        <v>4.5128205128205128</v>
      </c>
      <c r="Q1409" s="104" t="s">
        <v>728</v>
      </c>
      <c r="V1409" s="111">
        <v>0.4597222222222222</v>
      </c>
      <c r="W1409" s="112">
        <v>0.59027777777777779</v>
      </c>
      <c r="X1409" s="115">
        <f t="shared" si="114"/>
        <v>0.13055555555555559</v>
      </c>
    </row>
    <row r="1410" spans="1:24" x14ac:dyDescent="0.3">
      <c r="A1410" s="64" t="s">
        <v>8504</v>
      </c>
      <c r="B1410" s="94" t="s">
        <v>1545</v>
      </c>
      <c r="C1410" s="2" t="s">
        <v>1</v>
      </c>
      <c r="D1410" s="2">
        <v>50</v>
      </c>
      <c r="E1410" s="9">
        <v>25559</v>
      </c>
      <c r="F1410" s="10">
        <v>43832.596921296295</v>
      </c>
      <c r="G1410" s="95" t="s">
        <v>4</v>
      </c>
      <c r="H1410">
        <v>3173</v>
      </c>
      <c r="I1410" s="1">
        <f t="shared" si="116"/>
        <v>32.050505050505052</v>
      </c>
      <c r="J1410" s="122">
        <v>5.0410000000000004</v>
      </c>
      <c r="K1410">
        <v>99</v>
      </c>
      <c r="L1410" s="94">
        <v>798</v>
      </c>
      <c r="M1410" s="11">
        <f t="shared" si="112"/>
        <v>8.0606060606060606</v>
      </c>
      <c r="N1410" s="125">
        <v>3.226</v>
      </c>
      <c r="O1410" s="95">
        <f t="shared" si="115"/>
        <v>99</v>
      </c>
      <c r="P1410" s="12">
        <f t="shared" si="113"/>
        <v>3.9761904761904763</v>
      </c>
      <c r="Q1410" s="104" t="s">
        <v>728</v>
      </c>
      <c r="V1410" s="111">
        <v>0.47083333333333338</v>
      </c>
      <c r="W1410" s="112">
        <v>0.60416666666666663</v>
      </c>
      <c r="X1410" s="115">
        <f t="shared" si="114"/>
        <v>0.13333333333333325</v>
      </c>
    </row>
    <row r="1411" spans="1:24" x14ac:dyDescent="0.3">
      <c r="A1411" s="64" t="s">
        <v>2702</v>
      </c>
      <c r="B1411" s="94" t="s">
        <v>1254</v>
      </c>
      <c r="C1411" s="2" t="s">
        <v>1</v>
      </c>
      <c r="D1411" s="2">
        <v>69</v>
      </c>
      <c r="E1411" s="9">
        <v>18546</v>
      </c>
      <c r="F1411" s="10">
        <v>43832.620798611111</v>
      </c>
      <c r="G1411" s="95" t="s">
        <v>4</v>
      </c>
      <c r="H1411">
        <v>2579</v>
      </c>
      <c r="I1411" s="1">
        <f t="shared" si="116"/>
        <v>26.050505050505052</v>
      </c>
      <c r="J1411" s="122">
        <v>5.4269999999999996</v>
      </c>
      <c r="K1411">
        <v>99</v>
      </c>
      <c r="L1411" s="94">
        <v>830</v>
      </c>
      <c r="M1411" s="11">
        <f t="shared" ref="M1411:M1474" si="117">L1411/O1411</f>
        <v>8.3838383838383841</v>
      </c>
      <c r="N1411" s="125">
        <v>3.05</v>
      </c>
      <c r="O1411" s="95">
        <f t="shared" si="115"/>
        <v>99</v>
      </c>
      <c r="P1411" s="12">
        <f t="shared" ref="P1411:P1474" si="118">I1411/M1411</f>
        <v>3.1072289156626507</v>
      </c>
      <c r="Q1411" s="104" t="s">
        <v>728</v>
      </c>
      <c r="V1411" s="111">
        <v>0.47916666666666669</v>
      </c>
      <c r="W1411" s="112">
        <v>0.62847222222222221</v>
      </c>
      <c r="X1411" s="115">
        <f t="shared" ref="X1411:X1474" si="119">IF(AND(W1411&lt;&gt;0,V1411&lt;&gt;0),W1411-V1411,"No Data")</f>
        <v>0.14930555555555552</v>
      </c>
    </row>
    <row r="1412" spans="1:24" x14ac:dyDescent="0.3">
      <c r="A1412" s="64" t="s">
        <v>8505</v>
      </c>
      <c r="B1412" s="94" t="s">
        <v>8506</v>
      </c>
      <c r="C1412" s="2" t="s">
        <v>6</v>
      </c>
      <c r="D1412" s="2">
        <v>70</v>
      </c>
      <c r="E1412" s="9">
        <v>18161</v>
      </c>
      <c r="F1412" s="10">
        <v>43832.624872685185</v>
      </c>
      <c r="G1412" s="95" t="s">
        <v>4</v>
      </c>
      <c r="H1412">
        <v>1559</v>
      </c>
      <c r="I1412" s="1">
        <f t="shared" si="116"/>
        <v>15.747474747474747</v>
      </c>
      <c r="J1412" s="122">
        <v>4.282</v>
      </c>
      <c r="K1412">
        <v>99</v>
      </c>
      <c r="L1412" s="94">
        <v>936</v>
      </c>
      <c r="M1412" s="11">
        <f t="shared" si="117"/>
        <v>9.454545454545455</v>
      </c>
      <c r="N1412" s="125">
        <v>3.0649999999999999</v>
      </c>
      <c r="O1412" s="95">
        <f t="shared" si="115"/>
        <v>99</v>
      </c>
      <c r="P1412" s="12">
        <f t="shared" si="118"/>
        <v>1.6655982905982905</v>
      </c>
      <c r="Q1412" s="104" t="s">
        <v>728</v>
      </c>
      <c r="V1412" s="111">
        <v>0.48680555555555555</v>
      </c>
      <c r="W1412" s="112">
        <v>0.65625</v>
      </c>
      <c r="X1412" s="115">
        <f t="shared" si="119"/>
        <v>0.16944444444444445</v>
      </c>
    </row>
    <row r="1413" spans="1:24" x14ac:dyDescent="0.3">
      <c r="A1413" s="64" t="s">
        <v>8507</v>
      </c>
      <c r="B1413" s="94" t="s">
        <v>8508</v>
      </c>
      <c r="C1413" s="2" t="s">
        <v>1</v>
      </c>
      <c r="D1413" s="2">
        <v>49</v>
      </c>
      <c r="E1413" s="9">
        <v>25746</v>
      </c>
      <c r="F1413" s="10">
        <v>43832.633333333331</v>
      </c>
      <c r="G1413" s="95" t="s">
        <v>4</v>
      </c>
      <c r="H1413">
        <v>1598</v>
      </c>
      <c r="I1413" s="1">
        <f t="shared" si="116"/>
        <v>15.98</v>
      </c>
      <c r="J1413" s="122">
        <v>3.911</v>
      </c>
      <c r="K1413">
        <v>100</v>
      </c>
      <c r="L1413" s="94">
        <v>590</v>
      </c>
      <c r="M1413" s="11">
        <f t="shared" si="117"/>
        <v>5.9595959595959593</v>
      </c>
      <c r="N1413" s="125">
        <v>2.3340000000000001</v>
      </c>
      <c r="O1413" s="95">
        <v>99</v>
      </c>
      <c r="P1413" s="12">
        <f t="shared" si="118"/>
        <v>2.6813898305084747</v>
      </c>
      <c r="Q1413" s="104" t="s">
        <v>728</v>
      </c>
      <c r="V1413" s="111">
        <v>0.49791666666666662</v>
      </c>
      <c r="W1413" s="112">
        <v>0.64236111111111105</v>
      </c>
      <c r="X1413" s="115">
        <f t="shared" si="119"/>
        <v>0.14444444444444443</v>
      </c>
    </row>
    <row r="1414" spans="1:24" x14ac:dyDescent="0.3">
      <c r="A1414" s="64" t="s">
        <v>8509</v>
      </c>
      <c r="B1414" s="94" t="s">
        <v>8510</v>
      </c>
      <c r="C1414" s="2" t="s">
        <v>6</v>
      </c>
      <c r="D1414" s="2">
        <v>63</v>
      </c>
      <c r="E1414" s="9">
        <v>20471</v>
      </c>
      <c r="F1414" s="10">
        <v>43832.646932870368</v>
      </c>
      <c r="G1414" s="95" t="s">
        <v>4</v>
      </c>
      <c r="H1414">
        <v>1313</v>
      </c>
      <c r="I1414" s="1">
        <f t="shared" si="116"/>
        <v>13.262626262626263</v>
      </c>
      <c r="J1414" s="122">
        <v>3.1930000000000001</v>
      </c>
      <c r="K1414">
        <v>99</v>
      </c>
      <c r="L1414" s="94">
        <v>773</v>
      </c>
      <c r="M1414" s="11">
        <f t="shared" si="117"/>
        <v>7.808080808080808</v>
      </c>
      <c r="N1414" s="125">
        <v>3.0659999999999998</v>
      </c>
      <c r="O1414" s="95">
        <f t="shared" ref="O1414:O1444" si="120">K1414</f>
        <v>99</v>
      </c>
      <c r="P1414" s="12">
        <f t="shared" si="118"/>
        <v>1.6985769728331177</v>
      </c>
      <c r="Q1414" s="104" t="s">
        <v>728</v>
      </c>
      <c r="V1414" s="111">
        <v>0.52430555555555558</v>
      </c>
      <c r="W1414" s="112">
        <v>0.67013888888888884</v>
      </c>
      <c r="X1414" s="115">
        <f t="shared" si="119"/>
        <v>0.14583333333333326</v>
      </c>
    </row>
    <row r="1415" spans="1:24" x14ac:dyDescent="0.3">
      <c r="A1415" s="64" t="s">
        <v>8511</v>
      </c>
      <c r="B1415" s="94" t="s">
        <v>8512</v>
      </c>
      <c r="C1415" s="2" t="s">
        <v>1</v>
      </c>
      <c r="D1415" s="2">
        <v>59</v>
      </c>
      <c r="E1415" s="9">
        <v>22213</v>
      </c>
      <c r="F1415" s="10">
        <v>43833.516168981485</v>
      </c>
      <c r="G1415" s="95" t="s">
        <v>4</v>
      </c>
      <c r="H1415">
        <v>1879</v>
      </c>
      <c r="I1415" s="1">
        <f t="shared" si="116"/>
        <v>18.979797979797979</v>
      </c>
      <c r="J1415" s="122">
        <v>4.6109999999999998</v>
      </c>
      <c r="K1415">
        <v>99</v>
      </c>
      <c r="L1415" s="94">
        <v>497</v>
      </c>
      <c r="M1415" s="11">
        <f t="shared" si="117"/>
        <v>5.0202020202020199</v>
      </c>
      <c r="N1415" s="125">
        <v>2.218</v>
      </c>
      <c r="O1415" s="95">
        <f t="shared" si="120"/>
        <v>99</v>
      </c>
      <c r="P1415" s="12">
        <f t="shared" si="118"/>
        <v>3.7806841046277668</v>
      </c>
      <c r="Q1415" s="104" t="s">
        <v>728</v>
      </c>
      <c r="V1415" s="111">
        <v>0.38472222222222219</v>
      </c>
      <c r="W1415" s="112">
        <v>0.52430555555555558</v>
      </c>
      <c r="X1415" s="115">
        <f t="shared" si="119"/>
        <v>0.13958333333333339</v>
      </c>
    </row>
    <row r="1416" spans="1:24" x14ac:dyDescent="0.3">
      <c r="A1416" s="64" t="s">
        <v>2674</v>
      </c>
      <c r="B1416" s="94" t="s">
        <v>1215</v>
      </c>
      <c r="C1416" s="2" t="s">
        <v>1</v>
      </c>
      <c r="D1416" s="2">
        <v>45</v>
      </c>
      <c r="E1416" s="9">
        <v>27159</v>
      </c>
      <c r="F1416" s="10">
        <v>43833.518865740742</v>
      </c>
      <c r="G1416" s="95" t="s">
        <v>4</v>
      </c>
      <c r="H1416">
        <v>1629</v>
      </c>
      <c r="I1416" s="1">
        <f t="shared" si="116"/>
        <v>16.454545454545453</v>
      </c>
      <c r="J1416" s="122">
        <v>4.0490000000000004</v>
      </c>
      <c r="K1416">
        <v>99</v>
      </c>
      <c r="L1416" s="94">
        <v>529</v>
      </c>
      <c r="M1416" s="11">
        <f t="shared" si="117"/>
        <v>5.3434343434343434</v>
      </c>
      <c r="N1416" s="125">
        <v>2.2000000000000002</v>
      </c>
      <c r="O1416" s="95">
        <f t="shared" si="120"/>
        <v>99</v>
      </c>
      <c r="P1416" s="12">
        <f t="shared" si="118"/>
        <v>3.0793950850661624</v>
      </c>
      <c r="Q1416" s="104" t="s">
        <v>728</v>
      </c>
      <c r="V1416" s="111">
        <v>0.39444444444444443</v>
      </c>
      <c r="W1416" s="112">
        <v>0.53472222222222221</v>
      </c>
      <c r="X1416" s="115">
        <f t="shared" si="119"/>
        <v>0.14027777777777778</v>
      </c>
    </row>
    <row r="1417" spans="1:24" x14ac:dyDescent="0.3">
      <c r="A1417" s="64" t="s">
        <v>8513</v>
      </c>
      <c r="B1417" s="94" t="s">
        <v>8514</v>
      </c>
      <c r="C1417" s="2" t="s">
        <v>1</v>
      </c>
      <c r="D1417" s="2">
        <v>58</v>
      </c>
      <c r="E1417" s="9">
        <v>22625</v>
      </c>
      <c r="F1417" s="10">
        <v>43833.531643518516</v>
      </c>
      <c r="G1417" s="95" t="s">
        <v>4</v>
      </c>
      <c r="H1417">
        <v>2560</v>
      </c>
      <c r="I1417" s="1">
        <f t="shared" si="116"/>
        <v>25.6</v>
      </c>
      <c r="J1417" s="122">
        <v>6.3789999999999996</v>
      </c>
      <c r="K1417">
        <v>100</v>
      </c>
      <c r="L1417" s="94">
        <v>686</v>
      </c>
      <c r="M1417" s="11">
        <f t="shared" si="117"/>
        <v>6.86</v>
      </c>
      <c r="N1417" s="125">
        <v>2.7850000000000001</v>
      </c>
      <c r="O1417" s="95">
        <f t="shared" si="120"/>
        <v>100</v>
      </c>
      <c r="P1417" s="12">
        <f t="shared" si="118"/>
        <v>3.7317784256559765</v>
      </c>
      <c r="Q1417" s="104" t="s">
        <v>728</v>
      </c>
      <c r="V1417" s="111">
        <v>0.41319444444444442</v>
      </c>
      <c r="W1417" s="112">
        <v>0.54861111111111105</v>
      </c>
      <c r="X1417" s="115">
        <f t="shared" si="119"/>
        <v>0.13541666666666663</v>
      </c>
    </row>
    <row r="1418" spans="1:24" x14ac:dyDescent="0.3">
      <c r="A1418" s="64" t="s">
        <v>8515</v>
      </c>
      <c r="B1418" s="94" t="s">
        <v>8516</v>
      </c>
      <c r="C1418" s="2" t="s">
        <v>1</v>
      </c>
      <c r="D1418" s="2">
        <v>57</v>
      </c>
      <c r="E1418" s="9">
        <v>23000</v>
      </c>
      <c r="F1418" s="10">
        <v>43833.563576388886</v>
      </c>
      <c r="G1418" s="95" t="s">
        <v>4</v>
      </c>
      <c r="H1418">
        <v>1710</v>
      </c>
      <c r="I1418" s="1">
        <f t="shared" si="116"/>
        <v>17.272727272727273</v>
      </c>
      <c r="J1418" s="122">
        <v>3.9790000000000001</v>
      </c>
      <c r="K1418">
        <v>99</v>
      </c>
      <c r="L1418" s="94">
        <v>516</v>
      </c>
      <c r="M1418" s="11">
        <f t="shared" si="117"/>
        <v>5.2121212121212119</v>
      </c>
      <c r="N1418" s="125">
        <v>2.246</v>
      </c>
      <c r="O1418" s="95">
        <f t="shared" si="120"/>
        <v>99</v>
      </c>
      <c r="P1418" s="12">
        <f t="shared" si="118"/>
        <v>3.3139534883720931</v>
      </c>
      <c r="Q1418" s="104" t="s">
        <v>728</v>
      </c>
      <c r="V1418" s="111">
        <v>0.42777777777777781</v>
      </c>
      <c r="W1418" s="112">
        <v>0.58333333333333337</v>
      </c>
      <c r="X1418" s="115">
        <f t="shared" si="119"/>
        <v>0.15555555555555556</v>
      </c>
    </row>
    <row r="1419" spans="1:24" x14ac:dyDescent="0.3">
      <c r="A1419" s="64" t="s">
        <v>8517</v>
      </c>
      <c r="B1419" s="94" t="s">
        <v>8518</v>
      </c>
      <c r="C1419" s="2" t="s">
        <v>1</v>
      </c>
      <c r="D1419" s="2">
        <v>60</v>
      </c>
      <c r="E1419" s="9">
        <v>21866</v>
      </c>
      <c r="F1419" s="10">
        <v>43833.577650462961</v>
      </c>
      <c r="G1419" s="95" t="s">
        <v>4</v>
      </c>
      <c r="H1419">
        <v>2911</v>
      </c>
      <c r="I1419" s="1">
        <f t="shared" si="116"/>
        <v>29.11</v>
      </c>
      <c r="J1419" s="122">
        <v>5.2629999999999999</v>
      </c>
      <c r="K1419">
        <v>100</v>
      </c>
      <c r="L1419" s="94">
        <v>696</v>
      </c>
      <c r="M1419" s="11">
        <f t="shared" si="117"/>
        <v>6.96</v>
      </c>
      <c r="N1419" s="125">
        <v>2.8530000000000002</v>
      </c>
      <c r="O1419" s="95">
        <f t="shared" si="120"/>
        <v>100</v>
      </c>
      <c r="P1419" s="12">
        <f t="shared" si="118"/>
        <v>4.1824712643678161</v>
      </c>
      <c r="Q1419" s="104" t="s">
        <v>728</v>
      </c>
      <c r="V1419" s="111">
        <v>0.4513888888888889</v>
      </c>
      <c r="W1419" s="112">
        <v>0.59375</v>
      </c>
      <c r="X1419" s="115">
        <f t="shared" si="119"/>
        <v>0.1423611111111111</v>
      </c>
    </row>
    <row r="1420" spans="1:24" x14ac:dyDescent="0.3">
      <c r="A1420" s="64" t="s">
        <v>8519</v>
      </c>
      <c r="B1420" s="94" t="s">
        <v>1887</v>
      </c>
      <c r="C1420" s="2" t="s">
        <v>1</v>
      </c>
      <c r="D1420" s="2">
        <v>47</v>
      </c>
      <c r="E1420" s="9">
        <v>26443</v>
      </c>
      <c r="F1420" s="10">
        <v>43833.594317129631</v>
      </c>
      <c r="G1420" s="95" t="s">
        <v>4</v>
      </c>
      <c r="H1420">
        <v>1808</v>
      </c>
      <c r="I1420" s="1">
        <f t="shared" si="116"/>
        <v>18.262626262626263</v>
      </c>
      <c r="J1420" s="122">
        <v>3.95</v>
      </c>
      <c r="K1420">
        <v>99</v>
      </c>
      <c r="L1420" s="94">
        <v>505</v>
      </c>
      <c r="M1420" s="11">
        <f t="shared" si="117"/>
        <v>5.1010101010101012</v>
      </c>
      <c r="N1420" s="125">
        <v>2.0129999999999999</v>
      </c>
      <c r="O1420" s="95">
        <f t="shared" si="120"/>
        <v>99</v>
      </c>
      <c r="P1420" s="12">
        <f t="shared" si="118"/>
        <v>3.5801980198019803</v>
      </c>
      <c r="Q1420" s="104" t="s">
        <v>728</v>
      </c>
      <c r="V1420" s="111">
        <v>0.46458333333333335</v>
      </c>
      <c r="W1420" s="112">
        <v>0.64583333333333337</v>
      </c>
      <c r="X1420" s="115">
        <f t="shared" si="119"/>
        <v>0.18125000000000002</v>
      </c>
    </row>
    <row r="1421" spans="1:24" x14ac:dyDescent="0.3">
      <c r="A1421" s="64" t="s">
        <v>8520</v>
      </c>
      <c r="B1421" s="94" t="s">
        <v>1844</v>
      </c>
      <c r="C1421" s="2" t="s">
        <v>1</v>
      </c>
      <c r="D1421" s="2">
        <v>58</v>
      </c>
      <c r="E1421" s="9">
        <v>22360</v>
      </c>
      <c r="F1421" s="10">
        <v>43833.602465277778</v>
      </c>
      <c r="G1421" s="95" t="s">
        <v>4</v>
      </c>
      <c r="H1421">
        <v>2878</v>
      </c>
      <c r="I1421" s="1">
        <f t="shared" si="116"/>
        <v>28.78</v>
      </c>
      <c r="J1421" s="122">
        <v>6.0259999999999998</v>
      </c>
      <c r="K1421">
        <v>100</v>
      </c>
      <c r="L1421" s="94">
        <v>567</v>
      </c>
      <c r="M1421" s="11">
        <f t="shared" si="117"/>
        <v>5.67</v>
      </c>
      <c r="N1421" s="125">
        <v>2.202</v>
      </c>
      <c r="O1421" s="95">
        <f t="shared" si="120"/>
        <v>100</v>
      </c>
      <c r="P1421" s="12">
        <f t="shared" si="118"/>
        <v>5.075837742504409</v>
      </c>
      <c r="Q1421" s="104" t="s">
        <v>728</v>
      </c>
      <c r="V1421" s="111">
        <v>0.47569444444444442</v>
      </c>
      <c r="W1421" s="112">
        <v>0.61805555555555558</v>
      </c>
      <c r="X1421" s="115">
        <f t="shared" si="119"/>
        <v>0.14236111111111116</v>
      </c>
    </row>
    <row r="1422" spans="1:24" x14ac:dyDescent="0.3">
      <c r="A1422" s="64" t="s">
        <v>8521</v>
      </c>
      <c r="B1422" s="94" t="s">
        <v>858</v>
      </c>
      <c r="C1422" s="2" t="s">
        <v>1</v>
      </c>
      <c r="D1422" s="2">
        <v>65</v>
      </c>
      <c r="E1422" s="9">
        <v>19998</v>
      </c>
      <c r="F1422" s="10">
        <v>43833.615081018521</v>
      </c>
      <c r="G1422" s="95" t="s">
        <v>4</v>
      </c>
      <c r="H1422">
        <v>2580</v>
      </c>
      <c r="I1422" s="1">
        <f t="shared" si="116"/>
        <v>26.060606060606062</v>
      </c>
      <c r="J1422" s="122">
        <v>5.7279999999999998</v>
      </c>
      <c r="K1422">
        <v>99</v>
      </c>
      <c r="L1422" s="94">
        <v>661</v>
      </c>
      <c r="M1422" s="11">
        <f t="shared" si="117"/>
        <v>6.6767676767676765</v>
      </c>
      <c r="N1422" s="125">
        <v>2.3769999999999998</v>
      </c>
      <c r="O1422" s="95">
        <f t="shared" si="120"/>
        <v>99</v>
      </c>
      <c r="P1422" s="12">
        <f t="shared" si="118"/>
        <v>3.9031770045385783</v>
      </c>
      <c r="Q1422" s="104" t="s">
        <v>728</v>
      </c>
      <c r="V1422" s="111">
        <v>0.50624999999999998</v>
      </c>
      <c r="W1422" s="112">
        <v>0.63888888888888895</v>
      </c>
      <c r="X1422" s="115">
        <f t="shared" si="119"/>
        <v>0.13263888888888897</v>
      </c>
    </row>
    <row r="1423" spans="1:24" x14ac:dyDescent="0.3">
      <c r="A1423" s="64" t="s">
        <v>8522</v>
      </c>
      <c r="B1423" s="94" t="s">
        <v>575</v>
      </c>
      <c r="C1423" s="2" t="s">
        <v>6</v>
      </c>
      <c r="D1423" s="2">
        <v>61</v>
      </c>
      <c r="E1423" s="9">
        <v>21461</v>
      </c>
      <c r="F1423" s="10">
        <v>43833.636608796296</v>
      </c>
      <c r="G1423" s="95" t="s">
        <v>4</v>
      </c>
      <c r="H1423">
        <v>3471</v>
      </c>
      <c r="I1423" s="1">
        <f t="shared" si="116"/>
        <v>34.71</v>
      </c>
      <c r="J1423" s="122">
        <v>6.1550000000000002</v>
      </c>
      <c r="K1423">
        <v>100</v>
      </c>
      <c r="L1423" s="94">
        <v>778</v>
      </c>
      <c r="M1423" s="11">
        <f t="shared" si="117"/>
        <v>7.78</v>
      </c>
      <c r="N1423" s="125">
        <v>2.762</v>
      </c>
      <c r="O1423" s="95">
        <f t="shared" si="120"/>
        <v>100</v>
      </c>
      <c r="P1423" s="12">
        <f t="shared" si="118"/>
        <v>4.461439588688946</v>
      </c>
      <c r="Q1423" s="104" t="s">
        <v>728</v>
      </c>
      <c r="V1423" s="111">
        <v>0.49652777777777773</v>
      </c>
      <c r="W1423" s="112">
        <v>0.65277777777777779</v>
      </c>
      <c r="X1423" s="115">
        <f t="shared" si="119"/>
        <v>0.15625000000000006</v>
      </c>
    </row>
    <row r="1424" spans="1:24" x14ac:dyDescent="0.3">
      <c r="A1424" s="64" t="s">
        <v>8523</v>
      </c>
      <c r="B1424" s="94" t="s">
        <v>8524</v>
      </c>
      <c r="C1424" s="2" t="s">
        <v>1</v>
      </c>
      <c r="D1424" s="2">
        <v>41</v>
      </c>
      <c r="E1424" s="9">
        <v>28495</v>
      </c>
      <c r="F1424" s="10">
        <v>43833.650069444448</v>
      </c>
      <c r="G1424" s="95" t="s">
        <v>4</v>
      </c>
      <c r="H1424">
        <v>1884</v>
      </c>
      <c r="I1424" s="1">
        <f t="shared" si="116"/>
        <v>19.030303030303031</v>
      </c>
      <c r="J1424" s="122">
        <v>3.7320000000000002</v>
      </c>
      <c r="K1424">
        <v>99</v>
      </c>
      <c r="L1424" s="94">
        <v>483</v>
      </c>
      <c r="M1424" s="11">
        <f t="shared" si="117"/>
        <v>4.8787878787878789</v>
      </c>
      <c r="N1424" s="125">
        <v>2.278</v>
      </c>
      <c r="O1424" s="95">
        <f t="shared" si="120"/>
        <v>99</v>
      </c>
      <c r="P1424" s="12">
        <f t="shared" si="118"/>
        <v>3.9006211180124226</v>
      </c>
      <c r="Q1424" s="104" t="s">
        <v>728</v>
      </c>
      <c r="V1424" s="111">
        <v>0.51944444444444449</v>
      </c>
      <c r="W1424" s="112">
        <v>0.67708333333333337</v>
      </c>
      <c r="X1424" s="115">
        <f t="shared" si="119"/>
        <v>0.15763888888888888</v>
      </c>
    </row>
    <row r="1425" spans="1:24" x14ac:dyDescent="0.3">
      <c r="A1425" s="64" t="s">
        <v>8525</v>
      </c>
      <c r="B1425" s="94" t="s">
        <v>1413</v>
      </c>
      <c r="C1425" s="2" t="s">
        <v>1</v>
      </c>
      <c r="D1425" s="2">
        <v>57</v>
      </c>
      <c r="E1425" s="9">
        <v>22692</v>
      </c>
      <c r="F1425" s="10">
        <v>43836.517824074072</v>
      </c>
      <c r="G1425" s="95" t="s">
        <v>4</v>
      </c>
      <c r="H1425">
        <v>2437</v>
      </c>
      <c r="I1425" s="1">
        <f t="shared" si="116"/>
        <v>24.37</v>
      </c>
      <c r="J1425" s="122">
        <v>5.57</v>
      </c>
      <c r="K1425">
        <v>100</v>
      </c>
      <c r="L1425" s="94">
        <v>483</v>
      </c>
      <c r="M1425" s="11">
        <f t="shared" si="117"/>
        <v>4.83</v>
      </c>
      <c r="N1425" s="125">
        <v>2.27</v>
      </c>
      <c r="O1425" s="95">
        <f t="shared" si="120"/>
        <v>100</v>
      </c>
      <c r="P1425" s="12">
        <f t="shared" si="118"/>
        <v>5.0455486542443069</v>
      </c>
      <c r="Q1425" s="104" t="s">
        <v>728</v>
      </c>
      <c r="V1425" s="111">
        <v>0.38680555555555557</v>
      </c>
      <c r="W1425" s="112">
        <v>0.52083333333333337</v>
      </c>
      <c r="X1425" s="115">
        <f t="shared" si="119"/>
        <v>0.1340277777777778</v>
      </c>
    </row>
    <row r="1426" spans="1:24" x14ac:dyDescent="0.3">
      <c r="A1426" s="64" t="s">
        <v>8526</v>
      </c>
      <c r="B1426" s="94" t="s">
        <v>8527</v>
      </c>
      <c r="C1426" s="2" t="s">
        <v>1</v>
      </c>
      <c r="D1426" s="2">
        <v>46</v>
      </c>
      <c r="E1426" s="9">
        <v>26892</v>
      </c>
      <c r="F1426" s="10">
        <v>43836.521331018521</v>
      </c>
      <c r="G1426" s="95" t="s">
        <v>4</v>
      </c>
      <c r="H1426">
        <v>2007</v>
      </c>
      <c r="I1426" s="1">
        <f t="shared" si="116"/>
        <v>20.07</v>
      </c>
      <c r="J1426" s="122">
        <v>5.0419999999999998</v>
      </c>
      <c r="K1426">
        <v>100</v>
      </c>
      <c r="L1426" s="94">
        <v>332</v>
      </c>
      <c r="M1426" s="11">
        <f t="shared" si="117"/>
        <v>3.32</v>
      </c>
      <c r="N1426" s="125">
        <v>1.7689999999999999</v>
      </c>
      <c r="O1426" s="95">
        <f t="shared" si="120"/>
        <v>100</v>
      </c>
      <c r="P1426" s="12">
        <f t="shared" si="118"/>
        <v>6.0451807228915664</v>
      </c>
      <c r="Q1426" s="104" t="s">
        <v>728</v>
      </c>
      <c r="V1426" s="111">
        <v>0.39652777777777781</v>
      </c>
      <c r="W1426" s="112">
        <v>0.53819444444444442</v>
      </c>
      <c r="X1426" s="115">
        <f t="shared" si="119"/>
        <v>0.14166666666666661</v>
      </c>
    </row>
    <row r="1427" spans="1:24" x14ac:dyDescent="0.3">
      <c r="A1427" s="64" t="s">
        <v>8528</v>
      </c>
      <c r="B1427" s="94" t="s">
        <v>8529</v>
      </c>
      <c r="C1427" s="2" t="s">
        <v>1</v>
      </c>
      <c r="D1427" s="2">
        <v>48</v>
      </c>
      <c r="E1427" s="9">
        <v>26089</v>
      </c>
      <c r="F1427" s="10">
        <v>43836.529560185183</v>
      </c>
      <c r="G1427" s="95" t="s">
        <v>4</v>
      </c>
      <c r="H1427">
        <v>1363</v>
      </c>
      <c r="I1427" s="1">
        <f t="shared" si="116"/>
        <v>13.767676767676768</v>
      </c>
      <c r="J1427" s="122">
        <v>3.964</v>
      </c>
      <c r="K1427">
        <v>99</v>
      </c>
      <c r="L1427" s="94">
        <v>323</v>
      </c>
      <c r="M1427" s="11">
        <f t="shared" si="117"/>
        <v>3.2626262626262625</v>
      </c>
      <c r="N1427" s="125">
        <v>2.0630000000000002</v>
      </c>
      <c r="O1427" s="95">
        <f t="shared" si="120"/>
        <v>99</v>
      </c>
      <c r="P1427" s="12">
        <f t="shared" si="118"/>
        <v>4.219814241486068</v>
      </c>
      <c r="Q1427" s="104" t="s">
        <v>728</v>
      </c>
      <c r="V1427" s="111">
        <v>0.38055555555555554</v>
      </c>
      <c r="W1427" s="112">
        <v>0.54861111111111105</v>
      </c>
      <c r="X1427" s="115">
        <f t="shared" si="119"/>
        <v>0.16805555555555551</v>
      </c>
    </row>
    <row r="1428" spans="1:24" x14ac:dyDescent="0.3">
      <c r="A1428" s="64" t="s">
        <v>8530</v>
      </c>
      <c r="B1428" s="94" t="s">
        <v>8531</v>
      </c>
      <c r="C1428" s="2" t="s">
        <v>1</v>
      </c>
      <c r="D1428" s="2">
        <v>54</v>
      </c>
      <c r="E1428" s="9">
        <v>23785</v>
      </c>
      <c r="F1428" s="10">
        <v>43836.545219907406</v>
      </c>
      <c r="G1428" s="95" t="s">
        <v>4</v>
      </c>
      <c r="H1428">
        <v>2366</v>
      </c>
      <c r="I1428" s="1">
        <f t="shared" si="116"/>
        <v>23.8989898989899</v>
      </c>
      <c r="J1428" s="122">
        <v>4.976</v>
      </c>
      <c r="K1428">
        <v>99</v>
      </c>
      <c r="L1428" s="94">
        <v>443</v>
      </c>
      <c r="M1428" s="11">
        <f t="shared" si="117"/>
        <v>4.4747474747474749</v>
      </c>
      <c r="N1428" s="125">
        <v>2.3050000000000002</v>
      </c>
      <c r="O1428" s="95">
        <f t="shared" si="120"/>
        <v>99</v>
      </c>
      <c r="P1428" s="12">
        <f t="shared" si="118"/>
        <v>5.3408577878103838</v>
      </c>
      <c r="Q1428" s="104" t="s">
        <v>728</v>
      </c>
      <c r="V1428" s="111">
        <v>0.40902777777777777</v>
      </c>
      <c r="W1428" s="112">
        <v>0.56597222222222221</v>
      </c>
      <c r="X1428" s="115">
        <f t="shared" si="119"/>
        <v>0.15694444444444444</v>
      </c>
    </row>
    <row r="1429" spans="1:24" x14ac:dyDescent="0.3">
      <c r="A1429" s="64" t="s">
        <v>8532</v>
      </c>
      <c r="B1429" s="94" t="s">
        <v>8533</v>
      </c>
      <c r="C1429" s="2" t="s">
        <v>1</v>
      </c>
      <c r="D1429" s="2">
        <v>44</v>
      </c>
      <c r="E1429" s="9">
        <v>27693</v>
      </c>
      <c r="F1429" s="10">
        <v>43836.557743055557</v>
      </c>
      <c r="G1429" s="95" t="s">
        <v>4</v>
      </c>
      <c r="H1429">
        <v>1827</v>
      </c>
      <c r="I1429" s="1">
        <f t="shared" si="116"/>
        <v>18.27</v>
      </c>
      <c r="J1429" s="122">
        <v>4.2990000000000004</v>
      </c>
      <c r="K1429">
        <v>100</v>
      </c>
      <c r="L1429" s="94">
        <v>398</v>
      </c>
      <c r="M1429" s="11">
        <f t="shared" si="117"/>
        <v>3.98</v>
      </c>
      <c r="N1429" s="125">
        <v>1.589</v>
      </c>
      <c r="O1429" s="95">
        <f t="shared" si="120"/>
        <v>100</v>
      </c>
      <c r="P1429" s="12">
        <f t="shared" si="118"/>
        <v>4.5904522613065328</v>
      </c>
      <c r="Q1429" s="104" t="s">
        <v>728</v>
      </c>
      <c r="V1429" s="111">
        <v>0.43541666666666662</v>
      </c>
      <c r="W1429" s="112">
        <v>0.58333333333333337</v>
      </c>
      <c r="X1429" s="115">
        <f t="shared" si="119"/>
        <v>0.14791666666666675</v>
      </c>
    </row>
    <row r="1430" spans="1:24" x14ac:dyDescent="0.3">
      <c r="A1430" s="64" t="s">
        <v>8534</v>
      </c>
      <c r="B1430" s="94" t="s">
        <v>8535</v>
      </c>
      <c r="C1430" s="2" t="s">
        <v>1</v>
      </c>
      <c r="D1430" s="2">
        <v>53</v>
      </c>
      <c r="E1430" s="9">
        <v>24282</v>
      </c>
      <c r="F1430" s="10">
        <v>43836.576817129629</v>
      </c>
      <c r="G1430" s="95" t="s">
        <v>4</v>
      </c>
      <c r="H1430">
        <v>2045</v>
      </c>
      <c r="I1430" s="1">
        <f t="shared" si="116"/>
        <v>20.656565656565657</v>
      </c>
      <c r="J1430" s="122">
        <v>5.2489999999999997</v>
      </c>
      <c r="K1430">
        <v>99</v>
      </c>
      <c r="L1430" s="94">
        <v>354</v>
      </c>
      <c r="M1430" s="11">
        <f t="shared" si="117"/>
        <v>3.5757575757575757</v>
      </c>
      <c r="N1430" s="125">
        <v>2.0059999999999998</v>
      </c>
      <c r="O1430" s="95">
        <f t="shared" si="120"/>
        <v>99</v>
      </c>
      <c r="P1430" s="12">
        <f t="shared" si="118"/>
        <v>5.7768361581920908</v>
      </c>
      <c r="Q1430" s="104" t="s">
        <v>728</v>
      </c>
      <c r="V1430" s="111">
        <v>0.44930555555555557</v>
      </c>
      <c r="W1430" s="112">
        <v>0.59375</v>
      </c>
      <c r="X1430" s="115">
        <f t="shared" si="119"/>
        <v>0.14444444444444443</v>
      </c>
    </row>
    <row r="1431" spans="1:24" x14ac:dyDescent="0.3">
      <c r="A1431" s="64" t="s">
        <v>8536</v>
      </c>
      <c r="B1431" s="94" t="s">
        <v>8537</v>
      </c>
      <c r="C1431" s="2" t="s">
        <v>1</v>
      </c>
      <c r="D1431" s="2">
        <v>57</v>
      </c>
      <c r="E1431" s="9">
        <v>23017</v>
      </c>
      <c r="F1431" s="10">
        <v>43836.588043981479</v>
      </c>
      <c r="G1431" s="95" t="s">
        <v>4</v>
      </c>
      <c r="H1431">
        <v>2289</v>
      </c>
      <c r="I1431" s="1">
        <f t="shared" si="116"/>
        <v>23.121212121212121</v>
      </c>
      <c r="J1431" s="122">
        <v>5.4059999999999997</v>
      </c>
      <c r="K1431">
        <v>99</v>
      </c>
      <c r="L1431" s="94">
        <v>371</v>
      </c>
      <c r="M1431" s="11">
        <f t="shared" si="117"/>
        <v>3.7474747474747474</v>
      </c>
      <c r="N1431" s="125">
        <v>1.5609999999999999</v>
      </c>
      <c r="O1431" s="95">
        <f t="shared" si="120"/>
        <v>99</v>
      </c>
      <c r="P1431" s="12">
        <f t="shared" si="118"/>
        <v>6.1698113207547172</v>
      </c>
      <c r="Q1431" s="104" t="s">
        <v>728</v>
      </c>
      <c r="V1431" s="111">
        <v>0.45694444444444443</v>
      </c>
      <c r="W1431" s="112">
        <v>0.60416666666666663</v>
      </c>
      <c r="X1431" s="115">
        <f t="shared" si="119"/>
        <v>0.1472222222222222</v>
      </c>
    </row>
    <row r="1432" spans="1:24" x14ac:dyDescent="0.3">
      <c r="A1432" s="64" t="s">
        <v>8538</v>
      </c>
      <c r="B1432" s="94" t="s">
        <v>8539</v>
      </c>
      <c r="C1432" s="2" t="s">
        <v>1</v>
      </c>
      <c r="D1432" s="2">
        <v>46</v>
      </c>
      <c r="E1432" s="9">
        <v>26936</v>
      </c>
      <c r="F1432" s="10">
        <v>43836.601678240739</v>
      </c>
      <c r="G1432" s="95" t="s">
        <v>4</v>
      </c>
      <c r="H1432">
        <v>1527</v>
      </c>
      <c r="I1432" s="1">
        <f t="shared" si="116"/>
        <v>15.27</v>
      </c>
      <c r="J1432" s="122">
        <v>3.5009999999999999</v>
      </c>
      <c r="K1432">
        <v>100</v>
      </c>
      <c r="L1432" s="94">
        <v>448</v>
      </c>
      <c r="M1432" s="11">
        <f t="shared" si="117"/>
        <v>4.4800000000000004</v>
      </c>
      <c r="N1432" s="125">
        <v>2.35</v>
      </c>
      <c r="O1432" s="95">
        <f t="shared" si="120"/>
        <v>100</v>
      </c>
      <c r="P1432" s="12">
        <f t="shared" si="118"/>
        <v>3.4084821428571423</v>
      </c>
      <c r="Q1432" s="104" t="s">
        <v>728</v>
      </c>
      <c r="V1432" s="111">
        <v>0.48333333333333334</v>
      </c>
      <c r="W1432" s="112">
        <v>0.63194444444444442</v>
      </c>
      <c r="X1432" s="115">
        <f t="shared" si="119"/>
        <v>0.14861111111111108</v>
      </c>
    </row>
    <row r="1433" spans="1:24" x14ac:dyDescent="0.3">
      <c r="A1433" s="64" t="s">
        <v>8540</v>
      </c>
      <c r="B1433" s="94" t="s">
        <v>8541</v>
      </c>
      <c r="C1433" s="2" t="s">
        <v>1</v>
      </c>
      <c r="D1433" s="2">
        <v>57</v>
      </c>
      <c r="E1433" s="9">
        <v>22983</v>
      </c>
      <c r="F1433" s="10">
        <v>43836.620578703703</v>
      </c>
      <c r="G1433" s="95" t="s">
        <v>4</v>
      </c>
      <c r="H1433">
        <v>2496</v>
      </c>
      <c r="I1433" s="1">
        <f t="shared" si="116"/>
        <v>24.96</v>
      </c>
      <c r="J1433" s="122">
        <v>5.7590000000000003</v>
      </c>
      <c r="K1433">
        <v>100</v>
      </c>
      <c r="L1433" s="94">
        <v>342</v>
      </c>
      <c r="M1433" s="11">
        <f t="shared" si="117"/>
        <v>3.42</v>
      </c>
      <c r="N1433" s="125">
        <v>1.9450000000000001</v>
      </c>
      <c r="O1433" s="95">
        <f t="shared" si="120"/>
        <v>100</v>
      </c>
      <c r="P1433" s="12">
        <f t="shared" si="118"/>
        <v>7.2982456140350882</v>
      </c>
      <c r="Q1433" s="104" t="s">
        <v>728</v>
      </c>
      <c r="V1433" s="111">
        <v>0.48472222222222222</v>
      </c>
      <c r="W1433" s="112">
        <v>0.64583333333333337</v>
      </c>
      <c r="X1433" s="115">
        <f t="shared" si="119"/>
        <v>0.16111111111111115</v>
      </c>
    </row>
    <row r="1434" spans="1:24" x14ac:dyDescent="0.3">
      <c r="A1434" s="64" t="s">
        <v>8542</v>
      </c>
      <c r="B1434" s="94" t="s">
        <v>8543</v>
      </c>
      <c r="C1434" s="2" t="s">
        <v>6</v>
      </c>
      <c r="D1434" s="2">
        <v>60</v>
      </c>
      <c r="E1434" s="9">
        <v>21899</v>
      </c>
      <c r="F1434" s="10">
        <v>43836.654664351852</v>
      </c>
      <c r="G1434" s="95" t="s">
        <v>4</v>
      </c>
      <c r="H1434">
        <v>1376</v>
      </c>
      <c r="I1434" s="1">
        <f t="shared" si="116"/>
        <v>13.76</v>
      </c>
      <c r="J1434" s="122">
        <v>3.895</v>
      </c>
      <c r="K1434">
        <v>100</v>
      </c>
      <c r="L1434" s="94">
        <v>409</v>
      </c>
      <c r="M1434" s="11">
        <f t="shared" si="117"/>
        <v>4.09</v>
      </c>
      <c r="N1434" s="125">
        <v>2.0110000000000001</v>
      </c>
      <c r="O1434" s="95">
        <f t="shared" si="120"/>
        <v>100</v>
      </c>
      <c r="P1434" s="12">
        <f t="shared" si="118"/>
        <v>3.3643031784841075</v>
      </c>
      <c r="Q1434" s="104" t="s">
        <v>728</v>
      </c>
      <c r="V1434" s="111">
        <v>0.51388888888888895</v>
      </c>
      <c r="W1434" s="112">
        <v>0.67708333333333337</v>
      </c>
      <c r="X1434" s="115">
        <f t="shared" si="119"/>
        <v>0.16319444444444442</v>
      </c>
    </row>
    <row r="1435" spans="1:24" x14ac:dyDescent="0.3">
      <c r="A1435" s="64" t="s">
        <v>8544</v>
      </c>
      <c r="B1435" s="94" t="s">
        <v>8545</v>
      </c>
      <c r="C1435" s="2" t="s">
        <v>6</v>
      </c>
      <c r="D1435" s="2">
        <v>77</v>
      </c>
      <c r="E1435" s="9">
        <v>15602</v>
      </c>
      <c r="F1435" s="10">
        <v>43836.696018518516</v>
      </c>
      <c r="G1435" s="95" t="s">
        <v>4</v>
      </c>
      <c r="H1435">
        <v>2183</v>
      </c>
      <c r="I1435" s="1">
        <f t="shared" si="116"/>
        <v>22.050505050505052</v>
      </c>
      <c r="J1435" s="122">
        <v>4.7450000000000001</v>
      </c>
      <c r="K1435">
        <v>99</v>
      </c>
      <c r="L1435" s="94">
        <v>743</v>
      </c>
      <c r="M1435" s="11">
        <f t="shared" si="117"/>
        <v>7.5050505050505052</v>
      </c>
      <c r="N1435" s="125">
        <v>3.1280000000000001</v>
      </c>
      <c r="O1435" s="95">
        <f t="shared" si="120"/>
        <v>99</v>
      </c>
      <c r="P1435" s="12">
        <f t="shared" si="118"/>
        <v>2.9380888290713325</v>
      </c>
      <c r="Q1435" s="104" t="s">
        <v>728</v>
      </c>
      <c r="V1435" s="111">
        <v>0.53402777777777777</v>
      </c>
      <c r="W1435" s="112">
        <v>0.70833333333333337</v>
      </c>
      <c r="X1435" s="115">
        <f t="shared" si="119"/>
        <v>0.1743055555555556</v>
      </c>
    </row>
    <row r="1436" spans="1:24" x14ac:dyDescent="0.3">
      <c r="A1436" s="64" t="s">
        <v>8546</v>
      </c>
      <c r="B1436" s="94" t="s">
        <v>8547</v>
      </c>
      <c r="C1436" s="2" t="s">
        <v>1</v>
      </c>
      <c r="D1436" s="2">
        <v>48</v>
      </c>
      <c r="E1436" s="9">
        <v>25947</v>
      </c>
      <c r="F1436" s="10">
        <v>43837.409409722219</v>
      </c>
      <c r="G1436" s="95" t="s">
        <v>71</v>
      </c>
      <c r="H1436">
        <v>1192</v>
      </c>
      <c r="I1436" s="1">
        <f t="shared" si="116"/>
        <v>12.04040404040404</v>
      </c>
      <c r="J1436" s="122">
        <v>3.452</v>
      </c>
      <c r="K1436">
        <v>99</v>
      </c>
      <c r="L1436" s="94">
        <v>433</v>
      </c>
      <c r="M1436" s="11">
        <f t="shared" si="117"/>
        <v>4.3737373737373737</v>
      </c>
      <c r="N1436" s="125">
        <v>2.0979999999999999</v>
      </c>
      <c r="O1436" s="95">
        <f t="shared" si="120"/>
        <v>99</v>
      </c>
      <c r="P1436" s="12">
        <f t="shared" si="118"/>
        <v>2.7528868360277134</v>
      </c>
      <c r="Q1436" s="104" t="s">
        <v>728</v>
      </c>
      <c r="V1436" s="111">
        <v>0.41875000000000001</v>
      </c>
      <c r="W1436" s="112">
        <v>0.58333333333333337</v>
      </c>
      <c r="X1436" s="115">
        <f t="shared" si="119"/>
        <v>0.16458333333333336</v>
      </c>
    </row>
    <row r="1437" spans="1:24" x14ac:dyDescent="0.3">
      <c r="A1437" s="64" t="s">
        <v>8548</v>
      </c>
      <c r="B1437" s="94" t="s">
        <v>8549</v>
      </c>
      <c r="C1437" s="2" t="s">
        <v>1</v>
      </c>
      <c r="D1437" s="2">
        <v>47</v>
      </c>
      <c r="E1437" s="9">
        <v>26666</v>
      </c>
      <c r="F1437" s="10">
        <v>43837.515868055554</v>
      </c>
      <c r="G1437" s="95" t="s">
        <v>4</v>
      </c>
      <c r="H1437">
        <v>1505</v>
      </c>
      <c r="I1437" s="1">
        <f t="shared" si="116"/>
        <v>15.202020202020202</v>
      </c>
      <c r="J1437" s="122">
        <v>3.9510000000000001</v>
      </c>
      <c r="K1437">
        <v>99</v>
      </c>
      <c r="L1437" s="94">
        <v>360</v>
      </c>
      <c r="M1437" s="11">
        <f t="shared" si="117"/>
        <v>3.6363636363636362</v>
      </c>
      <c r="N1437" s="125">
        <v>1.8540000000000001</v>
      </c>
      <c r="O1437" s="95">
        <f t="shared" si="120"/>
        <v>99</v>
      </c>
      <c r="P1437" s="12">
        <f t="shared" si="118"/>
        <v>4.1805555555555562</v>
      </c>
      <c r="Q1437" s="104" t="s">
        <v>728</v>
      </c>
      <c r="V1437" s="111">
        <v>0.375</v>
      </c>
      <c r="W1437" s="112">
        <v>0.52083333333333337</v>
      </c>
      <c r="X1437" s="115">
        <f t="shared" si="119"/>
        <v>0.14583333333333337</v>
      </c>
    </row>
    <row r="1438" spans="1:24" x14ac:dyDescent="0.3">
      <c r="A1438" s="64" t="s">
        <v>8550</v>
      </c>
      <c r="B1438" s="94" t="s">
        <v>8551</v>
      </c>
      <c r="C1438" s="2" t="s">
        <v>6</v>
      </c>
      <c r="D1438" s="2">
        <v>11.083333333333334</v>
      </c>
      <c r="E1438" s="9">
        <v>39801</v>
      </c>
      <c r="F1438" s="10">
        <v>43837.51966435185</v>
      </c>
      <c r="G1438" s="95" t="s">
        <v>4</v>
      </c>
      <c r="H1438">
        <v>1753</v>
      </c>
      <c r="I1438" s="1">
        <f t="shared" si="116"/>
        <v>17.707070707070706</v>
      </c>
      <c r="J1438" s="122">
        <v>4.6559999999999997</v>
      </c>
      <c r="K1438">
        <v>99</v>
      </c>
      <c r="L1438" s="94">
        <v>229</v>
      </c>
      <c r="M1438" s="11">
        <f t="shared" si="117"/>
        <v>2.3131313131313131</v>
      </c>
      <c r="N1438" s="125">
        <v>1.4750000000000001</v>
      </c>
      <c r="O1438" s="95">
        <f t="shared" si="120"/>
        <v>99</v>
      </c>
      <c r="P1438" s="12">
        <f t="shared" si="118"/>
        <v>7.6550218340611345</v>
      </c>
      <c r="Q1438" s="104" t="s">
        <v>728</v>
      </c>
      <c r="V1438" s="111">
        <v>0.3888888888888889</v>
      </c>
      <c r="W1438" s="112">
        <v>0.53472222222222221</v>
      </c>
      <c r="X1438" s="115">
        <f t="shared" si="119"/>
        <v>0.14583333333333331</v>
      </c>
    </row>
    <row r="1439" spans="1:24" x14ac:dyDescent="0.3">
      <c r="A1439" s="64" t="s">
        <v>8552</v>
      </c>
      <c r="B1439" s="94" t="s">
        <v>8553</v>
      </c>
      <c r="C1439" s="2" t="s">
        <v>1</v>
      </c>
      <c r="D1439" s="2">
        <v>58</v>
      </c>
      <c r="E1439" s="9">
        <v>22349</v>
      </c>
      <c r="F1439" s="10">
        <v>43837.530104166668</v>
      </c>
      <c r="G1439" s="95" t="s">
        <v>4</v>
      </c>
      <c r="H1439">
        <v>2000</v>
      </c>
      <c r="I1439" s="1">
        <f t="shared" si="116"/>
        <v>20.202020202020201</v>
      </c>
      <c r="J1439" s="122">
        <v>5.0549999999999997</v>
      </c>
      <c r="K1439">
        <v>99</v>
      </c>
      <c r="L1439" s="94">
        <v>428</v>
      </c>
      <c r="M1439" s="11">
        <f t="shared" si="117"/>
        <v>4.3232323232323235</v>
      </c>
      <c r="N1439" s="125">
        <v>2.1560000000000001</v>
      </c>
      <c r="O1439" s="95">
        <f t="shared" si="120"/>
        <v>99</v>
      </c>
      <c r="P1439" s="12">
        <f t="shared" si="118"/>
        <v>4.6728971962616814</v>
      </c>
      <c r="Q1439" s="104" t="s">
        <v>728</v>
      </c>
      <c r="V1439" s="111">
        <v>0.39999999999999997</v>
      </c>
      <c r="W1439" s="112">
        <v>0.54513888888888895</v>
      </c>
      <c r="X1439" s="115">
        <f t="shared" si="119"/>
        <v>0.14513888888888898</v>
      </c>
    </row>
    <row r="1440" spans="1:24" x14ac:dyDescent="0.3">
      <c r="A1440" s="64" t="s">
        <v>8554</v>
      </c>
      <c r="B1440" s="94" t="s">
        <v>8555</v>
      </c>
      <c r="C1440" s="2" t="s">
        <v>1</v>
      </c>
      <c r="D1440" s="2">
        <v>43</v>
      </c>
      <c r="E1440" s="9">
        <v>27992</v>
      </c>
      <c r="F1440" s="10">
        <v>43837.548726851855</v>
      </c>
      <c r="G1440" s="95" t="s">
        <v>4</v>
      </c>
      <c r="H1440">
        <v>1525</v>
      </c>
      <c r="I1440" s="1">
        <f t="shared" si="116"/>
        <v>15.404040404040405</v>
      </c>
      <c r="J1440" s="122">
        <v>3.7850000000000001</v>
      </c>
      <c r="K1440">
        <v>99</v>
      </c>
      <c r="L1440" s="94">
        <v>489</v>
      </c>
      <c r="M1440" s="11">
        <f t="shared" si="117"/>
        <v>4.9393939393939394</v>
      </c>
      <c r="N1440" s="125">
        <v>2.113</v>
      </c>
      <c r="O1440" s="95">
        <f t="shared" si="120"/>
        <v>99</v>
      </c>
      <c r="P1440" s="12">
        <f t="shared" si="118"/>
        <v>3.1186094069529653</v>
      </c>
      <c r="Q1440" s="104" t="s">
        <v>728</v>
      </c>
      <c r="V1440" s="111">
        <v>0.4201388888888889</v>
      </c>
      <c r="W1440" s="112">
        <v>0.56944444444444442</v>
      </c>
      <c r="X1440" s="115">
        <f t="shared" si="119"/>
        <v>0.14930555555555552</v>
      </c>
    </row>
    <row r="1441" spans="1:24" x14ac:dyDescent="0.3">
      <c r="A1441" s="64" t="s">
        <v>8556</v>
      </c>
      <c r="B1441" s="94" t="s">
        <v>5786</v>
      </c>
      <c r="C1441" s="2" t="s">
        <v>1</v>
      </c>
      <c r="D1441" s="2">
        <v>37</v>
      </c>
      <c r="E1441" s="9">
        <v>30265</v>
      </c>
      <c r="F1441" s="10">
        <v>43837.588125000002</v>
      </c>
      <c r="G1441" s="95" t="s">
        <v>4</v>
      </c>
      <c r="H1441">
        <v>1354</v>
      </c>
      <c r="I1441" s="1">
        <f t="shared" si="116"/>
        <v>13.54</v>
      </c>
      <c r="J1441" s="122">
        <v>3.6469999999999998</v>
      </c>
      <c r="K1441">
        <v>100</v>
      </c>
      <c r="L1441" s="94">
        <v>399</v>
      </c>
      <c r="M1441" s="11">
        <f t="shared" si="117"/>
        <v>3.99</v>
      </c>
      <c r="N1441" s="125">
        <v>2.149</v>
      </c>
      <c r="O1441" s="95">
        <f t="shared" si="120"/>
        <v>100</v>
      </c>
      <c r="P1441" s="12">
        <f t="shared" si="118"/>
        <v>3.3934837092731827</v>
      </c>
      <c r="Q1441" s="104" t="s">
        <v>728</v>
      </c>
      <c r="V1441" s="111">
        <v>0.44236111111111115</v>
      </c>
      <c r="W1441" s="112">
        <v>0.59305555555555556</v>
      </c>
      <c r="X1441" s="115">
        <f t="shared" si="119"/>
        <v>0.15069444444444441</v>
      </c>
    </row>
    <row r="1442" spans="1:24" x14ac:dyDescent="0.3">
      <c r="A1442" s="64" t="s">
        <v>8557</v>
      </c>
      <c r="B1442" s="94" t="s">
        <v>8558</v>
      </c>
      <c r="C1442" s="2" t="s">
        <v>1</v>
      </c>
      <c r="D1442" s="2">
        <v>57</v>
      </c>
      <c r="E1442" s="9">
        <v>22983</v>
      </c>
      <c r="F1442" s="10">
        <v>43837.592546296299</v>
      </c>
      <c r="G1442" s="95" t="s">
        <v>4</v>
      </c>
      <c r="H1442">
        <v>3066</v>
      </c>
      <c r="I1442" s="1">
        <f t="shared" si="116"/>
        <v>30.969696969696969</v>
      </c>
      <c r="J1442" s="122">
        <v>6.8380000000000001</v>
      </c>
      <c r="K1442">
        <v>99</v>
      </c>
      <c r="L1442" s="94">
        <v>392</v>
      </c>
      <c r="M1442" s="11">
        <f t="shared" si="117"/>
        <v>3.9595959595959598</v>
      </c>
      <c r="N1442" s="125">
        <v>2.1989999999999998</v>
      </c>
      <c r="O1442" s="95">
        <f t="shared" si="120"/>
        <v>99</v>
      </c>
      <c r="P1442" s="12">
        <f t="shared" si="118"/>
        <v>7.8214285714285712</v>
      </c>
      <c r="Q1442" s="104" t="s">
        <v>728</v>
      </c>
      <c r="V1442" s="111">
        <v>0.46319444444444446</v>
      </c>
      <c r="W1442" s="112">
        <v>0.60763888888888895</v>
      </c>
      <c r="X1442" s="115">
        <f t="shared" si="119"/>
        <v>0.14444444444444449</v>
      </c>
    </row>
    <row r="1443" spans="1:24" x14ac:dyDescent="0.3">
      <c r="A1443" s="64" t="s">
        <v>8559</v>
      </c>
      <c r="B1443" s="94" t="s">
        <v>8560</v>
      </c>
      <c r="C1443" s="2" t="s">
        <v>6</v>
      </c>
      <c r="D1443" s="2">
        <v>49</v>
      </c>
      <c r="E1443" s="9">
        <v>25761</v>
      </c>
      <c r="F1443" s="10">
        <v>43837.604988425926</v>
      </c>
      <c r="G1443" s="95" t="s">
        <v>4</v>
      </c>
      <c r="H1443">
        <v>1125</v>
      </c>
      <c r="I1443" s="1">
        <f t="shared" si="116"/>
        <v>11.363636363636363</v>
      </c>
      <c r="J1443" s="122">
        <v>3.6269999999999998</v>
      </c>
      <c r="K1443">
        <v>99</v>
      </c>
      <c r="L1443" s="94">
        <v>421</v>
      </c>
      <c r="M1443" s="11">
        <f t="shared" si="117"/>
        <v>4.2525252525252526</v>
      </c>
      <c r="N1443" s="125">
        <v>1.897</v>
      </c>
      <c r="O1443" s="95">
        <f t="shared" si="120"/>
        <v>99</v>
      </c>
      <c r="P1443" s="12">
        <f t="shared" si="118"/>
        <v>2.6722090261282658</v>
      </c>
      <c r="Q1443" s="104" t="s">
        <v>728</v>
      </c>
      <c r="V1443" s="111">
        <v>0.4548611111111111</v>
      </c>
      <c r="W1443" s="112">
        <v>0.62152777777777779</v>
      </c>
      <c r="X1443" s="115">
        <f t="shared" si="119"/>
        <v>0.16666666666666669</v>
      </c>
    </row>
    <row r="1444" spans="1:24" x14ac:dyDescent="0.3">
      <c r="A1444" s="64" t="s">
        <v>8561</v>
      </c>
      <c r="B1444" s="94" t="s">
        <v>47</v>
      </c>
      <c r="C1444" s="2" t="s">
        <v>1</v>
      </c>
      <c r="D1444" s="2">
        <v>48</v>
      </c>
      <c r="E1444" s="9">
        <v>26165</v>
      </c>
      <c r="F1444" s="10">
        <v>43837.619814814818</v>
      </c>
      <c r="G1444" s="95" t="s">
        <v>4</v>
      </c>
      <c r="H1444">
        <v>1891</v>
      </c>
      <c r="I1444" s="1">
        <f t="shared" si="116"/>
        <v>19.1010101010101</v>
      </c>
      <c r="J1444" s="122">
        <v>4.7759999999999998</v>
      </c>
      <c r="K1444">
        <v>99</v>
      </c>
      <c r="L1444" s="94">
        <v>448</v>
      </c>
      <c r="M1444" s="11">
        <f t="shared" si="117"/>
        <v>4.5252525252525251</v>
      </c>
      <c r="N1444" s="125">
        <v>2.1059999999999999</v>
      </c>
      <c r="O1444" s="95">
        <f t="shared" si="120"/>
        <v>99</v>
      </c>
      <c r="P1444" s="12">
        <f t="shared" si="118"/>
        <v>4.2209821428571432</v>
      </c>
      <c r="Q1444" s="104" t="s">
        <v>728</v>
      </c>
      <c r="V1444" s="111">
        <v>0.49236111111111108</v>
      </c>
      <c r="W1444" s="112">
        <v>0.64583333333333337</v>
      </c>
      <c r="X1444" s="115">
        <f t="shared" si="119"/>
        <v>0.15347222222222229</v>
      </c>
    </row>
    <row r="1445" spans="1:24" x14ac:dyDescent="0.3">
      <c r="A1445" s="64" t="s">
        <v>8562</v>
      </c>
      <c r="B1445" s="94" t="s">
        <v>8563</v>
      </c>
      <c r="C1445" s="2" t="s">
        <v>6</v>
      </c>
      <c r="D1445" s="2">
        <v>81</v>
      </c>
      <c r="E1445" s="9">
        <v>13888</v>
      </c>
      <c r="F1445" s="10">
        <v>43837.645474537036</v>
      </c>
      <c r="G1445" s="95" t="s">
        <v>4</v>
      </c>
      <c r="H1445">
        <v>2589</v>
      </c>
      <c r="I1445" s="1">
        <f t="shared" si="116"/>
        <v>26.151515151515152</v>
      </c>
      <c r="J1445" s="122">
        <v>5.0069999999999997</v>
      </c>
      <c r="K1445">
        <v>99</v>
      </c>
      <c r="L1445" s="94">
        <v>1018</v>
      </c>
      <c r="M1445" s="11">
        <f t="shared" si="117"/>
        <v>10.18</v>
      </c>
      <c r="N1445" s="125">
        <v>3.1829999999999998</v>
      </c>
      <c r="O1445" s="95">
        <v>100</v>
      </c>
      <c r="P1445" s="12">
        <f t="shared" si="118"/>
        <v>2.5689111150800739</v>
      </c>
      <c r="Q1445" s="104" t="s">
        <v>728</v>
      </c>
      <c r="V1445" s="111">
        <v>0.51388888888888895</v>
      </c>
      <c r="W1445" s="112">
        <v>0.65972222222222221</v>
      </c>
      <c r="X1445" s="115">
        <f t="shared" si="119"/>
        <v>0.14583333333333326</v>
      </c>
    </row>
    <row r="1446" spans="1:24" x14ac:dyDescent="0.3">
      <c r="A1446" s="64" t="s">
        <v>8564</v>
      </c>
      <c r="B1446" s="94" t="s">
        <v>1189</v>
      </c>
      <c r="C1446" s="2" t="s">
        <v>6</v>
      </c>
      <c r="D1446" s="2">
        <v>45</v>
      </c>
      <c r="E1446" s="9">
        <v>27160</v>
      </c>
      <c r="F1446" s="10">
        <v>43837.661932870367</v>
      </c>
      <c r="G1446" s="95" t="s">
        <v>4</v>
      </c>
      <c r="H1446">
        <v>912</v>
      </c>
      <c r="I1446" s="1">
        <f t="shared" si="116"/>
        <v>9.1199999999999992</v>
      </c>
      <c r="J1446" s="122">
        <v>3.3304</v>
      </c>
      <c r="K1446">
        <v>100</v>
      </c>
      <c r="L1446" s="94">
        <v>297</v>
      </c>
      <c r="M1446" s="11">
        <f t="shared" si="117"/>
        <v>2.97</v>
      </c>
      <c r="N1446" s="125">
        <v>1.9870000000000001</v>
      </c>
      <c r="O1446" s="95">
        <f t="shared" ref="O1446:O1453" si="121">K1446</f>
        <v>100</v>
      </c>
      <c r="P1446" s="12">
        <f t="shared" si="118"/>
        <v>3.0707070707070701</v>
      </c>
      <c r="Q1446" s="104" t="s">
        <v>728</v>
      </c>
      <c r="V1446" s="111">
        <v>0.5229166666666667</v>
      </c>
      <c r="W1446" s="112">
        <v>0.67361111111111116</v>
      </c>
      <c r="X1446" s="115">
        <f t="shared" si="119"/>
        <v>0.15069444444444446</v>
      </c>
    </row>
    <row r="1447" spans="1:24" x14ac:dyDescent="0.3">
      <c r="A1447" s="64" t="s">
        <v>8565</v>
      </c>
      <c r="B1447" s="94" t="s">
        <v>8566</v>
      </c>
      <c r="C1447" s="2" t="s">
        <v>6</v>
      </c>
      <c r="D1447" s="2">
        <v>51</v>
      </c>
      <c r="E1447" s="9">
        <v>25112</v>
      </c>
      <c r="F1447" s="10">
        <v>43837.69672453704</v>
      </c>
      <c r="G1447" s="95" t="s">
        <v>4</v>
      </c>
      <c r="H1447">
        <v>1070</v>
      </c>
      <c r="I1447" s="1">
        <f t="shared" si="116"/>
        <v>10.808080808080808</v>
      </c>
      <c r="J1447" s="122">
        <v>3.4159999999999999</v>
      </c>
      <c r="K1447">
        <v>99</v>
      </c>
      <c r="L1447" s="94">
        <v>349</v>
      </c>
      <c r="M1447" s="11">
        <f t="shared" si="117"/>
        <v>3.5252525252525251</v>
      </c>
      <c r="N1447" s="125">
        <v>1.734</v>
      </c>
      <c r="O1447" s="95">
        <f t="shared" si="121"/>
        <v>99</v>
      </c>
      <c r="P1447" s="12">
        <f t="shared" si="118"/>
        <v>3.0659025787965617</v>
      </c>
      <c r="Q1447" s="104" t="s">
        <v>728</v>
      </c>
      <c r="V1447" s="111">
        <v>0.53125</v>
      </c>
      <c r="W1447" s="112">
        <v>0.70833333333333337</v>
      </c>
      <c r="X1447" s="115">
        <f t="shared" si="119"/>
        <v>0.17708333333333337</v>
      </c>
    </row>
    <row r="1448" spans="1:24" x14ac:dyDescent="0.3">
      <c r="A1448" s="64" t="s">
        <v>8567</v>
      </c>
      <c r="B1448" s="94" t="s">
        <v>8568</v>
      </c>
      <c r="C1448" s="2" t="s">
        <v>1</v>
      </c>
      <c r="D1448" s="2">
        <v>72</v>
      </c>
      <c r="E1448" s="9">
        <v>17474</v>
      </c>
      <c r="F1448" s="10">
        <v>43838.434201388889</v>
      </c>
      <c r="G1448" s="95" t="s">
        <v>2</v>
      </c>
      <c r="H1448">
        <v>3495</v>
      </c>
      <c r="I1448" s="1">
        <f t="shared" si="116"/>
        <v>35.303030303030305</v>
      </c>
      <c r="J1448" s="122">
        <v>6.008</v>
      </c>
      <c r="K1448">
        <v>99</v>
      </c>
      <c r="L1448" s="94">
        <v>374</v>
      </c>
      <c r="M1448" s="11">
        <f t="shared" si="117"/>
        <v>3.7777777777777777</v>
      </c>
      <c r="N1448" s="125">
        <v>1.893</v>
      </c>
      <c r="O1448" s="95">
        <f t="shared" si="121"/>
        <v>99</v>
      </c>
      <c r="P1448" s="12">
        <f t="shared" si="118"/>
        <v>9.3449197860962574</v>
      </c>
      <c r="Q1448" s="104" t="s">
        <v>728</v>
      </c>
      <c r="V1448" s="111">
        <v>0.44097222222222227</v>
      </c>
      <c r="W1448" s="112">
        <v>0.59027777777777779</v>
      </c>
      <c r="X1448" s="115">
        <f t="shared" si="119"/>
        <v>0.14930555555555552</v>
      </c>
    </row>
    <row r="1449" spans="1:24" x14ac:dyDescent="0.3">
      <c r="A1449" s="64" t="s">
        <v>8569</v>
      </c>
      <c r="B1449" s="94" t="s">
        <v>8570</v>
      </c>
      <c r="C1449" s="2" t="s">
        <v>1</v>
      </c>
      <c r="D1449" s="2">
        <v>46</v>
      </c>
      <c r="E1449" s="9">
        <v>26766</v>
      </c>
      <c r="F1449" s="10">
        <v>43838.513518518521</v>
      </c>
      <c r="G1449" s="95" t="s">
        <v>4</v>
      </c>
      <c r="H1449">
        <v>1186</v>
      </c>
      <c r="I1449" s="1">
        <f t="shared" si="116"/>
        <v>11.979797979797979</v>
      </c>
      <c r="J1449" s="122">
        <v>3.5830000000000002</v>
      </c>
      <c r="K1449">
        <v>99</v>
      </c>
      <c r="L1449" s="94">
        <v>416</v>
      </c>
      <c r="M1449" s="11">
        <f t="shared" si="117"/>
        <v>4.2020202020202024</v>
      </c>
      <c r="N1449" s="125">
        <v>2.1190000000000002</v>
      </c>
      <c r="O1449" s="95">
        <f t="shared" si="121"/>
        <v>99</v>
      </c>
      <c r="P1449" s="12">
        <f t="shared" si="118"/>
        <v>2.8509615384615379</v>
      </c>
      <c r="Q1449" s="104" t="s">
        <v>728</v>
      </c>
      <c r="V1449" s="111">
        <v>0.3743055555555555</v>
      </c>
      <c r="W1449" s="112">
        <v>0.52083333333333337</v>
      </c>
      <c r="X1449" s="115">
        <f t="shared" si="119"/>
        <v>0.14652777777777787</v>
      </c>
    </row>
    <row r="1450" spans="1:24" x14ac:dyDescent="0.3">
      <c r="A1450" s="64" t="s">
        <v>8571</v>
      </c>
      <c r="B1450" s="94" t="s">
        <v>8572</v>
      </c>
      <c r="C1450" s="2" t="s">
        <v>6</v>
      </c>
      <c r="D1450" s="2">
        <v>66</v>
      </c>
      <c r="E1450" s="9">
        <v>19607</v>
      </c>
      <c r="F1450" s="10">
        <v>43838.518240740741</v>
      </c>
      <c r="G1450" s="95" t="s">
        <v>4</v>
      </c>
      <c r="H1450">
        <v>2215</v>
      </c>
      <c r="I1450" s="1">
        <f t="shared" si="116"/>
        <v>22.373737373737374</v>
      </c>
      <c r="J1450" s="122">
        <v>4.351</v>
      </c>
      <c r="K1450">
        <v>99</v>
      </c>
      <c r="L1450" s="94">
        <v>1106</v>
      </c>
      <c r="M1450" s="11">
        <f t="shared" si="117"/>
        <v>11.171717171717171</v>
      </c>
      <c r="N1450" s="125">
        <v>3.411</v>
      </c>
      <c r="O1450" s="95">
        <f t="shared" si="121"/>
        <v>99</v>
      </c>
      <c r="P1450" s="12">
        <f t="shared" si="118"/>
        <v>2.0027124773960217</v>
      </c>
      <c r="Q1450" s="104" t="s">
        <v>728</v>
      </c>
      <c r="V1450" s="111">
        <v>0.39444444444444443</v>
      </c>
      <c r="W1450" s="112">
        <v>0.53472222222222221</v>
      </c>
      <c r="X1450" s="115">
        <f t="shared" si="119"/>
        <v>0.14027777777777778</v>
      </c>
    </row>
    <row r="1451" spans="1:24" x14ac:dyDescent="0.3">
      <c r="A1451" s="64" t="s">
        <v>8573</v>
      </c>
      <c r="B1451" s="94" t="s">
        <v>8574</v>
      </c>
      <c r="C1451" s="2" t="s">
        <v>1</v>
      </c>
      <c r="D1451" s="2">
        <v>51</v>
      </c>
      <c r="E1451" s="9">
        <v>25150</v>
      </c>
      <c r="F1451" s="10">
        <v>43838.528900462959</v>
      </c>
      <c r="G1451" s="95" t="s">
        <v>4</v>
      </c>
      <c r="H1451">
        <v>1537</v>
      </c>
      <c r="I1451" s="1">
        <f t="shared" si="116"/>
        <v>15.525252525252526</v>
      </c>
      <c r="J1451" s="122">
        <v>4.53</v>
      </c>
      <c r="K1451">
        <v>99</v>
      </c>
      <c r="L1451" s="94">
        <v>350</v>
      </c>
      <c r="M1451" s="11">
        <f t="shared" si="117"/>
        <v>3.5353535353535355</v>
      </c>
      <c r="N1451" s="125">
        <v>2.149</v>
      </c>
      <c r="O1451" s="95">
        <f t="shared" si="121"/>
        <v>99</v>
      </c>
      <c r="P1451" s="12">
        <f t="shared" si="118"/>
        <v>4.3914285714285715</v>
      </c>
      <c r="Q1451" s="104" t="s">
        <v>728</v>
      </c>
      <c r="V1451" s="111">
        <v>0.39861111111111108</v>
      </c>
      <c r="W1451" s="112">
        <v>0.54166666666666663</v>
      </c>
      <c r="X1451" s="115">
        <f t="shared" si="119"/>
        <v>0.14305555555555555</v>
      </c>
    </row>
    <row r="1452" spans="1:24" x14ac:dyDescent="0.3">
      <c r="A1452" s="64" t="s">
        <v>8575</v>
      </c>
      <c r="B1452" s="94" t="s">
        <v>8576</v>
      </c>
      <c r="C1452" s="2" t="s">
        <v>1</v>
      </c>
      <c r="D1452" s="2">
        <v>56</v>
      </c>
      <c r="E1452" s="9">
        <v>23080</v>
      </c>
      <c r="F1452" s="10">
        <v>43838.539155092592</v>
      </c>
      <c r="G1452" s="95" t="s">
        <v>4</v>
      </c>
      <c r="H1452">
        <v>2158</v>
      </c>
      <c r="I1452" s="1">
        <f t="shared" si="116"/>
        <v>21.58</v>
      </c>
      <c r="J1452" s="122">
        <v>4.6280000000000001</v>
      </c>
      <c r="K1452">
        <v>100</v>
      </c>
      <c r="L1452" s="94">
        <v>351</v>
      </c>
      <c r="M1452" s="11">
        <f t="shared" si="117"/>
        <v>3.51</v>
      </c>
      <c r="N1452" s="125">
        <v>1.8720000000000001</v>
      </c>
      <c r="O1452" s="95">
        <f t="shared" si="121"/>
        <v>100</v>
      </c>
      <c r="P1452" s="12">
        <f t="shared" si="118"/>
        <v>6.1481481481481479</v>
      </c>
      <c r="Q1452" s="104" t="s">
        <v>728</v>
      </c>
      <c r="V1452" s="111">
        <v>0.40277777777777773</v>
      </c>
      <c r="W1452" s="112">
        <v>0.56597222222222221</v>
      </c>
      <c r="X1452" s="115">
        <f t="shared" si="119"/>
        <v>0.16319444444444448</v>
      </c>
    </row>
    <row r="1453" spans="1:24" x14ac:dyDescent="0.3">
      <c r="A1453" s="64" t="s">
        <v>8577</v>
      </c>
      <c r="B1453" s="94" t="s">
        <v>217</v>
      </c>
      <c r="C1453" s="2" t="s">
        <v>1</v>
      </c>
      <c r="D1453" s="2">
        <v>53</v>
      </c>
      <c r="E1453" s="9">
        <v>24324</v>
      </c>
      <c r="F1453" s="10">
        <v>43838.56349537037</v>
      </c>
      <c r="G1453" s="95" t="s">
        <v>4</v>
      </c>
      <c r="H1453">
        <v>2293</v>
      </c>
      <c r="I1453" s="1">
        <f t="shared" si="116"/>
        <v>23.161616161616163</v>
      </c>
      <c r="J1453" s="122">
        <v>4.8920000000000003</v>
      </c>
      <c r="K1453">
        <v>99</v>
      </c>
      <c r="L1453" s="94">
        <v>411</v>
      </c>
      <c r="M1453" s="11">
        <f t="shared" si="117"/>
        <v>4.1515151515151514</v>
      </c>
      <c r="N1453" s="125">
        <v>2.1110000000000002</v>
      </c>
      <c r="O1453" s="95">
        <f t="shared" si="121"/>
        <v>99</v>
      </c>
      <c r="P1453" s="12">
        <f t="shared" si="118"/>
        <v>5.5790754257907551</v>
      </c>
      <c r="Q1453" s="104" t="s">
        <v>728</v>
      </c>
      <c r="V1453" s="111">
        <v>0.4152777777777778</v>
      </c>
      <c r="W1453" s="112">
        <v>0.57638888888888895</v>
      </c>
      <c r="X1453" s="115">
        <f t="shared" si="119"/>
        <v>0.16111111111111115</v>
      </c>
    </row>
    <row r="1454" spans="1:24" x14ac:dyDescent="0.3">
      <c r="A1454" s="64" t="s">
        <v>8578</v>
      </c>
      <c r="B1454" s="94" t="s">
        <v>8579</v>
      </c>
      <c r="C1454" s="2" t="s">
        <v>1</v>
      </c>
      <c r="D1454" s="2">
        <v>33</v>
      </c>
      <c r="E1454" s="9">
        <v>31707</v>
      </c>
      <c r="F1454" s="10">
        <v>43838.571504629632</v>
      </c>
      <c r="G1454" s="95" t="s">
        <v>4</v>
      </c>
      <c r="H1454">
        <v>1443</v>
      </c>
      <c r="I1454" s="1">
        <f t="shared" si="116"/>
        <v>14.575757575757576</v>
      </c>
      <c r="J1454" s="122">
        <v>3.75</v>
      </c>
      <c r="K1454">
        <v>99</v>
      </c>
      <c r="L1454" s="94">
        <v>217</v>
      </c>
      <c r="M1454" s="11">
        <f t="shared" si="117"/>
        <v>2.17</v>
      </c>
      <c r="N1454" s="125">
        <v>1.8320000000000001</v>
      </c>
      <c r="O1454" s="95">
        <v>100</v>
      </c>
      <c r="P1454" s="12">
        <f t="shared" si="118"/>
        <v>6.7169389750034911</v>
      </c>
      <c r="Q1454" s="104" t="s">
        <v>728</v>
      </c>
      <c r="V1454" s="111">
        <v>0.42986111111111108</v>
      </c>
      <c r="W1454" s="112">
        <v>0.59722222222222221</v>
      </c>
      <c r="X1454" s="115">
        <f t="shared" si="119"/>
        <v>0.16736111111111113</v>
      </c>
    </row>
    <row r="1455" spans="1:24" x14ac:dyDescent="0.3">
      <c r="A1455" s="64" t="s">
        <v>8580</v>
      </c>
      <c r="B1455" s="94" t="s">
        <v>299</v>
      </c>
      <c r="C1455" s="2" t="s">
        <v>1</v>
      </c>
      <c r="D1455" s="2">
        <v>58</v>
      </c>
      <c r="E1455" s="9">
        <v>22608</v>
      </c>
      <c r="F1455" s="10">
        <v>43838.597118055557</v>
      </c>
      <c r="G1455" s="95" t="s">
        <v>4</v>
      </c>
      <c r="H1455">
        <v>1930</v>
      </c>
      <c r="I1455" s="1">
        <f t="shared" si="116"/>
        <v>19.494949494949495</v>
      </c>
      <c r="J1455" s="122">
        <v>4.4340000000000002</v>
      </c>
      <c r="K1455">
        <v>99</v>
      </c>
      <c r="L1455" s="94">
        <v>367</v>
      </c>
      <c r="M1455" s="11">
        <f t="shared" si="117"/>
        <v>3.7070707070707072</v>
      </c>
      <c r="N1455" s="125">
        <v>2.0219999999999998</v>
      </c>
      <c r="O1455" s="95">
        <f t="shared" ref="O1455:O1471" si="122">K1455</f>
        <v>99</v>
      </c>
      <c r="P1455" s="12">
        <f t="shared" si="118"/>
        <v>5.2588555858310624</v>
      </c>
      <c r="Q1455" s="104" t="s">
        <v>728</v>
      </c>
      <c r="V1455" s="111">
        <v>0.45902777777777781</v>
      </c>
      <c r="W1455" s="112">
        <v>0.625</v>
      </c>
      <c r="X1455" s="115">
        <f t="shared" si="119"/>
        <v>0.16597222222222219</v>
      </c>
    </row>
    <row r="1456" spans="1:24" x14ac:dyDescent="0.3">
      <c r="A1456" s="64" t="s">
        <v>8581</v>
      </c>
      <c r="B1456" s="94" t="s">
        <v>8582</v>
      </c>
      <c r="C1456" s="2" t="s">
        <v>1</v>
      </c>
      <c r="D1456" s="2">
        <v>57</v>
      </c>
      <c r="E1456" s="9">
        <v>22922</v>
      </c>
      <c r="F1456" s="10">
        <v>43838.626539351855</v>
      </c>
      <c r="G1456" s="95" t="s">
        <v>4</v>
      </c>
      <c r="H1456">
        <v>1719</v>
      </c>
      <c r="I1456" s="1">
        <f t="shared" si="116"/>
        <v>17.363636363636363</v>
      </c>
      <c r="J1456" s="122">
        <v>4.258</v>
      </c>
      <c r="K1456">
        <v>99</v>
      </c>
      <c r="L1456" s="94">
        <v>453</v>
      </c>
      <c r="M1456" s="11">
        <f t="shared" si="117"/>
        <v>4.5757575757575761</v>
      </c>
      <c r="N1456" s="125">
        <v>2.3610000000000002</v>
      </c>
      <c r="O1456" s="95">
        <f t="shared" si="122"/>
        <v>99</v>
      </c>
      <c r="P1456" s="12">
        <f t="shared" si="118"/>
        <v>3.7947019867549665</v>
      </c>
      <c r="Q1456" s="104" t="s">
        <v>728</v>
      </c>
      <c r="V1456" s="111">
        <v>0.47361111111111115</v>
      </c>
      <c r="W1456" s="112">
        <v>0.63888888888888895</v>
      </c>
      <c r="X1456" s="115">
        <f t="shared" si="119"/>
        <v>0.1652777777777778</v>
      </c>
    </row>
    <row r="1457" spans="1:24" x14ac:dyDescent="0.3">
      <c r="A1457" s="64" t="s">
        <v>8583</v>
      </c>
      <c r="B1457" s="94" t="s">
        <v>8584</v>
      </c>
      <c r="C1457" s="2" t="s">
        <v>1</v>
      </c>
      <c r="D1457" s="2">
        <v>60</v>
      </c>
      <c r="E1457" s="9">
        <v>21575</v>
      </c>
      <c r="F1457" s="10">
        <v>43838.6403125</v>
      </c>
      <c r="G1457" s="95" t="s">
        <v>4</v>
      </c>
      <c r="H1457">
        <v>1305</v>
      </c>
      <c r="I1457" s="1">
        <f t="shared" si="116"/>
        <v>13.181818181818182</v>
      </c>
      <c r="J1457" s="122">
        <v>4.0110000000000001</v>
      </c>
      <c r="K1457">
        <v>99</v>
      </c>
      <c r="L1457" s="94">
        <v>569</v>
      </c>
      <c r="M1457" s="11">
        <f t="shared" si="117"/>
        <v>5.7474747474747474</v>
      </c>
      <c r="N1457" s="125">
        <v>2.8660000000000001</v>
      </c>
      <c r="O1457" s="95">
        <f t="shared" si="122"/>
        <v>99</v>
      </c>
      <c r="P1457" s="12">
        <f t="shared" si="118"/>
        <v>2.2934973637961336</v>
      </c>
      <c r="Q1457" s="104" t="s">
        <v>728</v>
      </c>
      <c r="V1457" s="111">
        <v>0.49722222222222223</v>
      </c>
      <c r="W1457" s="112">
        <v>0.65277777777777779</v>
      </c>
      <c r="X1457" s="115">
        <f t="shared" si="119"/>
        <v>0.15555555555555556</v>
      </c>
    </row>
    <row r="1458" spans="1:24" x14ac:dyDescent="0.3">
      <c r="A1458" s="64" t="s">
        <v>8585</v>
      </c>
      <c r="B1458" s="94" t="s">
        <v>8586</v>
      </c>
      <c r="C1458" s="2" t="s">
        <v>1</v>
      </c>
      <c r="D1458" s="2">
        <v>63</v>
      </c>
      <c r="E1458" s="9">
        <v>20687</v>
      </c>
      <c r="F1458" s="10">
        <v>43838.647256944445</v>
      </c>
      <c r="G1458" s="95" t="s">
        <v>4</v>
      </c>
      <c r="H1458">
        <v>2388</v>
      </c>
      <c r="I1458" s="1">
        <f t="shared" ref="I1458:I1521" si="123">H1458/K1458</f>
        <v>23.88</v>
      </c>
      <c r="J1458" s="122">
        <v>5.0599999999999996</v>
      </c>
      <c r="K1458">
        <v>100</v>
      </c>
      <c r="L1458" s="94">
        <v>597</v>
      </c>
      <c r="M1458" s="11">
        <f t="shared" si="117"/>
        <v>5.97</v>
      </c>
      <c r="N1458" s="125">
        <v>2.512</v>
      </c>
      <c r="O1458" s="95">
        <f t="shared" si="122"/>
        <v>100</v>
      </c>
      <c r="P1458" s="12">
        <f t="shared" si="118"/>
        <v>4</v>
      </c>
      <c r="Q1458" s="104" t="s">
        <v>728</v>
      </c>
      <c r="V1458" s="111">
        <v>0.49444444444444446</v>
      </c>
      <c r="W1458" s="112">
        <v>0.66666666666666663</v>
      </c>
      <c r="X1458" s="115">
        <f t="shared" si="119"/>
        <v>0.17222222222222217</v>
      </c>
    </row>
    <row r="1459" spans="1:24" x14ac:dyDescent="0.3">
      <c r="A1459" s="64" t="s">
        <v>8587</v>
      </c>
      <c r="B1459" s="94" t="s">
        <v>1130</v>
      </c>
      <c r="C1459" s="2" t="s">
        <v>1</v>
      </c>
      <c r="D1459" s="2">
        <v>52</v>
      </c>
      <c r="E1459" s="9">
        <v>24825</v>
      </c>
      <c r="F1459" s="10">
        <v>43839.514340277776</v>
      </c>
      <c r="G1459" s="95" t="s">
        <v>4</v>
      </c>
      <c r="H1459">
        <v>2418</v>
      </c>
      <c r="I1459" s="1">
        <f t="shared" si="123"/>
        <v>24.424242424242426</v>
      </c>
      <c r="J1459" s="122">
        <v>4.8780000000000001</v>
      </c>
      <c r="K1459">
        <v>99</v>
      </c>
      <c r="L1459" s="94">
        <v>418</v>
      </c>
      <c r="M1459" s="11">
        <f t="shared" si="117"/>
        <v>4.2222222222222223</v>
      </c>
      <c r="N1459" s="125">
        <v>2.302</v>
      </c>
      <c r="O1459" s="95">
        <f t="shared" si="122"/>
        <v>99</v>
      </c>
      <c r="P1459" s="12">
        <f t="shared" si="118"/>
        <v>5.7846889952153111</v>
      </c>
      <c r="Q1459" s="104" t="s">
        <v>728</v>
      </c>
      <c r="V1459" s="111">
        <v>0.37847222222222227</v>
      </c>
      <c r="W1459" s="112">
        <v>0.52083333333333337</v>
      </c>
      <c r="X1459" s="115">
        <f t="shared" si="119"/>
        <v>0.1423611111111111</v>
      </c>
    </row>
    <row r="1460" spans="1:24" x14ac:dyDescent="0.3">
      <c r="A1460" s="64" t="s">
        <v>8588</v>
      </c>
      <c r="B1460" s="94" t="s">
        <v>8589</v>
      </c>
      <c r="C1460" s="2" t="s">
        <v>1</v>
      </c>
      <c r="D1460" s="2">
        <v>48</v>
      </c>
      <c r="E1460" s="9">
        <v>25950</v>
      </c>
      <c r="F1460" s="10">
        <v>43839.527037037034</v>
      </c>
      <c r="G1460" s="95" t="s">
        <v>4</v>
      </c>
      <c r="H1460">
        <v>1459</v>
      </c>
      <c r="I1460" s="1">
        <f t="shared" si="123"/>
        <v>14.737373737373737</v>
      </c>
      <c r="J1460" s="122">
        <v>4.0869999999999997</v>
      </c>
      <c r="K1460">
        <v>99</v>
      </c>
      <c r="L1460" s="94">
        <v>361</v>
      </c>
      <c r="M1460" s="11">
        <f t="shared" si="117"/>
        <v>3.6464646464646466</v>
      </c>
      <c r="N1460" s="125">
        <v>2.0019999999999998</v>
      </c>
      <c r="O1460" s="95">
        <f t="shared" si="122"/>
        <v>99</v>
      </c>
      <c r="P1460" s="12">
        <f t="shared" si="118"/>
        <v>4.0415512465373959</v>
      </c>
      <c r="Q1460" s="104" t="s">
        <v>728</v>
      </c>
      <c r="V1460" s="111">
        <v>0.3840277777777778</v>
      </c>
      <c r="W1460" s="112">
        <v>0.53472222222222221</v>
      </c>
      <c r="X1460" s="115">
        <f t="shared" si="119"/>
        <v>0.15069444444444441</v>
      </c>
    </row>
    <row r="1461" spans="1:24" x14ac:dyDescent="0.3">
      <c r="A1461" s="64" t="s">
        <v>8590</v>
      </c>
      <c r="B1461" s="94" t="s">
        <v>8591</v>
      </c>
      <c r="C1461" s="2" t="s">
        <v>1</v>
      </c>
      <c r="D1461" s="2">
        <v>38</v>
      </c>
      <c r="E1461" s="9">
        <v>29751</v>
      </c>
      <c r="F1461" s="10">
        <v>43839.530891203707</v>
      </c>
      <c r="G1461" s="95" t="s">
        <v>4</v>
      </c>
      <c r="H1461">
        <v>1298</v>
      </c>
      <c r="I1461" s="1">
        <f t="shared" si="123"/>
        <v>13.111111111111111</v>
      </c>
      <c r="J1461" s="122">
        <v>3.8620000000000001</v>
      </c>
      <c r="K1461">
        <v>99</v>
      </c>
      <c r="L1461" s="94">
        <v>324</v>
      </c>
      <c r="M1461" s="11">
        <f t="shared" si="117"/>
        <v>3.2727272727272729</v>
      </c>
      <c r="N1461" s="125">
        <v>1.772</v>
      </c>
      <c r="O1461" s="95">
        <f t="shared" si="122"/>
        <v>99</v>
      </c>
      <c r="P1461" s="12">
        <f t="shared" si="118"/>
        <v>4.0061728395061724</v>
      </c>
      <c r="Q1461" s="104" t="s">
        <v>728</v>
      </c>
      <c r="V1461" s="111">
        <v>0.3979166666666667</v>
      </c>
      <c r="W1461" s="112">
        <v>0.54861111111111105</v>
      </c>
      <c r="X1461" s="115">
        <f t="shared" si="119"/>
        <v>0.15069444444444435</v>
      </c>
    </row>
    <row r="1462" spans="1:24" x14ac:dyDescent="0.3">
      <c r="A1462" s="64" t="s">
        <v>8592</v>
      </c>
      <c r="B1462" s="94" t="s">
        <v>8593</v>
      </c>
      <c r="C1462" s="2" t="s">
        <v>6</v>
      </c>
      <c r="D1462" s="2">
        <v>58</v>
      </c>
      <c r="E1462" s="9">
        <v>22567</v>
      </c>
      <c r="F1462" s="10">
        <v>43839.546284722222</v>
      </c>
      <c r="G1462" s="95" t="s">
        <v>4</v>
      </c>
      <c r="H1462">
        <v>2049</v>
      </c>
      <c r="I1462" s="1">
        <f t="shared" si="123"/>
        <v>20.49</v>
      </c>
      <c r="J1462" s="122">
        <v>4.9290000000000003</v>
      </c>
      <c r="K1462">
        <v>100</v>
      </c>
      <c r="L1462" s="94">
        <v>389</v>
      </c>
      <c r="M1462" s="11">
        <f t="shared" si="117"/>
        <v>3.89</v>
      </c>
      <c r="N1462" s="125">
        <v>2.3090000000000002</v>
      </c>
      <c r="O1462" s="95">
        <f t="shared" si="122"/>
        <v>100</v>
      </c>
      <c r="P1462" s="12">
        <f t="shared" si="118"/>
        <v>5.2673521850899734</v>
      </c>
      <c r="Q1462" s="104" t="s">
        <v>728</v>
      </c>
      <c r="V1462" s="111">
        <v>0.40486111111111112</v>
      </c>
      <c r="W1462" s="112">
        <v>0.55902777777777779</v>
      </c>
      <c r="X1462" s="115">
        <f t="shared" si="119"/>
        <v>0.15416666666666667</v>
      </c>
    </row>
    <row r="1463" spans="1:24" x14ac:dyDescent="0.3">
      <c r="A1463" s="64" t="s">
        <v>8594</v>
      </c>
      <c r="B1463" s="94" t="s">
        <v>8595</v>
      </c>
      <c r="C1463" s="2" t="s">
        <v>1</v>
      </c>
      <c r="D1463" s="2">
        <v>53</v>
      </c>
      <c r="E1463" s="9">
        <v>24125</v>
      </c>
      <c r="F1463" s="10">
        <v>43839.55332175926</v>
      </c>
      <c r="G1463" s="95" t="s">
        <v>4</v>
      </c>
      <c r="H1463">
        <v>1959</v>
      </c>
      <c r="I1463" s="1">
        <f t="shared" si="123"/>
        <v>19.787878787878789</v>
      </c>
      <c r="J1463" s="122">
        <v>4.1879999999999997</v>
      </c>
      <c r="K1463">
        <v>99</v>
      </c>
      <c r="L1463" s="94">
        <v>414</v>
      </c>
      <c r="M1463" s="11">
        <f t="shared" si="117"/>
        <v>4.1818181818181817</v>
      </c>
      <c r="N1463" s="125">
        <v>2.1539999999999999</v>
      </c>
      <c r="O1463" s="95">
        <f t="shared" si="122"/>
        <v>99</v>
      </c>
      <c r="P1463" s="12">
        <f t="shared" si="118"/>
        <v>4.7318840579710146</v>
      </c>
      <c r="Q1463" s="104" t="s">
        <v>728</v>
      </c>
      <c r="V1463" s="111">
        <v>0.44236111111111115</v>
      </c>
      <c r="W1463" s="112">
        <v>0.58333333333333337</v>
      </c>
      <c r="X1463" s="115">
        <f t="shared" si="119"/>
        <v>0.14097222222222222</v>
      </c>
    </row>
    <row r="1464" spans="1:24" x14ac:dyDescent="0.3">
      <c r="A1464" s="64" t="s">
        <v>8596</v>
      </c>
      <c r="B1464" s="94" t="s">
        <v>8597</v>
      </c>
      <c r="C1464" s="2" t="s">
        <v>1</v>
      </c>
      <c r="D1464" s="2">
        <v>62</v>
      </c>
      <c r="E1464" s="9">
        <v>20884</v>
      </c>
      <c r="F1464" s="10">
        <v>43839.581817129627</v>
      </c>
      <c r="G1464" s="95" t="s">
        <v>4</v>
      </c>
      <c r="H1464">
        <v>2044</v>
      </c>
      <c r="I1464" s="1">
        <f t="shared" si="123"/>
        <v>20.646464646464647</v>
      </c>
      <c r="J1464" s="122">
        <v>4.76</v>
      </c>
      <c r="K1464">
        <v>99</v>
      </c>
      <c r="L1464" s="94">
        <v>405</v>
      </c>
      <c r="M1464" s="11">
        <f t="shared" si="117"/>
        <v>4.0909090909090908</v>
      </c>
      <c r="N1464" s="125">
        <v>2.0659999999999998</v>
      </c>
      <c r="O1464" s="95">
        <f t="shared" si="122"/>
        <v>99</v>
      </c>
      <c r="P1464" s="12">
        <f t="shared" si="118"/>
        <v>5.0469135802469136</v>
      </c>
      <c r="Q1464" s="104" t="s">
        <v>728</v>
      </c>
      <c r="V1464" s="111">
        <v>0.4548611111111111</v>
      </c>
      <c r="W1464" s="112">
        <v>0.59375</v>
      </c>
      <c r="X1464" s="115">
        <f t="shared" si="119"/>
        <v>0.1388888888888889</v>
      </c>
    </row>
    <row r="1465" spans="1:24" x14ac:dyDescent="0.3">
      <c r="A1465" s="64" t="s">
        <v>8598</v>
      </c>
      <c r="B1465" s="94" t="s">
        <v>4893</v>
      </c>
      <c r="C1465" s="2" t="s">
        <v>6</v>
      </c>
      <c r="D1465" s="2">
        <v>53</v>
      </c>
      <c r="E1465" s="9">
        <v>24400</v>
      </c>
      <c r="F1465" s="10">
        <v>43839.592256944445</v>
      </c>
      <c r="G1465" s="95" t="s">
        <v>4</v>
      </c>
      <c r="H1465">
        <v>1633</v>
      </c>
      <c r="I1465" s="1">
        <f t="shared" si="123"/>
        <v>16.494949494949495</v>
      </c>
      <c r="J1465" s="122">
        <v>4.0540000000000003</v>
      </c>
      <c r="K1465">
        <v>99</v>
      </c>
      <c r="L1465" s="94">
        <v>439</v>
      </c>
      <c r="M1465" s="11">
        <f t="shared" si="117"/>
        <v>4.4343434343434343</v>
      </c>
      <c r="N1465" s="125">
        <v>2.2549999999999999</v>
      </c>
      <c r="O1465" s="95">
        <f t="shared" si="122"/>
        <v>99</v>
      </c>
      <c r="P1465" s="12">
        <f t="shared" si="118"/>
        <v>3.7198177676537587</v>
      </c>
      <c r="Q1465" s="104" t="s">
        <v>728</v>
      </c>
      <c r="V1465" s="111">
        <v>0.49652777777777773</v>
      </c>
      <c r="W1465" s="112">
        <v>0.625</v>
      </c>
      <c r="X1465" s="115">
        <f t="shared" si="119"/>
        <v>0.12847222222222227</v>
      </c>
    </row>
    <row r="1466" spans="1:24" x14ac:dyDescent="0.3">
      <c r="A1466" s="64" t="s">
        <v>8599</v>
      </c>
      <c r="B1466" s="94" t="s">
        <v>8600</v>
      </c>
      <c r="C1466" s="2" t="s">
        <v>6</v>
      </c>
      <c r="D1466" s="2">
        <v>56</v>
      </c>
      <c r="E1466" s="9">
        <v>23071</v>
      </c>
      <c r="F1466" s="10">
        <v>43839.622407407405</v>
      </c>
      <c r="G1466" s="95" t="s">
        <v>4</v>
      </c>
      <c r="H1466">
        <v>1264</v>
      </c>
      <c r="I1466" s="1">
        <f t="shared" si="123"/>
        <v>12.64</v>
      </c>
      <c r="J1466" s="122">
        <v>2.8370000000000002</v>
      </c>
      <c r="K1466">
        <v>100</v>
      </c>
      <c r="L1466" s="94">
        <v>571</v>
      </c>
      <c r="M1466" s="11">
        <f t="shared" si="117"/>
        <v>5.71</v>
      </c>
      <c r="N1466" s="125">
        <v>2.532</v>
      </c>
      <c r="O1466" s="95">
        <f t="shared" si="122"/>
        <v>100</v>
      </c>
      <c r="P1466" s="12">
        <f t="shared" si="118"/>
        <v>2.2136602451838878</v>
      </c>
      <c r="Q1466" s="104" t="s">
        <v>728</v>
      </c>
      <c r="V1466" s="111">
        <v>0.51458333333333328</v>
      </c>
      <c r="W1466" s="112">
        <v>0.64236111111111105</v>
      </c>
      <c r="X1466" s="115">
        <f t="shared" si="119"/>
        <v>0.12777777777777777</v>
      </c>
    </row>
    <row r="1467" spans="1:24" x14ac:dyDescent="0.3">
      <c r="A1467" s="64" t="s">
        <v>8601</v>
      </c>
      <c r="B1467" s="94" t="s">
        <v>8602</v>
      </c>
      <c r="C1467" s="2" t="s">
        <v>6</v>
      </c>
      <c r="D1467" s="2">
        <v>69</v>
      </c>
      <c r="E1467" s="9">
        <v>18453</v>
      </c>
      <c r="F1467" s="10">
        <v>43839.639467592591</v>
      </c>
      <c r="G1467" s="95" t="s">
        <v>4</v>
      </c>
      <c r="H1467">
        <v>2330</v>
      </c>
      <c r="I1467" s="1">
        <f t="shared" si="123"/>
        <v>23.3</v>
      </c>
      <c r="J1467" s="122">
        <v>5.2309999999999999</v>
      </c>
      <c r="K1467">
        <v>100</v>
      </c>
      <c r="L1467" s="94">
        <v>1032</v>
      </c>
      <c r="M1467" s="11">
        <f t="shared" si="117"/>
        <v>10.32</v>
      </c>
      <c r="N1467" s="125">
        <v>3.53</v>
      </c>
      <c r="O1467" s="95">
        <f t="shared" si="122"/>
        <v>100</v>
      </c>
      <c r="P1467" s="12">
        <f t="shared" si="118"/>
        <v>2.2577519379844961</v>
      </c>
      <c r="Q1467" s="104" t="s">
        <v>728</v>
      </c>
      <c r="V1467" s="111">
        <v>0.53819444444444442</v>
      </c>
      <c r="W1467" s="112">
        <v>0.67361111111111116</v>
      </c>
      <c r="X1467" s="115">
        <f t="shared" si="119"/>
        <v>0.13541666666666674</v>
      </c>
    </row>
    <row r="1468" spans="1:24" x14ac:dyDescent="0.3">
      <c r="A1468" s="64" t="s">
        <v>8603</v>
      </c>
      <c r="B1468" s="94" t="s">
        <v>8604</v>
      </c>
      <c r="C1468" s="2" t="s">
        <v>1</v>
      </c>
      <c r="D1468" s="2">
        <v>19</v>
      </c>
      <c r="E1468" s="9">
        <v>36713</v>
      </c>
      <c r="F1468" s="10">
        <v>43840.442673611113</v>
      </c>
      <c r="G1468" s="95" t="s">
        <v>71</v>
      </c>
      <c r="H1468">
        <v>1433</v>
      </c>
      <c r="I1468" s="1">
        <f t="shared" si="123"/>
        <v>14.474747474747474</v>
      </c>
      <c r="J1468" s="122">
        <v>4.1879999999999997</v>
      </c>
      <c r="K1468">
        <v>99</v>
      </c>
      <c r="L1468" s="94">
        <v>444</v>
      </c>
      <c r="M1468" s="11">
        <f t="shared" si="117"/>
        <v>4.4848484848484844</v>
      </c>
      <c r="N1468" s="125">
        <v>2.1869999999999998</v>
      </c>
      <c r="O1468" s="95">
        <f t="shared" si="122"/>
        <v>99</v>
      </c>
      <c r="P1468" s="12">
        <f t="shared" si="118"/>
        <v>3.2274774774774775</v>
      </c>
      <c r="Q1468" s="104" t="s">
        <v>728</v>
      </c>
      <c r="V1468" s="111">
        <v>0.4513888888888889</v>
      </c>
      <c r="W1468" s="112">
        <v>0.59027777777777779</v>
      </c>
      <c r="X1468" s="115">
        <f t="shared" si="119"/>
        <v>0.1388888888888889</v>
      </c>
    </row>
    <row r="1469" spans="1:24" x14ac:dyDescent="0.3">
      <c r="A1469" s="64" t="s">
        <v>8605</v>
      </c>
      <c r="B1469" s="94" t="s">
        <v>8606</v>
      </c>
      <c r="C1469" s="2" t="s">
        <v>1</v>
      </c>
      <c r="D1469" s="2">
        <v>57</v>
      </c>
      <c r="E1469" s="9">
        <v>22904</v>
      </c>
      <c r="F1469" s="10">
        <v>43840.511365740742</v>
      </c>
      <c r="G1469" s="95" t="s">
        <v>4</v>
      </c>
      <c r="H1469">
        <v>2169</v>
      </c>
      <c r="I1469" s="1">
        <f t="shared" si="123"/>
        <v>21.69</v>
      </c>
      <c r="J1469" s="122">
        <v>3.984</v>
      </c>
      <c r="K1469">
        <v>100</v>
      </c>
      <c r="L1469" s="94">
        <v>410</v>
      </c>
      <c r="M1469" s="11">
        <f t="shared" si="117"/>
        <v>4.0999999999999996</v>
      </c>
      <c r="N1469" s="125">
        <v>2.0720000000000001</v>
      </c>
      <c r="O1469" s="95">
        <f t="shared" si="122"/>
        <v>100</v>
      </c>
      <c r="P1469" s="12">
        <f t="shared" si="118"/>
        <v>5.2902439024390251</v>
      </c>
      <c r="Q1469" s="104" t="s">
        <v>728</v>
      </c>
      <c r="V1469" s="111">
        <v>0.38055555555555554</v>
      </c>
      <c r="W1469" s="112">
        <v>0.52083333333333337</v>
      </c>
      <c r="X1469" s="115">
        <f t="shared" si="119"/>
        <v>0.14027777777777783</v>
      </c>
    </row>
    <row r="1470" spans="1:24" x14ac:dyDescent="0.3">
      <c r="A1470" s="64" t="s">
        <v>8607</v>
      </c>
      <c r="B1470" s="94" t="s">
        <v>8608</v>
      </c>
      <c r="C1470" s="2" t="s">
        <v>1</v>
      </c>
      <c r="D1470" s="2">
        <v>44</v>
      </c>
      <c r="E1470" s="9">
        <v>27616</v>
      </c>
      <c r="F1470" s="10">
        <v>43840.517256944448</v>
      </c>
      <c r="G1470" s="95" t="s">
        <v>4</v>
      </c>
      <c r="H1470">
        <v>2598</v>
      </c>
      <c r="I1470" s="1">
        <f t="shared" si="123"/>
        <v>25.98</v>
      </c>
      <c r="J1470" s="122">
        <v>6.5519999999999996</v>
      </c>
      <c r="K1470">
        <v>100</v>
      </c>
      <c r="L1470" s="94">
        <v>581</v>
      </c>
      <c r="M1470" s="11">
        <f t="shared" si="117"/>
        <v>5.81</v>
      </c>
      <c r="N1470" s="125">
        <v>2.339</v>
      </c>
      <c r="O1470" s="95">
        <f t="shared" si="122"/>
        <v>100</v>
      </c>
      <c r="P1470" s="12">
        <f t="shared" si="118"/>
        <v>4.4716006884681585</v>
      </c>
      <c r="Q1470" s="104" t="s">
        <v>728</v>
      </c>
      <c r="V1470" s="111">
        <v>0.3972222222222222</v>
      </c>
      <c r="W1470" s="112">
        <v>0.53125</v>
      </c>
      <c r="X1470" s="115">
        <f t="shared" si="119"/>
        <v>0.1340277777777778</v>
      </c>
    </row>
    <row r="1471" spans="1:24" x14ac:dyDescent="0.3">
      <c r="A1471" s="64" t="s">
        <v>8609</v>
      </c>
      <c r="B1471" s="94" t="s">
        <v>1864</v>
      </c>
      <c r="C1471" s="2" t="s">
        <v>1</v>
      </c>
      <c r="D1471" s="2">
        <v>54</v>
      </c>
      <c r="E1471" s="9">
        <v>23867</v>
      </c>
      <c r="F1471" s="10">
        <v>43840.528460648151</v>
      </c>
      <c r="G1471" s="95" t="s">
        <v>4</v>
      </c>
      <c r="H1471">
        <v>2309</v>
      </c>
      <c r="I1471" s="1">
        <f t="shared" si="123"/>
        <v>23.09</v>
      </c>
      <c r="J1471" s="122">
        <v>4.9180000000000001</v>
      </c>
      <c r="K1471">
        <v>100</v>
      </c>
      <c r="L1471" s="94">
        <v>467</v>
      </c>
      <c r="M1471" s="11">
        <f t="shared" si="117"/>
        <v>4.67</v>
      </c>
      <c r="N1471" s="125">
        <v>2.379</v>
      </c>
      <c r="O1471" s="95">
        <f t="shared" si="122"/>
        <v>100</v>
      </c>
      <c r="P1471" s="12">
        <f t="shared" si="118"/>
        <v>4.9443254817987157</v>
      </c>
      <c r="Q1471" s="104" t="s">
        <v>728</v>
      </c>
      <c r="V1471" s="111">
        <v>0.40069444444444446</v>
      </c>
      <c r="W1471" s="112">
        <v>0.54861111111111105</v>
      </c>
      <c r="X1471" s="115">
        <f t="shared" si="119"/>
        <v>0.14791666666666659</v>
      </c>
    </row>
    <row r="1472" spans="1:24" x14ac:dyDescent="0.3">
      <c r="A1472" s="64" t="s">
        <v>8610</v>
      </c>
      <c r="B1472" s="94" t="s">
        <v>4698</v>
      </c>
      <c r="C1472" s="2" t="s">
        <v>1</v>
      </c>
      <c r="D1472" s="2">
        <v>65</v>
      </c>
      <c r="E1472" s="9">
        <v>19998</v>
      </c>
      <c r="F1472" s="10">
        <v>43840.543495370373</v>
      </c>
      <c r="G1472" s="95" t="s">
        <v>4</v>
      </c>
      <c r="H1472">
        <v>2101</v>
      </c>
      <c r="I1472" s="1">
        <f t="shared" si="123"/>
        <v>21.222222222222221</v>
      </c>
      <c r="J1472" s="122">
        <v>4.6479999999999997</v>
      </c>
      <c r="K1472">
        <v>99</v>
      </c>
      <c r="L1472" s="94">
        <v>605</v>
      </c>
      <c r="M1472" s="11">
        <f t="shared" si="117"/>
        <v>6.05</v>
      </c>
      <c r="N1472" s="125">
        <v>2.496</v>
      </c>
      <c r="O1472" s="95">
        <v>100</v>
      </c>
      <c r="P1472" s="12">
        <f t="shared" si="118"/>
        <v>3.5078053259871442</v>
      </c>
      <c r="Q1472" s="104" t="s">
        <v>728</v>
      </c>
      <c r="V1472" s="111">
        <v>0.4145833333333333</v>
      </c>
      <c r="W1472" s="112">
        <v>0.56597222222222221</v>
      </c>
      <c r="X1472" s="115">
        <f t="shared" si="119"/>
        <v>0.15138888888888891</v>
      </c>
    </row>
    <row r="1473" spans="1:24" x14ac:dyDescent="0.3">
      <c r="A1473" s="64" t="s">
        <v>8611</v>
      </c>
      <c r="B1473" s="94" t="s">
        <v>8612</v>
      </c>
      <c r="C1473" s="2" t="s">
        <v>1</v>
      </c>
      <c r="D1473" s="2">
        <v>63</v>
      </c>
      <c r="E1473" s="9">
        <v>20538</v>
      </c>
      <c r="F1473" s="10">
        <v>43840.563680555555</v>
      </c>
      <c r="G1473" s="95" t="s">
        <v>4</v>
      </c>
      <c r="H1473">
        <v>2140</v>
      </c>
      <c r="I1473" s="1">
        <f t="shared" si="123"/>
        <v>21.4</v>
      </c>
      <c r="J1473" s="122">
        <v>4.7670000000000003</v>
      </c>
      <c r="K1473">
        <v>100</v>
      </c>
      <c r="L1473" s="94">
        <v>505</v>
      </c>
      <c r="M1473" s="11">
        <f t="shared" si="117"/>
        <v>5.1010101010101012</v>
      </c>
      <c r="N1473" s="125">
        <v>2.2200000000000002</v>
      </c>
      <c r="O1473" s="95">
        <v>99</v>
      </c>
      <c r="P1473" s="12">
        <f t="shared" si="118"/>
        <v>4.1952475247524745</v>
      </c>
      <c r="Q1473" s="104" t="s">
        <v>728</v>
      </c>
      <c r="V1473" s="111">
        <v>0.39583333333333331</v>
      </c>
      <c r="W1473" s="112">
        <v>0.57638888888888895</v>
      </c>
      <c r="X1473" s="115">
        <f t="shared" si="119"/>
        <v>0.18055555555555564</v>
      </c>
    </row>
    <row r="1474" spans="1:24" x14ac:dyDescent="0.3">
      <c r="A1474" s="64" t="s">
        <v>8613</v>
      </c>
      <c r="B1474" s="94" t="s">
        <v>972</v>
      </c>
      <c r="C1474" s="2" t="s">
        <v>1</v>
      </c>
      <c r="D1474" s="2">
        <v>51</v>
      </c>
      <c r="E1474" s="9">
        <v>25102</v>
      </c>
      <c r="F1474" s="10">
        <v>43840.576215277775</v>
      </c>
      <c r="G1474" s="95" t="s">
        <v>4</v>
      </c>
      <c r="H1474">
        <v>1812</v>
      </c>
      <c r="I1474" s="1">
        <f t="shared" si="123"/>
        <v>18.303030303030305</v>
      </c>
      <c r="J1474" s="122">
        <v>4.5570000000000004</v>
      </c>
      <c r="K1474">
        <v>99</v>
      </c>
      <c r="L1474" s="94">
        <v>399</v>
      </c>
      <c r="M1474" s="11">
        <f t="shared" si="117"/>
        <v>4.0303030303030303</v>
      </c>
      <c r="N1474" s="125">
        <v>1.7410000000000001</v>
      </c>
      <c r="O1474" s="95">
        <f t="shared" ref="O1474:O1490" si="124">K1474</f>
        <v>99</v>
      </c>
      <c r="P1474" s="12">
        <f t="shared" si="118"/>
        <v>4.541353383458647</v>
      </c>
      <c r="Q1474" s="104" t="s">
        <v>728</v>
      </c>
      <c r="V1474" s="111">
        <v>0.4465277777777778</v>
      </c>
      <c r="W1474" s="112">
        <v>0.60416666666666663</v>
      </c>
      <c r="X1474" s="115">
        <f t="shared" si="119"/>
        <v>0.15763888888888883</v>
      </c>
    </row>
    <row r="1475" spans="1:24" x14ac:dyDescent="0.3">
      <c r="A1475" s="64" t="s">
        <v>8614</v>
      </c>
      <c r="B1475" s="94" t="s">
        <v>220</v>
      </c>
      <c r="C1475" s="2" t="s">
        <v>1</v>
      </c>
      <c r="D1475" s="2">
        <v>62</v>
      </c>
      <c r="E1475" s="9">
        <v>20958</v>
      </c>
      <c r="F1475" s="10">
        <v>43840.6015162037</v>
      </c>
      <c r="G1475" s="95" t="s">
        <v>4</v>
      </c>
      <c r="H1475">
        <v>2535</v>
      </c>
      <c r="I1475" s="1">
        <f t="shared" si="123"/>
        <v>25.606060606060606</v>
      </c>
      <c r="J1475" s="122">
        <v>4.7290000000000001</v>
      </c>
      <c r="K1475">
        <v>99</v>
      </c>
      <c r="L1475" s="94">
        <v>541</v>
      </c>
      <c r="M1475" s="11">
        <f t="shared" ref="M1475:M1538" si="125">L1475/O1475</f>
        <v>5.4646464646464645</v>
      </c>
      <c r="N1475" s="125">
        <v>2.4260000000000002</v>
      </c>
      <c r="O1475" s="95">
        <f t="shared" si="124"/>
        <v>99</v>
      </c>
      <c r="P1475" s="12">
        <f t="shared" ref="P1475:P1538" si="126">I1475/M1475</f>
        <v>4.6857670979667283</v>
      </c>
      <c r="Q1475" s="104" t="s">
        <v>728</v>
      </c>
      <c r="V1475" s="111">
        <v>0.4861111111111111</v>
      </c>
      <c r="W1475" s="112">
        <v>0.62847222222222221</v>
      </c>
      <c r="X1475" s="115">
        <f t="shared" ref="X1475:X1538" si="127">IF(AND(W1475&lt;&gt;0,V1475&lt;&gt;0),W1475-V1475,"No Data")</f>
        <v>0.1423611111111111</v>
      </c>
    </row>
    <row r="1476" spans="1:24" x14ac:dyDescent="0.3">
      <c r="A1476" s="64" t="s">
        <v>8615</v>
      </c>
      <c r="B1476" s="94" t="s">
        <v>518</v>
      </c>
      <c r="C1476" s="2" t="s">
        <v>1</v>
      </c>
      <c r="D1476" s="2">
        <v>46</v>
      </c>
      <c r="E1476" s="9">
        <v>26782</v>
      </c>
      <c r="F1476" s="10">
        <v>43840.626226851855</v>
      </c>
      <c r="G1476" s="95" t="s">
        <v>4</v>
      </c>
      <c r="H1476">
        <v>3000</v>
      </c>
      <c r="I1476" s="1">
        <f t="shared" si="123"/>
        <v>30.303030303030305</v>
      </c>
      <c r="J1476" s="122">
        <v>7.9989999999999997</v>
      </c>
      <c r="K1476">
        <v>99</v>
      </c>
      <c r="L1476" s="94">
        <v>698</v>
      </c>
      <c r="M1476" s="11">
        <f t="shared" si="125"/>
        <v>7.0505050505050502</v>
      </c>
      <c r="N1476" s="125">
        <v>2.746</v>
      </c>
      <c r="O1476" s="95">
        <f t="shared" si="124"/>
        <v>99</v>
      </c>
      <c r="P1476" s="12">
        <f t="shared" si="126"/>
        <v>4.2979942693409745</v>
      </c>
      <c r="Q1476" s="104" t="s">
        <v>728</v>
      </c>
      <c r="V1476" s="111">
        <v>0.50347222222222221</v>
      </c>
      <c r="W1476" s="112">
        <v>0.64236111111111105</v>
      </c>
      <c r="X1476" s="115">
        <f t="shared" si="127"/>
        <v>0.13888888888888884</v>
      </c>
    </row>
    <row r="1477" spans="1:24" x14ac:dyDescent="0.3">
      <c r="A1477" s="64" t="s">
        <v>8616</v>
      </c>
      <c r="B1477" s="94" t="s">
        <v>627</v>
      </c>
      <c r="C1477" s="2" t="s">
        <v>1</v>
      </c>
      <c r="D1477" s="2">
        <v>46</v>
      </c>
      <c r="E1477" s="9">
        <v>27032</v>
      </c>
      <c r="F1477" s="10">
        <v>43840.637766203705</v>
      </c>
      <c r="G1477" s="95" t="s">
        <v>4</v>
      </c>
      <c r="H1477">
        <v>2109</v>
      </c>
      <c r="I1477" s="1">
        <f t="shared" si="123"/>
        <v>21.09</v>
      </c>
      <c r="J1477" s="122">
        <v>4.8929999999999998</v>
      </c>
      <c r="K1477">
        <v>100</v>
      </c>
      <c r="L1477" s="94">
        <v>589</v>
      </c>
      <c r="M1477" s="11">
        <f t="shared" si="125"/>
        <v>5.89</v>
      </c>
      <c r="N1477" s="125">
        <v>2.4569999999999999</v>
      </c>
      <c r="O1477" s="95">
        <f t="shared" si="124"/>
        <v>100</v>
      </c>
      <c r="P1477" s="12">
        <f t="shared" si="126"/>
        <v>3.580645161290323</v>
      </c>
      <c r="Q1477" s="104" t="s">
        <v>728</v>
      </c>
      <c r="V1477" s="111">
        <v>0.52083333333333337</v>
      </c>
      <c r="W1477" s="112">
        <v>0.65625</v>
      </c>
      <c r="X1477" s="115">
        <f t="shared" si="127"/>
        <v>0.13541666666666663</v>
      </c>
    </row>
    <row r="1478" spans="1:24" x14ac:dyDescent="0.3">
      <c r="A1478" s="64" t="s">
        <v>8617</v>
      </c>
      <c r="B1478" s="94" t="s">
        <v>4873</v>
      </c>
      <c r="C1478" s="2" t="s">
        <v>1</v>
      </c>
      <c r="D1478" s="2">
        <v>58</v>
      </c>
      <c r="E1478" s="9">
        <v>22377</v>
      </c>
      <c r="F1478" s="10">
        <v>43843.515474537038</v>
      </c>
      <c r="G1478" s="95" t="s">
        <v>4</v>
      </c>
      <c r="H1478">
        <v>1845</v>
      </c>
      <c r="I1478" s="1">
        <f t="shared" si="123"/>
        <v>18.636363636363637</v>
      </c>
      <c r="J1478" s="122">
        <v>4.0540000000000003</v>
      </c>
      <c r="K1478">
        <v>99</v>
      </c>
      <c r="L1478" s="94">
        <v>417</v>
      </c>
      <c r="M1478" s="11">
        <f t="shared" si="125"/>
        <v>4.2121212121212119</v>
      </c>
      <c r="N1478" s="125">
        <v>1.8640000000000001</v>
      </c>
      <c r="O1478" s="95">
        <f t="shared" si="124"/>
        <v>99</v>
      </c>
      <c r="P1478" s="12">
        <f t="shared" si="126"/>
        <v>4.4244604316546763</v>
      </c>
      <c r="Q1478" s="104" t="s">
        <v>728</v>
      </c>
      <c r="V1478" s="111">
        <v>0.36805555555555558</v>
      </c>
      <c r="W1478" s="112">
        <v>0.52083333333333337</v>
      </c>
      <c r="X1478" s="115">
        <f t="shared" si="127"/>
        <v>0.15277777777777779</v>
      </c>
    </row>
    <row r="1479" spans="1:24" x14ac:dyDescent="0.3">
      <c r="A1479" s="64" t="s">
        <v>8618</v>
      </c>
      <c r="B1479" s="94" t="s">
        <v>8619</v>
      </c>
      <c r="C1479" s="2" t="s">
        <v>1</v>
      </c>
      <c r="D1479" s="2">
        <v>66</v>
      </c>
      <c r="E1479" s="9">
        <v>19598</v>
      </c>
      <c r="F1479" s="10">
        <v>43843.527905092589</v>
      </c>
      <c r="G1479" s="95" t="s">
        <v>4</v>
      </c>
      <c r="H1479">
        <v>2722</v>
      </c>
      <c r="I1479" s="1">
        <f t="shared" si="123"/>
        <v>27.494949494949495</v>
      </c>
      <c r="J1479" s="122">
        <v>5.625</v>
      </c>
      <c r="K1479">
        <v>99</v>
      </c>
      <c r="L1479" s="94">
        <v>478</v>
      </c>
      <c r="M1479" s="11">
        <f t="shared" si="125"/>
        <v>4.8282828282828278</v>
      </c>
      <c r="N1479" s="125">
        <v>2.1850000000000001</v>
      </c>
      <c r="O1479" s="95">
        <f t="shared" si="124"/>
        <v>99</v>
      </c>
      <c r="P1479" s="12">
        <f t="shared" si="126"/>
        <v>5.6945606694560675</v>
      </c>
      <c r="Q1479" s="104" t="s">
        <v>728</v>
      </c>
      <c r="V1479" s="111">
        <v>0.38541666666666669</v>
      </c>
      <c r="W1479" s="112">
        <v>0.53472222222222221</v>
      </c>
      <c r="X1479" s="115">
        <f t="shared" si="127"/>
        <v>0.14930555555555552</v>
      </c>
    </row>
    <row r="1480" spans="1:24" x14ac:dyDescent="0.3">
      <c r="A1480" s="64" t="s">
        <v>8620</v>
      </c>
      <c r="B1480" s="94" t="s">
        <v>1656</v>
      </c>
      <c r="C1480" s="2" t="s">
        <v>1</v>
      </c>
      <c r="D1480" s="2">
        <v>68</v>
      </c>
      <c r="E1480" s="9">
        <v>18937</v>
      </c>
      <c r="F1480" s="10">
        <v>43843.52851851852</v>
      </c>
      <c r="G1480" s="95" t="s">
        <v>4</v>
      </c>
      <c r="H1480">
        <v>2142</v>
      </c>
      <c r="I1480" s="1">
        <f t="shared" si="123"/>
        <v>21.42</v>
      </c>
      <c r="J1480" s="122">
        <v>4.5599999999999996</v>
      </c>
      <c r="K1480">
        <v>100</v>
      </c>
      <c r="L1480" s="94">
        <v>532</v>
      </c>
      <c r="M1480" s="11">
        <f t="shared" si="125"/>
        <v>5.32</v>
      </c>
      <c r="N1480" s="125">
        <v>2.0539999999999998</v>
      </c>
      <c r="O1480" s="95">
        <f t="shared" si="124"/>
        <v>100</v>
      </c>
      <c r="P1480" s="12">
        <f t="shared" si="126"/>
        <v>4.0263157894736841</v>
      </c>
      <c r="Q1480" s="104" t="s">
        <v>728</v>
      </c>
      <c r="V1480" s="111">
        <v>0.38819444444444445</v>
      </c>
      <c r="W1480" s="112">
        <v>0.54861111111111105</v>
      </c>
      <c r="X1480" s="115">
        <f t="shared" si="127"/>
        <v>0.1604166666666666</v>
      </c>
    </row>
    <row r="1481" spans="1:24" x14ac:dyDescent="0.3">
      <c r="A1481" s="64" t="s">
        <v>8621</v>
      </c>
      <c r="B1481" s="94" t="s">
        <v>8622</v>
      </c>
      <c r="C1481" s="2" t="s">
        <v>1</v>
      </c>
      <c r="D1481" s="2">
        <v>50</v>
      </c>
      <c r="E1481" s="9">
        <v>25462</v>
      </c>
      <c r="F1481" s="10">
        <v>43843.544317129628</v>
      </c>
      <c r="G1481" s="95" t="s">
        <v>4</v>
      </c>
      <c r="H1481">
        <v>1287</v>
      </c>
      <c r="I1481" s="1">
        <f t="shared" si="123"/>
        <v>13</v>
      </c>
      <c r="J1481" s="122">
        <v>3.2610000000000001</v>
      </c>
      <c r="K1481">
        <v>99</v>
      </c>
      <c r="L1481" s="94">
        <v>365</v>
      </c>
      <c r="M1481" s="11">
        <f t="shared" si="125"/>
        <v>3.6868686868686869</v>
      </c>
      <c r="N1481" s="125">
        <v>2.0339999999999998</v>
      </c>
      <c r="O1481" s="95">
        <f t="shared" si="124"/>
        <v>99</v>
      </c>
      <c r="P1481" s="12">
        <f t="shared" si="126"/>
        <v>3.526027397260274</v>
      </c>
      <c r="Q1481" s="104" t="s">
        <v>728</v>
      </c>
      <c r="V1481" s="111">
        <v>0.3972222222222222</v>
      </c>
      <c r="W1481" s="112">
        <v>0.5625</v>
      </c>
      <c r="X1481" s="115">
        <f t="shared" si="127"/>
        <v>0.1652777777777778</v>
      </c>
    </row>
    <row r="1482" spans="1:24" x14ac:dyDescent="0.3">
      <c r="A1482" s="64" t="s">
        <v>8623</v>
      </c>
      <c r="B1482" s="94" t="s">
        <v>8624</v>
      </c>
      <c r="C1482" s="2" t="s">
        <v>6</v>
      </c>
      <c r="D1482" s="2">
        <v>57</v>
      </c>
      <c r="E1482" s="9">
        <v>22793</v>
      </c>
      <c r="F1482" s="10">
        <v>43843.572418981479</v>
      </c>
      <c r="G1482" s="95" t="s">
        <v>4</v>
      </c>
      <c r="H1482">
        <v>884</v>
      </c>
      <c r="I1482" s="1">
        <f t="shared" si="123"/>
        <v>8.9292929292929291</v>
      </c>
      <c r="J1482" s="122">
        <v>2.7639999999999998</v>
      </c>
      <c r="K1482">
        <v>99</v>
      </c>
      <c r="L1482" s="94">
        <v>496</v>
      </c>
      <c r="M1482" s="11">
        <f t="shared" si="125"/>
        <v>5.0101010101010104</v>
      </c>
      <c r="N1482" s="125">
        <v>2.6549999999999998</v>
      </c>
      <c r="O1482" s="95">
        <f t="shared" si="124"/>
        <v>99</v>
      </c>
      <c r="P1482" s="12">
        <f t="shared" si="126"/>
        <v>1.7822580645161288</v>
      </c>
      <c r="Q1482" s="104" t="s">
        <v>728</v>
      </c>
      <c r="V1482" s="111">
        <v>0.39583333333333331</v>
      </c>
      <c r="W1482" s="112">
        <v>0.58680555555555558</v>
      </c>
      <c r="X1482" s="115">
        <f t="shared" si="127"/>
        <v>0.19097222222222227</v>
      </c>
    </row>
    <row r="1483" spans="1:24" x14ac:dyDescent="0.3">
      <c r="A1483" s="64" t="s">
        <v>8625</v>
      </c>
      <c r="B1483" s="94" t="s">
        <v>8626</v>
      </c>
      <c r="C1483" s="2" t="s">
        <v>1</v>
      </c>
      <c r="D1483" s="2">
        <v>50</v>
      </c>
      <c r="E1483" s="9">
        <v>25430</v>
      </c>
      <c r="F1483" s="10">
        <v>43843.58321759259</v>
      </c>
      <c r="G1483" s="95" t="s">
        <v>4</v>
      </c>
      <c r="H1483">
        <v>1373</v>
      </c>
      <c r="I1483" s="1">
        <f t="shared" si="123"/>
        <v>13.868686868686869</v>
      </c>
      <c r="J1483" s="122">
        <v>4.07</v>
      </c>
      <c r="K1483">
        <v>99</v>
      </c>
      <c r="L1483" s="94">
        <v>388</v>
      </c>
      <c r="M1483" s="11">
        <f t="shared" si="125"/>
        <v>3.9191919191919191</v>
      </c>
      <c r="N1483" s="125">
        <v>1.899</v>
      </c>
      <c r="O1483" s="95">
        <f t="shared" si="124"/>
        <v>99</v>
      </c>
      <c r="P1483" s="12">
        <f t="shared" si="126"/>
        <v>3.5386597938144329</v>
      </c>
      <c r="Q1483" s="104" t="s">
        <v>728</v>
      </c>
      <c r="V1483" s="111">
        <v>0.45416666666666666</v>
      </c>
      <c r="W1483" s="112">
        <v>0.60069444444444442</v>
      </c>
      <c r="X1483" s="115">
        <f t="shared" si="127"/>
        <v>0.14652777777777776</v>
      </c>
    </row>
    <row r="1484" spans="1:24" x14ac:dyDescent="0.3">
      <c r="A1484" s="64" t="s">
        <v>8627</v>
      </c>
      <c r="B1484" s="94" t="s">
        <v>1406</v>
      </c>
      <c r="C1484" s="2" t="s">
        <v>1</v>
      </c>
      <c r="D1484" s="2">
        <v>58</v>
      </c>
      <c r="E1484" s="9">
        <v>22621</v>
      </c>
      <c r="F1484" s="10">
        <v>43843.596006944441</v>
      </c>
      <c r="G1484" s="95" t="s">
        <v>4</v>
      </c>
      <c r="H1484">
        <v>3300</v>
      </c>
      <c r="I1484" s="1">
        <f t="shared" si="123"/>
        <v>33</v>
      </c>
      <c r="J1484" s="122">
        <v>5.6529999999999996</v>
      </c>
      <c r="K1484">
        <v>100</v>
      </c>
      <c r="L1484" s="94">
        <v>389</v>
      </c>
      <c r="M1484" s="11">
        <f t="shared" si="125"/>
        <v>3.89</v>
      </c>
      <c r="N1484" s="125">
        <v>1.847</v>
      </c>
      <c r="O1484" s="95">
        <f t="shared" si="124"/>
        <v>100</v>
      </c>
      <c r="P1484" s="12">
        <f t="shared" si="126"/>
        <v>8.4832904884318765</v>
      </c>
      <c r="Q1484" s="104" t="s">
        <v>728</v>
      </c>
      <c r="V1484" s="111">
        <v>0.45624999999999999</v>
      </c>
      <c r="W1484" s="112">
        <v>0.61805555555555558</v>
      </c>
      <c r="X1484" s="115">
        <f t="shared" si="127"/>
        <v>0.16180555555555559</v>
      </c>
    </row>
    <row r="1485" spans="1:24" x14ac:dyDescent="0.3">
      <c r="A1485" s="64" t="s">
        <v>8628</v>
      </c>
      <c r="B1485" s="94" t="s">
        <v>8629</v>
      </c>
      <c r="C1485" s="2" t="s">
        <v>1</v>
      </c>
      <c r="D1485" s="2">
        <v>47</v>
      </c>
      <c r="E1485" s="9">
        <v>26666</v>
      </c>
      <c r="F1485" s="10">
        <v>43843.614641203705</v>
      </c>
      <c r="G1485" s="95" t="s">
        <v>4</v>
      </c>
      <c r="H1485">
        <v>1358</v>
      </c>
      <c r="I1485" s="1">
        <f t="shared" si="123"/>
        <v>13.717171717171718</v>
      </c>
      <c r="J1485" s="122">
        <v>3.99</v>
      </c>
      <c r="K1485">
        <v>99</v>
      </c>
      <c r="L1485" s="94">
        <v>331</v>
      </c>
      <c r="M1485" s="11">
        <f t="shared" si="125"/>
        <v>3.3434343434343434</v>
      </c>
      <c r="N1485" s="125">
        <v>1.802</v>
      </c>
      <c r="O1485" s="95">
        <f t="shared" si="124"/>
        <v>99</v>
      </c>
      <c r="P1485" s="12">
        <f t="shared" si="126"/>
        <v>4.1027190332326287</v>
      </c>
      <c r="Q1485" s="104" t="s">
        <v>728</v>
      </c>
      <c r="V1485" s="111">
        <v>0.46388888888888885</v>
      </c>
      <c r="W1485" s="112">
        <v>0.62847222222222221</v>
      </c>
      <c r="X1485" s="115">
        <f t="shared" si="127"/>
        <v>0.16458333333333336</v>
      </c>
    </row>
    <row r="1486" spans="1:24" x14ac:dyDescent="0.3">
      <c r="A1486" s="64" t="s">
        <v>8630</v>
      </c>
      <c r="B1486" s="94" t="s">
        <v>8631</v>
      </c>
      <c r="C1486" s="2" t="s">
        <v>1</v>
      </c>
      <c r="D1486" s="2">
        <v>57</v>
      </c>
      <c r="E1486" s="9">
        <v>22781</v>
      </c>
      <c r="F1486" s="10">
        <v>43843.625833333332</v>
      </c>
      <c r="G1486" s="95" t="s">
        <v>4</v>
      </c>
      <c r="H1486">
        <v>1895</v>
      </c>
      <c r="I1486" s="1">
        <f t="shared" si="123"/>
        <v>18.95</v>
      </c>
      <c r="J1486" s="122">
        <v>4.4279999999999999</v>
      </c>
      <c r="K1486">
        <v>100</v>
      </c>
      <c r="L1486" s="94">
        <v>379</v>
      </c>
      <c r="M1486" s="11">
        <f t="shared" si="125"/>
        <v>3.79</v>
      </c>
      <c r="N1486" s="125">
        <v>1.8</v>
      </c>
      <c r="O1486" s="95">
        <f t="shared" si="124"/>
        <v>100</v>
      </c>
      <c r="P1486" s="12">
        <f t="shared" si="126"/>
        <v>5</v>
      </c>
      <c r="Q1486" s="104" t="s">
        <v>728</v>
      </c>
      <c r="V1486" s="111">
        <v>0.48541666666666666</v>
      </c>
      <c r="W1486" s="112">
        <v>0.64583333333333337</v>
      </c>
      <c r="X1486" s="115">
        <f t="shared" si="127"/>
        <v>0.16041666666666671</v>
      </c>
    </row>
    <row r="1487" spans="1:24" x14ac:dyDescent="0.3">
      <c r="A1487" s="64" t="s">
        <v>8632</v>
      </c>
      <c r="B1487" s="94" t="s">
        <v>8633</v>
      </c>
      <c r="C1487" s="2" t="s">
        <v>1</v>
      </c>
      <c r="D1487" s="2">
        <v>41</v>
      </c>
      <c r="E1487" s="9">
        <v>28788</v>
      </c>
      <c r="F1487" s="10">
        <v>43843.637407407405</v>
      </c>
      <c r="G1487" s="95" t="s">
        <v>4</v>
      </c>
      <c r="H1487">
        <v>1679</v>
      </c>
      <c r="I1487" s="1">
        <f t="shared" si="123"/>
        <v>16.959595959595958</v>
      </c>
      <c r="J1487" s="122">
        <v>5.3360000000000003</v>
      </c>
      <c r="K1487">
        <v>99</v>
      </c>
      <c r="L1487" s="94">
        <v>249</v>
      </c>
      <c r="M1487" s="11">
        <f t="shared" si="125"/>
        <v>2.5151515151515151</v>
      </c>
      <c r="N1487" s="125">
        <v>1.6559999999999999</v>
      </c>
      <c r="O1487" s="95">
        <f t="shared" si="124"/>
        <v>99</v>
      </c>
      <c r="P1487" s="12">
        <f t="shared" si="126"/>
        <v>6.7429718875502003</v>
      </c>
      <c r="Q1487" s="104" t="s">
        <v>728</v>
      </c>
      <c r="V1487" s="111">
        <v>0.49722222222222223</v>
      </c>
      <c r="W1487" s="112">
        <v>0.65972222222222221</v>
      </c>
      <c r="X1487" s="115">
        <f t="shared" si="127"/>
        <v>0.16249999999999998</v>
      </c>
    </row>
    <row r="1488" spans="1:24" x14ac:dyDescent="0.3">
      <c r="A1488" s="64" t="s">
        <v>8634</v>
      </c>
      <c r="B1488" s="94" t="s">
        <v>446</v>
      </c>
      <c r="C1488" s="2" t="s">
        <v>1</v>
      </c>
      <c r="D1488" s="2">
        <v>51</v>
      </c>
      <c r="E1488" s="9">
        <v>25068</v>
      </c>
      <c r="F1488" s="10">
        <v>43843.65898148148</v>
      </c>
      <c r="G1488" s="95" t="s">
        <v>4</v>
      </c>
      <c r="H1488">
        <v>1455</v>
      </c>
      <c r="I1488" s="1">
        <f t="shared" si="123"/>
        <v>14.696969696969697</v>
      </c>
      <c r="J1488" s="122">
        <v>3.8180000000000001</v>
      </c>
      <c r="K1488">
        <v>99</v>
      </c>
      <c r="L1488" s="94">
        <v>372</v>
      </c>
      <c r="M1488" s="11">
        <f t="shared" si="125"/>
        <v>3.7575757575757578</v>
      </c>
      <c r="N1488" s="125">
        <v>1.885</v>
      </c>
      <c r="O1488" s="95">
        <f t="shared" si="124"/>
        <v>99</v>
      </c>
      <c r="P1488" s="12">
        <f t="shared" si="126"/>
        <v>3.911290322580645</v>
      </c>
      <c r="Q1488" s="104" t="s">
        <v>728</v>
      </c>
      <c r="V1488" s="111">
        <v>0.50138888888888888</v>
      </c>
      <c r="W1488" s="112">
        <v>0.67361111111111116</v>
      </c>
      <c r="X1488" s="115">
        <f t="shared" si="127"/>
        <v>0.17222222222222228</v>
      </c>
    </row>
    <row r="1489" spans="1:24" x14ac:dyDescent="0.3">
      <c r="A1489" s="64" t="s">
        <v>8635</v>
      </c>
      <c r="B1489" s="94" t="s">
        <v>1154</v>
      </c>
      <c r="C1489" s="2" t="s">
        <v>1</v>
      </c>
      <c r="D1489" s="2">
        <v>48</v>
      </c>
      <c r="E1489" s="9">
        <v>26002</v>
      </c>
      <c r="F1489" s="10">
        <v>43843.696817129632</v>
      </c>
      <c r="G1489" s="95" t="s">
        <v>4</v>
      </c>
      <c r="H1489">
        <v>1684</v>
      </c>
      <c r="I1489" s="1">
        <f t="shared" si="123"/>
        <v>17.01010101010101</v>
      </c>
      <c r="J1489" s="122">
        <v>3.8660000000000001</v>
      </c>
      <c r="K1489">
        <v>99</v>
      </c>
      <c r="L1489" s="94">
        <v>298</v>
      </c>
      <c r="M1489" s="11">
        <f t="shared" si="125"/>
        <v>3.0101010101010099</v>
      </c>
      <c r="N1489" s="125">
        <v>2.008</v>
      </c>
      <c r="O1489" s="95">
        <f t="shared" si="124"/>
        <v>99</v>
      </c>
      <c r="P1489" s="12">
        <f t="shared" si="126"/>
        <v>5.651006711409396</v>
      </c>
      <c r="Q1489" s="104" t="s">
        <v>728</v>
      </c>
      <c r="V1489" s="111">
        <v>0.53125</v>
      </c>
      <c r="W1489" s="112">
        <v>0.70138888888888884</v>
      </c>
      <c r="X1489" s="115">
        <f t="shared" si="127"/>
        <v>0.17013888888888884</v>
      </c>
    </row>
    <row r="1490" spans="1:24" x14ac:dyDescent="0.3">
      <c r="A1490" s="64" t="s">
        <v>8636</v>
      </c>
      <c r="B1490" s="94" t="s">
        <v>1571</v>
      </c>
      <c r="C1490" s="2" t="s">
        <v>1</v>
      </c>
      <c r="D1490" s="2">
        <v>34</v>
      </c>
      <c r="E1490" s="9">
        <v>31322</v>
      </c>
      <c r="F1490" s="10">
        <v>43844.514039351852</v>
      </c>
      <c r="G1490" s="95" t="s">
        <v>4</v>
      </c>
      <c r="H1490">
        <v>1784</v>
      </c>
      <c r="I1490" s="1">
        <f t="shared" si="123"/>
        <v>18.020202020202021</v>
      </c>
      <c r="J1490" s="122">
        <v>4.5739999999999998</v>
      </c>
      <c r="K1490">
        <v>99</v>
      </c>
      <c r="L1490" s="94">
        <v>516</v>
      </c>
      <c r="M1490" s="11">
        <f t="shared" si="125"/>
        <v>5.2121212121212119</v>
      </c>
      <c r="N1490" s="125">
        <v>2.21</v>
      </c>
      <c r="O1490" s="95">
        <f t="shared" si="124"/>
        <v>99</v>
      </c>
      <c r="P1490" s="12">
        <f t="shared" si="126"/>
        <v>3.4573643410852717</v>
      </c>
      <c r="Q1490" s="104" t="s">
        <v>728</v>
      </c>
      <c r="V1490" s="111">
        <v>0.39374999999999999</v>
      </c>
      <c r="W1490" s="112">
        <v>0.52083333333333337</v>
      </c>
      <c r="X1490" s="115">
        <f t="shared" si="127"/>
        <v>0.12708333333333338</v>
      </c>
    </row>
    <row r="1491" spans="1:24" x14ac:dyDescent="0.3">
      <c r="A1491" s="64" t="s">
        <v>8637</v>
      </c>
      <c r="B1491" s="94" t="s">
        <v>8638</v>
      </c>
      <c r="C1491" s="2" t="s">
        <v>1</v>
      </c>
      <c r="D1491" s="2">
        <v>15</v>
      </c>
      <c r="E1491" s="9">
        <v>38224</v>
      </c>
      <c r="F1491" s="10">
        <v>43844.519699074073</v>
      </c>
      <c r="G1491" s="95" t="s">
        <v>4</v>
      </c>
      <c r="H1491">
        <v>1022</v>
      </c>
      <c r="I1491" s="1">
        <f t="shared" si="123"/>
        <v>10.323232323232324</v>
      </c>
      <c r="J1491" s="122">
        <v>3.254</v>
      </c>
      <c r="K1491">
        <v>99</v>
      </c>
      <c r="L1491" s="94">
        <v>284</v>
      </c>
      <c r="M1491" s="11">
        <f t="shared" si="125"/>
        <v>2.84</v>
      </c>
      <c r="N1491" s="125">
        <v>1.704</v>
      </c>
      <c r="O1491" s="95">
        <v>100</v>
      </c>
      <c r="P1491" s="12">
        <f t="shared" si="126"/>
        <v>3.6349409588846213</v>
      </c>
      <c r="Q1491" s="104" t="s">
        <v>728</v>
      </c>
      <c r="V1491" s="111">
        <v>0.37986111111111115</v>
      </c>
      <c r="W1491" s="112">
        <v>0.53125</v>
      </c>
      <c r="X1491" s="115">
        <f t="shared" si="127"/>
        <v>0.15138888888888885</v>
      </c>
    </row>
    <row r="1492" spans="1:24" x14ac:dyDescent="0.3">
      <c r="A1492" s="64" t="s">
        <v>8639</v>
      </c>
      <c r="B1492" s="94" t="s">
        <v>8640</v>
      </c>
      <c r="C1492" s="2" t="s">
        <v>1</v>
      </c>
      <c r="D1492" s="2">
        <v>41</v>
      </c>
      <c r="E1492" s="9">
        <v>28587</v>
      </c>
      <c r="F1492" s="10">
        <v>43844.530335648145</v>
      </c>
      <c r="G1492" s="95" t="s">
        <v>4</v>
      </c>
      <c r="H1492">
        <v>1544</v>
      </c>
      <c r="I1492" s="1">
        <f t="shared" si="123"/>
        <v>15.44</v>
      </c>
      <c r="J1492" s="122">
        <v>4.5759999999999996</v>
      </c>
      <c r="K1492">
        <v>100</v>
      </c>
      <c r="L1492" s="94">
        <v>373</v>
      </c>
      <c r="M1492" s="11">
        <f t="shared" si="125"/>
        <v>3.73</v>
      </c>
      <c r="N1492" s="125">
        <v>1.901</v>
      </c>
      <c r="O1492" s="95">
        <f t="shared" ref="O1492:O1523" si="128">K1492</f>
        <v>100</v>
      </c>
      <c r="P1492" s="12">
        <f t="shared" si="126"/>
        <v>4.1394101876675604</v>
      </c>
      <c r="Q1492" s="104" t="s">
        <v>728</v>
      </c>
      <c r="V1492" s="111">
        <v>0.3979166666666667</v>
      </c>
      <c r="W1492" s="112">
        <v>0.54861111111111105</v>
      </c>
      <c r="X1492" s="115">
        <f t="shared" si="127"/>
        <v>0.15069444444444435</v>
      </c>
    </row>
    <row r="1493" spans="1:24" x14ac:dyDescent="0.3">
      <c r="A1493" s="64" t="s">
        <v>8641</v>
      </c>
      <c r="B1493" s="94" t="s">
        <v>8275</v>
      </c>
      <c r="C1493" s="2" t="s">
        <v>1</v>
      </c>
      <c r="D1493" s="2">
        <v>49</v>
      </c>
      <c r="E1493" s="9">
        <v>25665</v>
      </c>
      <c r="F1493" s="10">
        <v>43844.540983796294</v>
      </c>
      <c r="G1493" s="95" t="s">
        <v>4</v>
      </c>
      <c r="H1493">
        <v>1545</v>
      </c>
      <c r="I1493" s="1">
        <f t="shared" si="123"/>
        <v>15.606060606060606</v>
      </c>
      <c r="J1493" s="122">
        <v>4.8710000000000004</v>
      </c>
      <c r="K1493">
        <v>99</v>
      </c>
      <c r="L1493" s="94">
        <v>332</v>
      </c>
      <c r="M1493" s="11">
        <f t="shared" si="125"/>
        <v>3.3535353535353534</v>
      </c>
      <c r="N1493" s="125">
        <v>1.881</v>
      </c>
      <c r="O1493" s="95">
        <f t="shared" si="128"/>
        <v>99</v>
      </c>
      <c r="P1493" s="12">
        <f t="shared" si="126"/>
        <v>4.653614457831325</v>
      </c>
      <c r="Q1493" s="104" t="s">
        <v>728</v>
      </c>
      <c r="V1493" s="111">
        <v>0.40347222222222223</v>
      </c>
      <c r="W1493" s="112">
        <v>0.56944444444444442</v>
      </c>
      <c r="X1493" s="115">
        <f t="shared" si="127"/>
        <v>0.16597222222222219</v>
      </c>
    </row>
    <row r="1494" spans="1:24" x14ac:dyDescent="0.3">
      <c r="A1494" s="64" t="s">
        <v>8642</v>
      </c>
      <c r="B1494" s="94" t="s">
        <v>8643</v>
      </c>
      <c r="C1494" s="2" t="s">
        <v>1</v>
      </c>
      <c r="D1494" s="2">
        <v>67</v>
      </c>
      <c r="E1494" s="9">
        <v>19115</v>
      </c>
      <c r="F1494" s="10">
        <v>43844.578344907408</v>
      </c>
      <c r="G1494" s="95" t="s">
        <v>4</v>
      </c>
      <c r="H1494">
        <v>2287</v>
      </c>
      <c r="I1494" s="1">
        <f t="shared" si="123"/>
        <v>22.87</v>
      </c>
      <c r="J1494" s="122">
        <v>5.0819999999999999</v>
      </c>
      <c r="K1494">
        <v>100</v>
      </c>
      <c r="L1494" s="94">
        <v>510</v>
      </c>
      <c r="M1494" s="11">
        <f t="shared" si="125"/>
        <v>5.0999999999999996</v>
      </c>
      <c r="N1494" s="125">
        <v>2.2090000000000001</v>
      </c>
      <c r="O1494" s="95">
        <f t="shared" si="128"/>
        <v>100</v>
      </c>
      <c r="P1494" s="12">
        <f t="shared" si="126"/>
        <v>4.484313725490197</v>
      </c>
      <c r="Q1494" s="104" t="s">
        <v>728</v>
      </c>
      <c r="V1494" s="111">
        <v>0.44027777777777777</v>
      </c>
      <c r="W1494" s="112">
        <v>0.58680555555555558</v>
      </c>
      <c r="X1494" s="115">
        <f t="shared" si="127"/>
        <v>0.14652777777777781</v>
      </c>
    </row>
    <row r="1495" spans="1:24" x14ac:dyDescent="0.3">
      <c r="A1495" s="64" t="s">
        <v>8644</v>
      </c>
      <c r="B1495" s="94" t="s">
        <v>8645</v>
      </c>
      <c r="C1495" s="2" t="s">
        <v>6</v>
      </c>
      <c r="D1495" s="2">
        <v>56</v>
      </c>
      <c r="E1495" s="9">
        <v>23197</v>
      </c>
      <c r="F1495" s="10">
        <v>43844.590925925928</v>
      </c>
      <c r="G1495" s="95" t="s">
        <v>4</v>
      </c>
      <c r="H1495">
        <v>1039</v>
      </c>
      <c r="I1495" s="1">
        <f t="shared" si="123"/>
        <v>10.39</v>
      </c>
      <c r="J1495" s="122">
        <v>3.238</v>
      </c>
      <c r="K1495">
        <v>100</v>
      </c>
      <c r="L1495" s="94">
        <v>385</v>
      </c>
      <c r="M1495" s="11">
        <f t="shared" si="125"/>
        <v>3.85</v>
      </c>
      <c r="N1495" s="125">
        <v>2.0760000000000001</v>
      </c>
      <c r="O1495" s="95">
        <f t="shared" si="128"/>
        <v>100</v>
      </c>
      <c r="P1495" s="12">
        <f t="shared" si="126"/>
        <v>2.6987012987012986</v>
      </c>
      <c r="Q1495" s="104" t="s">
        <v>728</v>
      </c>
      <c r="V1495" s="111">
        <v>0.41805555555555557</v>
      </c>
      <c r="W1495" s="112">
        <v>0.60069444444444442</v>
      </c>
      <c r="X1495" s="115">
        <f t="shared" si="127"/>
        <v>0.18263888888888885</v>
      </c>
    </row>
    <row r="1496" spans="1:24" x14ac:dyDescent="0.3">
      <c r="A1496" s="64" t="s">
        <v>8646</v>
      </c>
      <c r="B1496" s="94" t="s">
        <v>8647</v>
      </c>
      <c r="C1496" s="2" t="s">
        <v>1</v>
      </c>
      <c r="D1496" s="2">
        <v>48</v>
      </c>
      <c r="E1496" s="9">
        <v>26222</v>
      </c>
      <c r="F1496" s="10">
        <v>43844.596932870372</v>
      </c>
      <c r="G1496" s="95" t="s">
        <v>4</v>
      </c>
      <c r="H1496">
        <v>1868</v>
      </c>
      <c r="I1496" s="1">
        <f t="shared" si="123"/>
        <v>18.68</v>
      </c>
      <c r="J1496" s="122">
        <v>4.8689999999999998</v>
      </c>
      <c r="K1496">
        <v>100</v>
      </c>
      <c r="L1496" s="94">
        <v>346</v>
      </c>
      <c r="M1496" s="11">
        <f t="shared" si="125"/>
        <v>3.46</v>
      </c>
      <c r="N1496" s="125">
        <v>1.946</v>
      </c>
      <c r="O1496" s="95">
        <f t="shared" si="128"/>
        <v>100</v>
      </c>
      <c r="P1496" s="12">
        <f t="shared" si="126"/>
        <v>5.398843930635838</v>
      </c>
      <c r="Q1496" s="104" t="s">
        <v>728</v>
      </c>
      <c r="V1496" s="111">
        <v>0.4513888888888889</v>
      </c>
      <c r="W1496" s="112">
        <v>0.61458333333333337</v>
      </c>
      <c r="X1496" s="115">
        <f t="shared" si="127"/>
        <v>0.16319444444444448</v>
      </c>
    </row>
    <row r="1497" spans="1:24" x14ac:dyDescent="0.3">
      <c r="A1497" s="64" t="s">
        <v>8648</v>
      </c>
      <c r="B1497" s="94" t="s">
        <v>8649</v>
      </c>
      <c r="C1497" s="2" t="s">
        <v>1</v>
      </c>
      <c r="D1497" s="2">
        <v>45</v>
      </c>
      <c r="E1497" s="9">
        <v>27131</v>
      </c>
      <c r="F1497" s="10">
        <v>43844.611458333333</v>
      </c>
      <c r="G1497" s="95" t="s">
        <v>4</v>
      </c>
      <c r="H1497">
        <v>1711</v>
      </c>
      <c r="I1497" s="1">
        <f t="shared" si="123"/>
        <v>17.282828282828284</v>
      </c>
      <c r="J1497" s="122">
        <v>4.6950000000000003</v>
      </c>
      <c r="K1497">
        <v>99</v>
      </c>
      <c r="L1497" s="94">
        <v>384</v>
      </c>
      <c r="M1497" s="11">
        <f t="shared" si="125"/>
        <v>3.8787878787878789</v>
      </c>
      <c r="N1497" s="125">
        <v>1.786</v>
      </c>
      <c r="O1497" s="95">
        <f t="shared" si="128"/>
        <v>99</v>
      </c>
      <c r="P1497" s="12">
        <f t="shared" si="126"/>
        <v>4.455729166666667</v>
      </c>
      <c r="Q1497" s="104" t="s">
        <v>728</v>
      </c>
      <c r="V1497" s="111">
        <v>0.47083333333333338</v>
      </c>
      <c r="W1497" s="112">
        <v>0.625</v>
      </c>
      <c r="X1497" s="115">
        <f t="shared" si="127"/>
        <v>0.15416666666666662</v>
      </c>
    </row>
    <row r="1498" spans="1:24" x14ac:dyDescent="0.3">
      <c r="A1498" s="64" t="s">
        <v>8650</v>
      </c>
      <c r="B1498" s="94" t="s">
        <v>231</v>
      </c>
      <c r="C1498" s="2" t="s">
        <v>1</v>
      </c>
      <c r="D1498" s="2">
        <v>37</v>
      </c>
      <c r="E1498" s="9">
        <v>30209</v>
      </c>
      <c r="F1498" s="10">
        <v>43844.63722222222</v>
      </c>
      <c r="G1498" s="95" t="s">
        <v>4</v>
      </c>
      <c r="H1498">
        <v>1710</v>
      </c>
      <c r="I1498" s="1">
        <f t="shared" si="123"/>
        <v>17.272727272727273</v>
      </c>
      <c r="J1498" s="122">
        <v>4.34</v>
      </c>
      <c r="K1498">
        <v>99</v>
      </c>
      <c r="L1498" s="94">
        <v>304</v>
      </c>
      <c r="M1498" s="11">
        <f t="shared" si="125"/>
        <v>3.0707070707070705</v>
      </c>
      <c r="N1498" s="125">
        <v>1.8859999999999999</v>
      </c>
      <c r="O1498" s="95">
        <f t="shared" si="128"/>
        <v>99</v>
      </c>
      <c r="P1498" s="12">
        <f t="shared" si="126"/>
        <v>5.6250000000000009</v>
      </c>
      <c r="Q1498" s="104" t="s">
        <v>728</v>
      </c>
      <c r="V1498" s="111">
        <v>0.47638888888888892</v>
      </c>
      <c r="W1498" s="112">
        <v>0.64583333333333337</v>
      </c>
      <c r="X1498" s="115">
        <f t="shared" si="127"/>
        <v>0.16944444444444445</v>
      </c>
    </row>
    <row r="1499" spans="1:24" x14ac:dyDescent="0.3">
      <c r="A1499" s="64" t="s">
        <v>8651</v>
      </c>
      <c r="B1499" s="94" t="s">
        <v>395</v>
      </c>
      <c r="C1499" s="2" t="s">
        <v>1</v>
      </c>
      <c r="D1499" s="2">
        <v>57</v>
      </c>
      <c r="E1499" s="9">
        <v>22826</v>
      </c>
      <c r="F1499" s="10">
        <v>43844.641238425924</v>
      </c>
      <c r="G1499" s="95" t="s">
        <v>4</v>
      </c>
      <c r="H1499">
        <v>1615</v>
      </c>
      <c r="I1499" s="1">
        <f t="shared" si="123"/>
        <v>16.313131313131311</v>
      </c>
      <c r="J1499" s="122">
        <v>3.6379999999999999</v>
      </c>
      <c r="K1499">
        <v>99</v>
      </c>
      <c r="L1499" s="94">
        <v>373</v>
      </c>
      <c r="M1499" s="11">
        <f t="shared" si="125"/>
        <v>3.7676767676767677</v>
      </c>
      <c r="N1499" s="125">
        <v>1.766</v>
      </c>
      <c r="O1499" s="95">
        <f t="shared" si="128"/>
        <v>99</v>
      </c>
      <c r="P1499" s="12">
        <f t="shared" si="126"/>
        <v>4.3297587131367283</v>
      </c>
      <c r="Q1499" s="104" t="s">
        <v>728</v>
      </c>
      <c r="V1499" s="111">
        <v>0.49791666666666662</v>
      </c>
      <c r="W1499" s="112">
        <v>0.65972222222222221</v>
      </c>
      <c r="X1499" s="115">
        <f t="shared" si="127"/>
        <v>0.16180555555555559</v>
      </c>
    </row>
    <row r="1500" spans="1:24" x14ac:dyDescent="0.3">
      <c r="A1500" s="64" t="s">
        <v>8652</v>
      </c>
      <c r="B1500" s="94" t="s">
        <v>8653</v>
      </c>
      <c r="C1500" s="2" t="s">
        <v>1</v>
      </c>
      <c r="D1500" s="2">
        <v>64</v>
      </c>
      <c r="E1500" s="9">
        <v>20217</v>
      </c>
      <c r="F1500" s="10">
        <v>43844.649618055555</v>
      </c>
      <c r="G1500" s="95" t="s">
        <v>4</v>
      </c>
      <c r="H1500">
        <v>1364</v>
      </c>
      <c r="I1500" s="1">
        <f t="shared" si="123"/>
        <v>13.64</v>
      </c>
      <c r="J1500" s="122">
        <v>3.7909999999999999</v>
      </c>
      <c r="K1500">
        <v>100</v>
      </c>
      <c r="L1500" s="94">
        <v>306</v>
      </c>
      <c r="M1500" s="11">
        <f t="shared" si="125"/>
        <v>3.06</v>
      </c>
      <c r="N1500" s="125">
        <v>1.89</v>
      </c>
      <c r="O1500" s="95">
        <f t="shared" si="128"/>
        <v>100</v>
      </c>
      <c r="P1500" s="12">
        <f t="shared" si="126"/>
        <v>4.4575163398692812</v>
      </c>
      <c r="Q1500" s="104" t="s">
        <v>728</v>
      </c>
      <c r="V1500" s="111">
        <v>0.51041666666666663</v>
      </c>
      <c r="W1500" s="112">
        <v>0.67361111111111116</v>
      </c>
      <c r="X1500" s="115">
        <f t="shared" si="127"/>
        <v>0.16319444444444453</v>
      </c>
    </row>
    <row r="1501" spans="1:24" x14ac:dyDescent="0.3">
      <c r="A1501" s="64" t="s">
        <v>8654</v>
      </c>
      <c r="B1501" s="94" t="s">
        <v>1921</v>
      </c>
      <c r="C1501" s="2" t="s">
        <v>1</v>
      </c>
      <c r="D1501" s="2">
        <v>52</v>
      </c>
      <c r="E1501" s="9">
        <v>24529</v>
      </c>
      <c r="F1501" s="10">
        <v>43845.516643518517</v>
      </c>
      <c r="G1501" s="95" t="s">
        <v>4</v>
      </c>
      <c r="H1501">
        <v>2444</v>
      </c>
      <c r="I1501" s="1">
        <f t="shared" si="123"/>
        <v>24.686868686868689</v>
      </c>
      <c r="J1501" s="122">
        <v>5.6310000000000002</v>
      </c>
      <c r="K1501">
        <v>99</v>
      </c>
      <c r="L1501" s="94">
        <v>346</v>
      </c>
      <c r="M1501" s="11">
        <f t="shared" si="125"/>
        <v>3.4949494949494948</v>
      </c>
      <c r="N1501" s="125">
        <v>1.65</v>
      </c>
      <c r="O1501" s="95">
        <f t="shared" si="128"/>
        <v>99</v>
      </c>
      <c r="P1501" s="12">
        <f t="shared" si="126"/>
        <v>7.0635838150289025</v>
      </c>
      <c r="Q1501" s="104" t="s">
        <v>728</v>
      </c>
      <c r="V1501" s="111">
        <v>0.36874999999999997</v>
      </c>
      <c r="W1501" s="112">
        <v>0.52083333333333337</v>
      </c>
      <c r="X1501" s="115">
        <f t="shared" si="127"/>
        <v>0.1520833333333334</v>
      </c>
    </row>
    <row r="1502" spans="1:24" x14ac:dyDescent="0.3">
      <c r="A1502" s="64" t="s">
        <v>8655</v>
      </c>
      <c r="B1502" s="94" t="s">
        <v>8656</v>
      </c>
      <c r="C1502" s="2" t="s">
        <v>1</v>
      </c>
      <c r="D1502" s="2">
        <v>41</v>
      </c>
      <c r="E1502" s="9">
        <v>28559</v>
      </c>
      <c r="F1502" s="10">
        <v>43845.520995370367</v>
      </c>
      <c r="G1502" s="95" t="s">
        <v>4</v>
      </c>
      <c r="H1502">
        <v>1883</v>
      </c>
      <c r="I1502" s="1">
        <f t="shared" si="123"/>
        <v>18.829999999999998</v>
      </c>
      <c r="J1502" s="122">
        <v>4.7629999999999999</v>
      </c>
      <c r="K1502">
        <v>100</v>
      </c>
      <c r="L1502" s="94">
        <v>481</v>
      </c>
      <c r="M1502" s="11">
        <f t="shared" si="125"/>
        <v>4.8099999999999996</v>
      </c>
      <c r="N1502" s="125">
        <v>2.2320000000000002</v>
      </c>
      <c r="O1502" s="95">
        <f t="shared" si="128"/>
        <v>100</v>
      </c>
      <c r="P1502" s="12">
        <f t="shared" si="126"/>
        <v>3.9147609147609148</v>
      </c>
      <c r="Q1502" s="104" t="s">
        <v>728</v>
      </c>
      <c r="V1502" s="111">
        <v>0.38611111111111113</v>
      </c>
      <c r="W1502" s="112">
        <v>0.54166666666666663</v>
      </c>
      <c r="X1502" s="115">
        <f t="shared" si="127"/>
        <v>0.1555555555555555</v>
      </c>
    </row>
    <row r="1503" spans="1:24" x14ac:dyDescent="0.3">
      <c r="A1503" s="64" t="s">
        <v>8657</v>
      </c>
      <c r="B1503" s="94" t="s">
        <v>8658</v>
      </c>
      <c r="C1503" s="2" t="s">
        <v>1</v>
      </c>
      <c r="D1503" s="2">
        <v>63</v>
      </c>
      <c r="E1503" s="9">
        <v>20740</v>
      </c>
      <c r="F1503" s="10">
        <v>43845.533692129633</v>
      </c>
      <c r="G1503" s="95" t="s">
        <v>4</v>
      </c>
      <c r="H1503">
        <v>1953</v>
      </c>
      <c r="I1503" s="1">
        <f t="shared" si="123"/>
        <v>19.53</v>
      </c>
      <c r="J1503" s="122">
        <v>4.4710000000000001</v>
      </c>
      <c r="K1503">
        <v>100</v>
      </c>
      <c r="L1503" s="94">
        <v>260</v>
      </c>
      <c r="M1503" s="11">
        <f t="shared" si="125"/>
        <v>2.6</v>
      </c>
      <c r="N1503" s="125">
        <v>1.8089999999999999</v>
      </c>
      <c r="O1503" s="95">
        <f t="shared" si="128"/>
        <v>100</v>
      </c>
      <c r="P1503" s="12">
        <f t="shared" si="126"/>
        <v>7.5115384615384615</v>
      </c>
      <c r="Q1503" s="104" t="s">
        <v>728</v>
      </c>
      <c r="V1503" s="111">
        <v>0.37222222222222223</v>
      </c>
      <c r="W1503" s="112">
        <v>0.57291666666666663</v>
      </c>
      <c r="X1503" s="115">
        <f t="shared" si="127"/>
        <v>0.2006944444444444</v>
      </c>
    </row>
    <row r="1504" spans="1:24" x14ac:dyDescent="0.3">
      <c r="A1504" s="64" t="s">
        <v>8659</v>
      </c>
      <c r="B1504" s="94" t="s">
        <v>8660</v>
      </c>
      <c r="C1504" s="2" t="s">
        <v>6</v>
      </c>
      <c r="D1504" s="2">
        <v>69</v>
      </c>
      <c r="E1504" s="9">
        <v>18566</v>
      </c>
      <c r="F1504" s="10">
        <v>43845.554398148146</v>
      </c>
      <c r="G1504" s="95" t="s">
        <v>4</v>
      </c>
      <c r="H1504">
        <v>1872</v>
      </c>
      <c r="I1504" s="1">
        <f t="shared" si="123"/>
        <v>18.72</v>
      </c>
      <c r="J1504" s="122">
        <v>3.7360000000000002</v>
      </c>
      <c r="K1504">
        <v>100</v>
      </c>
      <c r="L1504" s="94">
        <v>490</v>
      </c>
      <c r="M1504" s="11">
        <f t="shared" si="125"/>
        <v>4.9000000000000004</v>
      </c>
      <c r="N1504" s="125">
        <v>2.1859999999999999</v>
      </c>
      <c r="O1504" s="95">
        <f t="shared" si="128"/>
        <v>100</v>
      </c>
      <c r="P1504" s="12">
        <f t="shared" si="126"/>
        <v>3.8204081632653057</v>
      </c>
      <c r="Q1504" s="104" t="s">
        <v>728</v>
      </c>
      <c r="V1504" s="111">
        <v>0.40069444444444446</v>
      </c>
      <c r="W1504" s="112">
        <v>0.55902777777777779</v>
      </c>
      <c r="X1504" s="115">
        <f t="shared" si="127"/>
        <v>0.15833333333333333</v>
      </c>
    </row>
    <row r="1505" spans="1:24" x14ac:dyDescent="0.3">
      <c r="A1505" s="64" t="s">
        <v>8661</v>
      </c>
      <c r="B1505" s="94" t="s">
        <v>8662</v>
      </c>
      <c r="C1505" s="2" t="s">
        <v>1</v>
      </c>
      <c r="D1505" s="2">
        <v>57</v>
      </c>
      <c r="E1505" s="9">
        <v>22934</v>
      </c>
      <c r="F1505" s="10">
        <v>43845.568576388891</v>
      </c>
      <c r="G1505" s="95" t="s">
        <v>4</v>
      </c>
      <c r="H1505">
        <v>1901</v>
      </c>
      <c r="I1505" s="1">
        <f t="shared" si="123"/>
        <v>19.010000000000002</v>
      </c>
      <c r="J1505" s="122">
        <v>4.54</v>
      </c>
      <c r="K1505">
        <v>100</v>
      </c>
      <c r="L1505" s="94">
        <v>466</v>
      </c>
      <c r="M1505" s="11">
        <f t="shared" si="125"/>
        <v>4.66</v>
      </c>
      <c r="N1505" s="125">
        <v>2.2029999999999998</v>
      </c>
      <c r="O1505" s="95">
        <f t="shared" si="128"/>
        <v>100</v>
      </c>
      <c r="P1505" s="12">
        <f t="shared" si="126"/>
        <v>4.0793991416309012</v>
      </c>
      <c r="Q1505" s="104" t="s">
        <v>728</v>
      </c>
      <c r="V1505" s="111">
        <v>0.43472222222222223</v>
      </c>
      <c r="W1505" s="112">
        <v>0.58333333333333337</v>
      </c>
      <c r="X1505" s="115">
        <f t="shared" si="127"/>
        <v>0.14861111111111114</v>
      </c>
    </row>
    <row r="1506" spans="1:24" x14ac:dyDescent="0.3">
      <c r="A1506" s="64" t="s">
        <v>8663</v>
      </c>
      <c r="B1506" s="94" t="s">
        <v>8664</v>
      </c>
      <c r="C1506" s="2" t="s">
        <v>1</v>
      </c>
      <c r="D1506" s="2">
        <v>53</v>
      </c>
      <c r="E1506" s="9">
        <v>24308</v>
      </c>
      <c r="F1506" s="10">
        <v>43845.580185185187</v>
      </c>
      <c r="G1506" s="95" t="s">
        <v>4</v>
      </c>
      <c r="H1506">
        <v>2354</v>
      </c>
      <c r="I1506" s="1">
        <f t="shared" si="123"/>
        <v>23.54</v>
      </c>
      <c r="J1506" s="122">
        <v>4.8460000000000001</v>
      </c>
      <c r="K1506">
        <v>100</v>
      </c>
      <c r="L1506" s="94">
        <v>497</v>
      </c>
      <c r="M1506" s="11">
        <f t="shared" si="125"/>
        <v>4.97</v>
      </c>
      <c r="N1506" s="125">
        <v>2.427</v>
      </c>
      <c r="O1506" s="95">
        <f t="shared" si="128"/>
        <v>100</v>
      </c>
      <c r="P1506" s="12">
        <f t="shared" si="126"/>
        <v>4.7364185110663986</v>
      </c>
      <c r="Q1506" s="104" t="s">
        <v>728</v>
      </c>
      <c r="V1506" s="111">
        <v>0.46388888888888885</v>
      </c>
      <c r="W1506" s="112">
        <v>0.60416666666666663</v>
      </c>
      <c r="X1506" s="115">
        <f t="shared" si="127"/>
        <v>0.14027777777777778</v>
      </c>
    </row>
    <row r="1507" spans="1:24" x14ac:dyDescent="0.3">
      <c r="A1507" s="64" t="s">
        <v>8665</v>
      </c>
      <c r="B1507" s="94" t="s">
        <v>1833</v>
      </c>
      <c r="C1507" s="2" t="s">
        <v>1</v>
      </c>
      <c r="D1507" s="2">
        <v>62</v>
      </c>
      <c r="E1507" s="9">
        <v>20889</v>
      </c>
      <c r="F1507" s="10">
        <v>43845.603831018518</v>
      </c>
      <c r="G1507" s="95" t="s">
        <v>4</v>
      </c>
      <c r="H1507">
        <v>2434</v>
      </c>
      <c r="I1507" s="1">
        <f t="shared" si="123"/>
        <v>24.585858585858585</v>
      </c>
      <c r="J1507" s="122">
        <v>5.0369999999999999</v>
      </c>
      <c r="K1507">
        <v>99</v>
      </c>
      <c r="L1507" s="94">
        <v>448</v>
      </c>
      <c r="M1507" s="11">
        <f t="shared" si="125"/>
        <v>4.5252525252525251</v>
      </c>
      <c r="N1507" s="125">
        <v>2.1160000000000001</v>
      </c>
      <c r="O1507" s="95">
        <f t="shared" si="128"/>
        <v>99</v>
      </c>
      <c r="P1507" s="12">
        <f t="shared" si="126"/>
        <v>5.4330357142857144</v>
      </c>
      <c r="Q1507" s="104" t="s">
        <v>728</v>
      </c>
      <c r="V1507" s="111">
        <v>0.4680555555555555</v>
      </c>
      <c r="W1507" s="112">
        <v>0.61805555555555558</v>
      </c>
      <c r="X1507" s="115">
        <f t="shared" si="127"/>
        <v>0.15000000000000008</v>
      </c>
    </row>
    <row r="1508" spans="1:24" x14ac:dyDescent="0.3">
      <c r="A1508" s="64" t="s">
        <v>8666</v>
      </c>
      <c r="B1508" s="94" t="s">
        <v>8667</v>
      </c>
      <c r="C1508" s="2" t="s">
        <v>1</v>
      </c>
      <c r="D1508" s="2">
        <v>51</v>
      </c>
      <c r="E1508" s="9">
        <v>24907</v>
      </c>
      <c r="F1508" s="10">
        <v>43845.613553240742</v>
      </c>
      <c r="G1508" s="95" t="s">
        <v>4</v>
      </c>
      <c r="H1508">
        <v>1543</v>
      </c>
      <c r="I1508" s="1">
        <f t="shared" si="123"/>
        <v>15.585858585858587</v>
      </c>
      <c r="J1508" s="122">
        <v>4.1349999999999998</v>
      </c>
      <c r="K1508">
        <v>99</v>
      </c>
      <c r="L1508" s="94">
        <v>390</v>
      </c>
      <c r="M1508" s="11">
        <f t="shared" si="125"/>
        <v>3.9393939393939394</v>
      </c>
      <c r="N1508" s="125">
        <v>2.0339999999999998</v>
      </c>
      <c r="O1508" s="95">
        <f t="shared" si="128"/>
        <v>99</v>
      </c>
      <c r="P1508" s="12">
        <f t="shared" si="126"/>
        <v>3.9564102564102566</v>
      </c>
      <c r="Q1508" s="104" t="s">
        <v>728</v>
      </c>
      <c r="V1508" s="111">
        <v>0.47152777777777777</v>
      </c>
      <c r="W1508" s="112">
        <v>0.63194444444444442</v>
      </c>
      <c r="X1508" s="115">
        <f t="shared" si="127"/>
        <v>0.16041666666666665</v>
      </c>
    </row>
    <row r="1509" spans="1:24" x14ac:dyDescent="0.3">
      <c r="A1509" s="64" t="s">
        <v>8668</v>
      </c>
      <c r="B1509" s="94" t="s">
        <v>581</v>
      </c>
      <c r="C1509" s="2" t="s">
        <v>1</v>
      </c>
      <c r="D1509" s="2">
        <v>54</v>
      </c>
      <c r="E1509" s="9">
        <v>24050</v>
      </c>
      <c r="F1509" s="10">
        <v>43845.634131944447</v>
      </c>
      <c r="G1509" s="95" t="s">
        <v>4</v>
      </c>
      <c r="H1509">
        <v>1955</v>
      </c>
      <c r="I1509" s="1">
        <f t="shared" si="123"/>
        <v>19.747474747474747</v>
      </c>
      <c r="J1509" s="122">
        <v>4.5590000000000002</v>
      </c>
      <c r="K1509">
        <v>99</v>
      </c>
      <c r="L1509" s="94">
        <v>969</v>
      </c>
      <c r="M1509" s="11">
        <f t="shared" si="125"/>
        <v>9.7878787878787872</v>
      </c>
      <c r="N1509" s="125">
        <v>3.0550000000000002</v>
      </c>
      <c r="O1509" s="95">
        <f t="shared" si="128"/>
        <v>99</v>
      </c>
      <c r="P1509" s="12">
        <f t="shared" si="126"/>
        <v>2.0175438596491229</v>
      </c>
      <c r="Q1509" s="104" t="s">
        <v>728</v>
      </c>
      <c r="V1509" s="111">
        <v>0.49513888888888885</v>
      </c>
      <c r="W1509" s="112">
        <v>0.63888888888888895</v>
      </c>
      <c r="X1509" s="115">
        <f t="shared" si="127"/>
        <v>0.1437500000000001</v>
      </c>
    </row>
    <row r="1510" spans="1:24" x14ac:dyDescent="0.3">
      <c r="A1510" s="64" t="s">
        <v>8669</v>
      </c>
      <c r="B1510" s="94" t="s">
        <v>8670</v>
      </c>
      <c r="C1510" s="2" t="s">
        <v>1</v>
      </c>
      <c r="D1510" s="2">
        <v>44</v>
      </c>
      <c r="E1510" s="9">
        <v>27424</v>
      </c>
      <c r="F1510" s="10">
        <v>43845.645532407405</v>
      </c>
      <c r="G1510" s="95" t="s">
        <v>4</v>
      </c>
      <c r="H1510">
        <v>1748</v>
      </c>
      <c r="I1510" s="1">
        <f t="shared" si="123"/>
        <v>17.656565656565657</v>
      </c>
      <c r="J1510" s="122">
        <v>4.0860000000000003</v>
      </c>
      <c r="K1510">
        <v>99</v>
      </c>
      <c r="L1510" s="94">
        <v>361</v>
      </c>
      <c r="M1510" s="11">
        <f t="shared" si="125"/>
        <v>3.6464646464646466</v>
      </c>
      <c r="N1510" s="125">
        <v>1.8480000000000001</v>
      </c>
      <c r="O1510" s="95">
        <f t="shared" si="128"/>
        <v>99</v>
      </c>
      <c r="P1510" s="12">
        <f t="shared" si="126"/>
        <v>4.8421052631578947</v>
      </c>
      <c r="Q1510" s="104" t="s">
        <v>728</v>
      </c>
      <c r="V1510" s="111">
        <v>0.50138888888888888</v>
      </c>
      <c r="W1510" s="112">
        <v>0.66666666666666663</v>
      </c>
      <c r="X1510" s="115">
        <f t="shared" si="127"/>
        <v>0.16527777777777775</v>
      </c>
    </row>
    <row r="1511" spans="1:24" x14ac:dyDescent="0.3">
      <c r="A1511" s="64" t="s">
        <v>8671</v>
      </c>
      <c r="B1511" s="94" t="s">
        <v>8672</v>
      </c>
      <c r="C1511" s="2" t="s">
        <v>6</v>
      </c>
      <c r="D1511" s="2">
        <v>50</v>
      </c>
      <c r="E1511" s="9">
        <v>25518</v>
      </c>
      <c r="F1511" s="10">
        <v>43845.672060185185</v>
      </c>
      <c r="G1511" s="95" t="s">
        <v>4</v>
      </c>
      <c r="H1511">
        <v>1185</v>
      </c>
      <c r="I1511" s="1">
        <f t="shared" si="123"/>
        <v>11.969696969696969</v>
      </c>
      <c r="J1511" s="122">
        <v>3.456</v>
      </c>
      <c r="K1511">
        <v>99</v>
      </c>
      <c r="L1511" s="94">
        <v>266</v>
      </c>
      <c r="M1511" s="11">
        <f t="shared" si="125"/>
        <v>2.6868686868686869</v>
      </c>
      <c r="N1511" s="125">
        <v>1.591</v>
      </c>
      <c r="O1511" s="95">
        <f t="shared" si="128"/>
        <v>99</v>
      </c>
      <c r="P1511" s="12">
        <f t="shared" si="126"/>
        <v>4.4548872180451129</v>
      </c>
      <c r="Q1511" s="104" t="s">
        <v>728</v>
      </c>
      <c r="V1511" s="111">
        <v>0.50972222222222219</v>
      </c>
      <c r="W1511" s="112">
        <v>0.68055555555555547</v>
      </c>
      <c r="X1511" s="115">
        <f t="shared" si="127"/>
        <v>0.17083333333333328</v>
      </c>
    </row>
    <row r="1512" spans="1:24" x14ac:dyDescent="0.3">
      <c r="A1512" s="64" t="s">
        <v>8673</v>
      </c>
      <c r="B1512" s="94" t="s">
        <v>8674</v>
      </c>
      <c r="C1512" s="2" t="s">
        <v>1</v>
      </c>
      <c r="D1512" s="2">
        <v>53</v>
      </c>
      <c r="E1512" s="9">
        <v>24485</v>
      </c>
      <c r="F1512" s="10">
        <v>43846.516134259262</v>
      </c>
      <c r="G1512" s="95" t="s">
        <v>4</v>
      </c>
      <c r="H1512">
        <v>2341</v>
      </c>
      <c r="I1512" s="1">
        <f t="shared" si="123"/>
        <v>23.41</v>
      </c>
      <c r="J1512" s="122">
        <v>5.1470000000000002</v>
      </c>
      <c r="K1512">
        <v>100</v>
      </c>
      <c r="L1512" s="94">
        <v>498</v>
      </c>
      <c r="M1512" s="11">
        <f t="shared" si="125"/>
        <v>4.9800000000000004</v>
      </c>
      <c r="N1512" s="125">
        <v>2.4620000000000002</v>
      </c>
      <c r="O1512" s="95">
        <f t="shared" si="128"/>
        <v>100</v>
      </c>
      <c r="P1512" s="12">
        <f t="shared" si="126"/>
        <v>4.7008032128514055</v>
      </c>
      <c r="Q1512" s="104" t="s">
        <v>728</v>
      </c>
      <c r="V1512" s="111">
        <v>0.37916666666666665</v>
      </c>
      <c r="W1512" s="112">
        <v>0.52083333333333337</v>
      </c>
      <c r="X1512" s="115">
        <f t="shared" si="127"/>
        <v>0.14166666666666672</v>
      </c>
    </row>
    <row r="1513" spans="1:24" x14ac:dyDescent="0.3">
      <c r="A1513" s="64" t="s">
        <v>8675</v>
      </c>
      <c r="B1513" s="94" t="s">
        <v>7392</v>
      </c>
      <c r="C1513" s="2" t="s">
        <v>1</v>
      </c>
      <c r="D1513" s="2">
        <v>54</v>
      </c>
      <c r="E1513" s="9">
        <v>24071</v>
      </c>
      <c r="F1513" s="10">
        <v>43846.525034722225</v>
      </c>
      <c r="G1513" s="95" t="s">
        <v>4</v>
      </c>
      <c r="H1513">
        <v>1655</v>
      </c>
      <c r="I1513" s="1">
        <f t="shared" si="123"/>
        <v>16.55</v>
      </c>
      <c r="J1513" s="122">
        <v>4.3239999999999998</v>
      </c>
      <c r="K1513">
        <v>100</v>
      </c>
      <c r="L1513" s="94">
        <v>342</v>
      </c>
      <c r="M1513" s="11">
        <f t="shared" si="125"/>
        <v>3.42</v>
      </c>
      <c r="N1513" s="125">
        <v>1.97</v>
      </c>
      <c r="O1513" s="95">
        <f t="shared" si="128"/>
        <v>100</v>
      </c>
      <c r="P1513" s="12">
        <f t="shared" si="126"/>
        <v>4.8391812865497075</v>
      </c>
      <c r="Q1513" s="104" t="s">
        <v>728</v>
      </c>
      <c r="V1513" s="111">
        <v>0.39166666666666666</v>
      </c>
      <c r="W1513" s="112">
        <v>0.53472222222222221</v>
      </c>
      <c r="X1513" s="115">
        <f t="shared" si="127"/>
        <v>0.14305555555555555</v>
      </c>
    </row>
    <row r="1514" spans="1:24" x14ac:dyDescent="0.3">
      <c r="A1514" s="64" t="s">
        <v>8676</v>
      </c>
      <c r="B1514" s="94" t="s">
        <v>8677</v>
      </c>
      <c r="C1514" s="2" t="s">
        <v>1</v>
      </c>
      <c r="D1514" s="2">
        <v>50</v>
      </c>
      <c r="E1514" s="9">
        <v>25308</v>
      </c>
      <c r="F1514" s="10">
        <v>43846.533692129633</v>
      </c>
      <c r="G1514" s="95" t="s">
        <v>4</v>
      </c>
      <c r="H1514">
        <v>2012</v>
      </c>
      <c r="I1514" s="1">
        <f t="shared" si="123"/>
        <v>20.323232323232322</v>
      </c>
      <c r="J1514" s="122">
        <v>5.1050000000000004</v>
      </c>
      <c r="K1514">
        <v>99</v>
      </c>
      <c r="L1514" s="94">
        <v>483</v>
      </c>
      <c r="M1514" s="11">
        <f t="shared" si="125"/>
        <v>4.8787878787878789</v>
      </c>
      <c r="N1514" s="125">
        <v>2.1349999999999998</v>
      </c>
      <c r="O1514" s="95">
        <f t="shared" si="128"/>
        <v>99</v>
      </c>
      <c r="P1514" s="12">
        <f t="shared" si="126"/>
        <v>4.1656314699792958</v>
      </c>
      <c r="Q1514" s="104" t="s">
        <v>728</v>
      </c>
      <c r="V1514" s="111">
        <v>0.40277777777777773</v>
      </c>
      <c r="W1514" s="112">
        <v>0.55555555555555558</v>
      </c>
      <c r="X1514" s="115">
        <f t="shared" si="127"/>
        <v>0.15277777777777785</v>
      </c>
    </row>
    <row r="1515" spans="1:24" x14ac:dyDescent="0.3">
      <c r="A1515" s="64" t="s">
        <v>8678</v>
      </c>
      <c r="B1515" s="94" t="s">
        <v>1878</v>
      </c>
      <c r="C1515" s="2" t="s">
        <v>1</v>
      </c>
      <c r="D1515" s="2">
        <v>47</v>
      </c>
      <c r="E1515" s="9">
        <v>26653</v>
      </c>
      <c r="F1515" s="10">
        <v>43846.549895833334</v>
      </c>
      <c r="G1515" s="95" t="s">
        <v>4</v>
      </c>
      <c r="H1515">
        <v>1524</v>
      </c>
      <c r="I1515" s="1">
        <f t="shared" si="123"/>
        <v>15.393939393939394</v>
      </c>
      <c r="J1515" s="122">
        <v>3.5539999999999998</v>
      </c>
      <c r="K1515">
        <v>99</v>
      </c>
      <c r="L1515" s="94">
        <v>330</v>
      </c>
      <c r="M1515" s="11">
        <f t="shared" si="125"/>
        <v>3.3333333333333335</v>
      </c>
      <c r="N1515" s="125">
        <v>1.9790000000000001</v>
      </c>
      <c r="O1515" s="95">
        <f t="shared" si="128"/>
        <v>99</v>
      </c>
      <c r="P1515" s="12">
        <f t="shared" si="126"/>
        <v>4.6181818181818182</v>
      </c>
      <c r="Q1515" s="104" t="s">
        <v>728</v>
      </c>
      <c r="V1515" s="111">
        <v>0.4145833333333333</v>
      </c>
      <c r="W1515" s="112">
        <v>0.47430555555555554</v>
      </c>
      <c r="X1515" s="115">
        <f t="shared" si="127"/>
        <v>5.9722222222222232E-2</v>
      </c>
    </row>
    <row r="1516" spans="1:24" x14ac:dyDescent="0.3">
      <c r="A1516" s="64" t="s">
        <v>8679</v>
      </c>
      <c r="B1516" s="94" t="s">
        <v>1861</v>
      </c>
      <c r="C1516" s="2" t="s">
        <v>1</v>
      </c>
      <c r="D1516" s="2">
        <v>64</v>
      </c>
      <c r="E1516" s="9">
        <v>20261</v>
      </c>
      <c r="F1516" s="10">
        <v>43846.557233796295</v>
      </c>
      <c r="G1516" s="95" t="s">
        <v>4</v>
      </c>
      <c r="H1516">
        <v>2629</v>
      </c>
      <c r="I1516" s="1">
        <f t="shared" si="123"/>
        <v>26.555555555555557</v>
      </c>
      <c r="J1516" s="122">
        <v>7.1189999999999998</v>
      </c>
      <c r="K1516">
        <v>99</v>
      </c>
      <c r="L1516" s="94">
        <v>581</v>
      </c>
      <c r="M1516" s="11">
        <f t="shared" si="125"/>
        <v>5.8686868686868685</v>
      </c>
      <c r="N1516" s="125">
        <v>2.625</v>
      </c>
      <c r="O1516" s="95">
        <f t="shared" si="128"/>
        <v>99</v>
      </c>
      <c r="P1516" s="12">
        <f t="shared" si="126"/>
        <v>4.5249569707401038</v>
      </c>
      <c r="Q1516" s="104" t="s">
        <v>728</v>
      </c>
      <c r="V1516" s="111">
        <v>0.41944444444444445</v>
      </c>
      <c r="W1516" s="112">
        <v>0.58333333333333337</v>
      </c>
      <c r="X1516" s="115">
        <f t="shared" si="127"/>
        <v>0.16388888888888892</v>
      </c>
    </row>
    <row r="1517" spans="1:24" x14ac:dyDescent="0.3">
      <c r="A1517" s="64" t="s">
        <v>8680</v>
      </c>
      <c r="B1517" s="94" t="s">
        <v>1811</v>
      </c>
      <c r="C1517" s="2" t="s">
        <v>1</v>
      </c>
      <c r="D1517" s="2">
        <v>53</v>
      </c>
      <c r="E1517" s="9">
        <v>24126</v>
      </c>
      <c r="F1517" s="10">
        <v>43846.587002314816</v>
      </c>
      <c r="G1517" s="95" t="s">
        <v>4</v>
      </c>
      <c r="H1517">
        <v>2767</v>
      </c>
      <c r="I1517" s="1">
        <f t="shared" si="123"/>
        <v>27.949494949494948</v>
      </c>
      <c r="J1517" s="122">
        <v>6.1769999999999996</v>
      </c>
      <c r="K1517">
        <v>99</v>
      </c>
      <c r="L1517" s="94">
        <v>438</v>
      </c>
      <c r="M1517" s="11">
        <f t="shared" si="125"/>
        <v>4.4242424242424239</v>
      </c>
      <c r="N1517" s="125">
        <v>2.246</v>
      </c>
      <c r="O1517" s="95">
        <f t="shared" si="128"/>
        <v>99</v>
      </c>
      <c r="P1517" s="12">
        <f t="shared" si="126"/>
        <v>6.3173515981735164</v>
      </c>
      <c r="Q1517" s="104" t="s">
        <v>728</v>
      </c>
      <c r="V1517" s="111">
        <v>0.43472222222222223</v>
      </c>
      <c r="W1517" s="112">
        <v>0.59375</v>
      </c>
      <c r="X1517" s="115">
        <f t="shared" si="127"/>
        <v>0.15902777777777777</v>
      </c>
    </row>
    <row r="1518" spans="1:24" x14ac:dyDescent="0.3">
      <c r="A1518" s="64" t="s">
        <v>8681</v>
      </c>
      <c r="B1518" s="94" t="s">
        <v>1423</v>
      </c>
      <c r="C1518" s="2" t="s">
        <v>1</v>
      </c>
      <c r="D1518" s="2">
        <v>44</v>
      </c>
      <c r="E1518" s="9">
        <v>27469</v>
      </c>
      <c r="F1518" s="10">
        <v>43846.591365740744</v>
      </c>
      <c r="G1518" s="95" t="s">
        <v>4</v>
      </c>
      <c r="H1518">
        <v>2260</v>
      </c>
      <c r="I1518" s="1">
        <f t="shared" si="123"/>
        <v>22.6</v>
      </c>
      <c r="J1518" s="122">
        <v>4.5149999999999997</v>
      </c>
      <c r="K1518">
        <v>100</v>
      </c>
      <c r="L1518" s="94">
        <v>387</v>
      </c>
      <c r="M1518" s="11">
        <f t="shared" si="125"/>
        <v>3.87</v>
      </c>
      <c r="N1518" s="125">
        <v>1.8839999999999999</v>
      </c>
      <c r="O1518" s="95">
        <f t="shared" si="128"/>
        <v>100</v>
      </c>
      <c r="P1518" s="12">
        <f t="shared" si="126"/>
        <v>5.8397932816537468</v>
      </c>
      <c r="Q1518" s="104" t="s">
        <v>728</v>
      </c>
      <c r="V1518" s="111">
        <v>0.46249999999999997</v>
      </c>
      <c r="W1518" s="112">
        <v>0.61805555555555558</v>
      </c>
      <c r="X1518" s="115">
        <f t="shared" si="127"/>
        <v>0.15555555555555561</v>
      </c>
    </row>
    <row r="1519" spans="1:24" x14ac:dyDescent="0.3">
      <c r="A1519" s="64" t="s">
        <v>8682</v>
      </c>
      <c r="B1519" s="94" t="s">
        <v>8683</v>
      </c>
      <c r="C1519" s="2" t="s">
        <v>1</v>
      </c>
      <c r="D1519" s="2">
        <v>58</v>
      </c>
      <c r="E1519" s="9">
        <v>22423</v>
      </c>
      <c r="F1519" s="10">
        <v>43846.601875</v>
      </c>
      <c r="G1519" s="95" t="s">
        <v>4</v>
      </c>
      <c r="H1519">
        <v>2971</v>
      </c>
      <c r="I1519" s="1">
        <f t="shared" si="123"/>
        <v>30.01010101010101</v>
      </c>
      <c r="J1519" s="122">
        <v>5.3520000000000003</v>
      </c>
      <c r="K1519">
        <v>99</v>
      </c>
      <c r="L1519" s="94">
        <v>679</v>
      </c>
      <c r="M1519" s="11">
        <f t="shared" si="125"/>
        <v>6.858585858585859</v>
      </c>
      <c r="N1519" s="125">
        <v>2.7989999999999999</v>
      </c>
      <c r="O1519" s="95">
        <f t="shared" si="128"/>
        <v>99</v>
      </c>
      <c r="P1519" s="12">
        <f t="shared" si="126"/>
        <v>4.3755522827687772</v>
      </c>
      <c r="Q1519" s="104" t="s">
        <v>728</v>
      </c>
      <c r="V1519" s="111">
        <v>0.48472222222222222</v>
      </c>
      <c r="W1519" s="112">
        <v>0.62847222222222221</v>
      </c>
      <c r="X1519" s="115">
        <f t="shared" si="127"/>
        <v>0.14374999999999999</v>
      </c>
    </row>
    <row r="1520" spans="1:24" x14ac:dyDescent="0.3">
      <c r="A1520" s="64" t="s">
        <v>8684</v>
      </c>
      <c r="B1520" s="94" t="s">
        <v>8685</v>
      </c>
      <c r="C1520" s="2" t="s">
        <v>1</v>
      </c>
      <c r="D1520" s="2">
        <v>39</v>
      </c>
      <c r="E1520" s="9">
        <v>29268</v>
      </c>
      <c r="F1520" s="10">
        <v>43846.624363425923</v>
      </c>
      <c r="G1520" s="95" t="s">
        <v>4</v>
      </c>
      <c r="H1520">
        <v>1427</v>
      </c>
      <c r="I1520" s="1">
        <f t="shared" si="123"/>
        <v>14.414141414141413</v>
      </c>
      <c r="J1520" s="122">
        <v>3.47</v>
      </c>
      <c r="K1520">
        <v>99</v>
      </c>
      <c r="L1520" s="94">
        <v>470</v>
      </c>
      <c r="M1520" s="11">
        <f t="shared" si="125"/>
        <v>4.7474747474747474</v>
      </c>
      <c r="N1520" s="125">
        <v>2.4089999999999998</v>
      </c>
      <c r="O1520" s="95">
        <f t="shared" si="128"/>
        <v>99</v>
      </c>
      <c r="P1520" s="12">
        <f t="shared" si="126"/>
        <v>3.0361702127659576</v>
      </c>
      <c r="Q1520" s="104" t="s">
        <v>728</v>
      </c>
      <c r="V1520" s="111">
        <v>0.49722222222222223</v>
      </c>
      <c r="W1520" s="112">
        <v>0.64583333333333337</v>
      </c>
      <c r="X1520" s="115">
        <f t="shared" si="127"/>
        <v>0.14861111111111114</v>
      </c>
    </row>
    <row r="1521" spans="1:24" x14ac:dyDescent="0.3">
      <c r="A1521" s="64" t="s">
        <v>8686</v>
      </c>
      <c r="B1521" s="94" t="s">
        <v>8687</v>
      </c>
      <c r="C1521" s="2" t="s">
        <v>6</v>
      </c>
      <c r="D1521" s="2">
        <v>55</v>
      </c>
      <c r="E1521" s="9">
        <v>23604</v>
      </c>
      <c r="F1521" s="10">
        <v>43847.514351851853</v>
      </c>
      <c r="G1521" s="95" t="s">
        <v>4</v>
      </c>
      <c r="H1521">
        <v>1715</v>
      </c>
      <c r="I1521" s="1">
        <f t="shared" si="123"/>
        <v>17.149999999999999</v>
      </c>
      <c r="J1521" s="122">
        <v>4.3819999999999997</v>
      </c>
      <c r="K1521">
        <v>100</v>
      </c>
      <c r="L1521" s="94">
        <v>483</v>
      </c>
      <c r="M1521" s="11">
        <f t="shared" si="125"/>
        <v>4.83</v>
      </c>
      <c r="N1521" s="125">
        <v>2.3010000000000002</v>
      </c>
      <c r="O1521" s="95">
        <f t="shared" si="128"/>
        <v>100</v>
      </c>
      <c r="P1521" s="12">
        <f t="shared" si="126"/>
        <v>3.5507246376811592</v>
      </c>
      <c r="Q1521" s="104" t="s">
        <v>728</v>
      </c>
      <c r="V1521" s="111">
        <v>0.38263888888888892</v>
      </c>
      <c r="W1521" s="112">
        <v>0.52083333333333337</v>
      </c>
      <c r="X1521" s="115">
        <f t="shared" si="127"/>
        <v>0.13819444444444445</v>
      </c>
    </row>
    <row r="1522" spans="1:24" x14ac:dyDescent="0.3">
      <c r="A1522" s="64" t="s">
        <v>8688</v>
      </c>
      <c r="B1522" s="94" t="s">
        <v>8689</v>
      </c>
      <c r="C1522" s="2" t="s">
        <v>1</v>
      </c>
      <c r="D1522" s="2">
        <v>42</v>
      </c>
      <c r="E1522" s="9">
        <v>28473</v>
      </c>
      <c r="F1522" s="10">
        <v>43847.527962962966</v>
      </c>
      <c r="G1522" s="95" t="s">
        <v>4</v>
      </c>
      <c r="H1522">
        <v>1809</v>
      </c>
      <c r="I1522" s="1">
        <f t="shared" ref="I1522:I1585" si="129">H1522/K1522</f>
        <v>18.09</v>
      </c>
      <c r="J1522" s="122">
        <v>4.1390000000000002</v>
      </c>
      <c r="K1522">
        <v>100</v>
      </c>
      <c r="L1522" s="94">
        <v>374</v>
      </c>
      <c r="M1522" s="11">
        <f t="shared" si="125"/>
        <v>3.74</v>
      </c>
      <c r="N1522" s="125">
        <v>1.84</v>
      </c>
      <c r="O1522" s="95">
        <f t="shared" si="128"/>
        <v>100</v>
      </c>
      <c r="P1522" s="12">
        <f t="shared" si="126"/>
        <v>4.8368983957219251</v>
      </c>
      <c r="Q1522" s="104" t="s">
        <v>728</v>
      </c>
      <c r="V1522" s="111">
        <v>0.39027777777777778</v>
      </c>
      <c r="W1522" s="112">
        <v>0.53472222222222221</v>
      </c>
      <c r="X1522" s="115">
        <f t="shared" si="127"/>
        <v>0.14444444444444443</v>
      </c>
    </row>
    <row r="1523" spans="1:24" x14ac:dyDescent="0.3">
      <c r="A1523" s="64" t="s">
        <v>8690</v>
      </c>
      <c r="B1523" s="94" t="s">
        <v>1783</v>
      </c>
      <c r="C1523" s="2" t="s">
        <v>1</v>
      </c>
      <c r="D1523" s="2">
        <v>48</v>
      </c>
      <c r="E1523" s="9">
        <v>26115</v>
      </c>
      <c r="F1523" s="10">
        <v>43847.544131944444</v>
      </c>
      <c r="G1523" s="95" t="s">
        <v>4</v>
      </c>
      <c r="H1523">
        <v>1970</v>
      </c>
      <c r="I1523" s="1">
        <f t="shared" si="129"/>
        <v>19.7</v>
      </c>
      <c r="J1523" s="122">
        <v>5.4710000000000001</v>
      </c>
      <c r="K1523">
        <v>100</v>
      </c>
      <c r="L1523" s="94">
        <v>534</v>
      </c>
      <c r="M1523" s="11">
        <f t="shared" si="125"/>
        <v>5.34</v>
      </c>
      <c r="N1523" s="125">
        <v>2.5190000000000001</v>
      </c>
      <c r="O1523" s="95">
        <f t="shared" si="128"/>
        <v>100</v>
      </c>
      <c r="P1523" s="12">
        <f t="shared" si="126"/>
        <v>3.6891385767790261</v>
      </c>
      <c r="Q1523" s="104" t="s">
        <v>728</v>
      </c>
      <c r="V1523" s="111">
        <v>0.39999999999999997</v>
      </c>
      <c r="W1523" s="112">
        <v>0.54861111111111105</v>
      </c>
      <c r="X1523" s="115">
        <f t="shared" si="127"/>
        <v>0.14861111111111108</v>
      </c>
    </row>
    <row r="1524" spans="1:24" x14ac:dyDescent="0.3">
      <c r="A1524" s="64" t="s">
        <v>8691</v>
      </c>
      <c r="B1524" s="94" t="s">
        <v>8692</v>
      </c>
      <c r="C1524" s="2" t="s">
        <v>1</v>
      </c>
      <c r="D1524" s="2">
        <v>49</v>
      </c>
      <c r="E1524" s="9">
        <v>25610</v>
      </c>
      <c r="F1524" s="10">
        <v>43847.564328703702</v>
      </c>
      <c r="G1524" s="95" t="s">
        <v>4</v>
      </c>
      <c r="H1524">
        <v>1867</v>
      </c>
      <c r="I1524" s="1">
        <f t="shared" si="129"/>
        <v>18.670000000000002</v>
      </c>
      <c r="J1524" s="122">
        <v>4.8259999999999996</v>
      </c>
      <c r="K1524">
        <v>100</v>
      </c>
      <c r="L1524" s="94">
        <v>447</v>
      </c>
      <c r="M1524" s="11">
        <f t="shared" si="125"/>
        <v>4.47</v>
      </c>
      <c r="N1524" s="125">
        <v>2.1669999999999998</v>
      </c>
      <c r="O1524" s="95">
        <f t="shared" ref="O1524:O1547" si="130">K1524</f>
        <v>100</v>
      </c>
      <c r="P1524" s="12">
        <f t="shared" si="126"/>
        <v>4.1767337807606273</v>
      </c>
      <c r="Q1524" s="104" t="s">
        <v>728</v>
      </c>
      <c r="V1524" s="111">
        <v>0.40972222222222227</v>
      </c>
      <c r="W1524" s="112">
        <v>0.56944444444444442</v>
      </c>
      <c r="X1524" s="115">
        <f t="shared" si="127"/>
        <v>0.15972222222222215</v>
      </c>
    </row>
    <row r="1525" spans="1:24" x14ac:dyDescent="0.3">
      <c r="A1525" s="64" t="s">
        <v>8693</v>
      </c>
      <c r="B1525" s="94" t="s">
        <v>8694</v>
      </c>
      <c r="C1525" s="2" t="s">
        <v>1</v>
      </c>
      <c r="D1525" s="2">
        <v>53</v>
      </c>
      <c r="E1525" s="9">
        <v>24167</v>
      </c>
      <c r="F1525" s="10">
        <v>43847.576782407406</v>
      </c>
      <c r="G1525" s="95" t="s">
        <v>4</v>
      </c>
      <c r="H1525">
        <v>3134</v>
      </c>
      <c r="I1525" s="1">
        <f t="shared" si="129"/>
        <v>31.656565656565657</v>
      </c>
      <c r="J1525" s="122">
        <v>5.617</v>
      </c>
      <c r="K1525">
        <v>99</v>
      </c>
      <c r="L1525" s="94">
        <v>699</v>
      </c>
      <c r="M1525" s="11">
        <f t="shared" si="125"/>
        <v>7.0606060606060606</v>
      </c>
      <c r="N1525" s="125">
        <v>2.641</v>
      </c>
      <c r="O1525" s="95">
        <f t="shared" si="130"/>
        <v>99</v>
      </c>
      <c r="P1525" s="12">
        <f t="shared" si="126"/>
        <v>4.4835479256080113</v>
      </c>
      <c r="Q1525" s="104" t="s">
        <v>728</v>
      </c>
      <c r="V1525" s="111">
        <v>0.4375</v>
      </c>
      <c r="W1525" s="112">
        <v>0.58333333333333337</v>
      </c>
      <c r="X1525" s="115">
        <f t="shared" si="127"/>
        <v>0.14583333333333337</v>
      </c>
    </row>
    <row r="1526" spans="1:24" x14ac:dyDescent="0.3">
      <c r="A1526" s="64" t="s">
        <v>8695</v>
      </c>
      <c r="B1526" s="94" t="s">
        <v>745</v>
      </c>
      <c r="C1526" s="2" t="s">
        <v>1</v>
      </c>
      <c r="D1526" s="2">
        <v>39</v>
      </c>
      <c r="E1526" s="9">
        <v>29295</v>
      </c>
      <c r="F1526" s="10">
        <v>43847.596620370372</v>
      </c>
      <c r="G1526" s="95" t="s">
        <v>4</v>
      </c>
      <c r="H1526">
        <v>2393</v>
      </c>
      <c r="I1526" s="1">
        <f t="shared" si="129"/>
        <v>23.93</v>
      </c>
      <c r="J1526" s="122">
        <v>5.9219999999999997</v>
      </c>
      <c r="K1526">
        <v>100</v>
      </c>
      <c r="L1526" s="94">
        <v>522</v>
      </c>
      <c r="M1526" s="11">
        <f t="shared" si="125"/>
        <v>5.22</v>
      </c>
      <c r="N1526" s="125">
        <v>2.0430000000000001</v>
      </c>
      <c r="O1526" s="95">
        <f t="shared" si="130"/>
        <v>100</v>
      </c>
      <c r="P1526" s="12">
        <f t="shared" si="126"/>
        <v>4.5842911877394634</v>
      </c>
      <c r="Q1526" s="104" t="s">
        <v>728</v>
      </c>
      <c r="V1526" s="111">
        <v>0.46597222222222223</v>
      </c>
      <c r="W1526" s="112">
        <v>0.60416666666666663</v>
      </c>
      <c r="X1526" s="115">
        <f t="shared" si="127"/>
        <v>0.1381944444444444</v>
      </c>
    </row>
    <row r="1527" spans="1:24" x14ac:dyDescent="0.3">
      <c r="A1527" s="64" t="s">
        <v>8696</v>
      </c>
      <c r="B1527" s="94" t="s">
        <v>1377</v>
      </c>
      <c r="C1527" s="2" t="s">
        <v>1</v>
      </c>
      <c r="D1527" s="2">
        <v>40</v>
      </c>
      <c r="E1527" s="9">
        <v>29097</v>
      </c>
      <c r="F1527" s="10">
        <v>43847.608842592592</v>
      </c>
      <c r="G1527" s="95" t="s">
        <v>4</v>
      </c>
      <c r="H1527">
        <v>1606</v>
      </c>
      <c r="I1527" s="1">
        <f t="shared" si="129"/>
        <v>16.059999999999999</v>
      </c>
      <c r="J1527" s="122">
        <v>3.9279999999999999</v>
      </c>
      <c r="K1527">
        <v>100</v>
      </c>
      <c r="L1527" s="94">
        <v>364</v>
      </c>
      <c r="M1527" s="11">
        <f t="shared" si="125"/>
        <v>3.64</v>
      </c>
      <c r="N1527" s="125">
        <v>2.008</v>
      </c>
      <c r="O1527" s="95">
        <f t="shared" si="130"/>
        <v>100</v>
      </c>
      <c r="P1527" s="12">
        <f t="shared" si="126"/>
        <v>4.4120879120879115</v>
      </c>
      <c r="Q1527" s="104" t="s">
        <v>728</v>
      </c>
      <c r="V1527" s="111">
        <v>0.43958333333333338</v>
      </c>
      <c r="W1527" s="112">
        <v>0.59722222222222221</v>
      </c>
      <c r="X1527" s="115">
        <f t="shared" si="127"/>
        <v>0.15763888888888883</v>
      </c>
    </row>
    <row r="1528" spans="1:24" x14ac:dyDescent="0.3">
      <c r="A1528" s="64" t="s">
        <v>8697</v>
      </c>
      <c r="B1528" s="94" t="s">
        <v>127</v>
      </c>
      <c r="C1528" s="2" t="s">
        <v>1</v>
      </c>
      <c r="D1528" s="2">
        <v>52</v>
      </c>
      <c r="E1528" s="9">
        <v>24814</v>
      </c>
      <c r="F1528" s="10">
        <v>43847.626655092594</v>
      </c>
      <c r="G1528" s="95" t="s">
        <v>4</v>
      </c>
      <c r="H1528">
        <v>1448</v>
      </c>
      <c r="I1528" s="1">
        <f t="shared" si="129"/>
        <v>14.626262626262626</v>
      </c>
      <c r="J1528" s="122">
        <v>3.927</v>
      </c>
      <c r="K1528">
        <v>99</v>
      </c>
      <c r="L1528" s="94">
        <v>553</v>
      </c>
      <c r="M1528" s="11">
        <f t="shared" si="125"/>
        <v>5.5858585858585856</v>
      </c>
      <c r="N1528" s="125">
        <v>2.3119999999999998</v>
      </c>
      <c r="O1528" s="95">
        <f t="shared" si="130"/>
        <v>99</v>
      </c>
      <c r="P1528" s="12">
        <f t="shared" si="126"/>
        <v>2.6184448462929475</v>
      </c>
      <c r="Q1528" s="104" t="s">
        <v>728</v>
      </c>
      <c r="V1528" s="111">
        <v>0.47916666666666669</v>
      </c>
      <c r="W1528" s="112">
        <v>0.63194444444444442</v>
      </c>
      <c r="X1528" s="115">
        <f t="shared" si="127"/>
        <v>0.15277777777777773</v>
      </c>
    </row>
    <row r="1529" spans="1:24" x14ac:dyDescent="0.3">
      <c r="A1529" s="64" t="s">
        <v>8698</v>
      </c>
      <c r="B1529" s="94" t="s">
        <v>1865</v>
      </c>
      <c r="C1529" s="2" t="s">
        <v>1</v>
      </c>
      <c r="D1529" s="2">
        <v>56</v>
      </c>
      <c r="E1529" s="9">
        <v>23178</v>
      </c>
      <c r="F1529" s="10">
        <v>43847.641215277778</v>
      </c>
      <c r="G1529" s="95" t="s">
        <v>4</v>
      </c>
      <c r="H1529">
        <v>1685</v>
      </c>
      <c r="I1529" s="1">
        <f t="shared" si="129"/>
        <v>17.020202020202021</v>
      </c>
      <c r="J1529" s="122">
        <v>4.5830000000000002</v>
      </c>
      <c r="K1529">
        <v>99</v>
      </c>
      <c r="L1529" s="94">
        <v>307</v>
      </c>
      <c r="M1529" s="11">
        <f t="shared" si="125"/>
        <v>3.1010101010101012</v>
      </c>
      <c r="N1529" s="125">
        <v>1.5880000000000001</v>
      </c>
      <c r="O1529" s="95">
        <f t="shared" si="130"/>
        <v>99</v>
      </c>
      <c r="P1529" s="12">
        <f t="shared" si="126"/>
        <v>5.4885993485342022</v>
      </c>
      <c r="Q1529" s="104" t="s">
        <v>728</v>
      </c>
      <c r="V1529" s="111">
        <v>0.49236111111111108</v>
      </c>
      <c r="W1529" s="112">
        <v>0.64583333333333337</v>
      </c>
      <c r="X1529" s="115">
        <f t="shared" si="127"/>
        <v>0.15347222222222229</v>
      </c>
    </row>
    <row r="1530" spans="1:24" x14ac:dyDescent="0.3">
      <c r="A1530" s="64" t="s">
        <v>8699</v>
      </c>
      <c r="B1530" s="94" t="s">
        <v>8700</v>
      </c>
      <c r="C1530" s="2" t="s">
        <v>1</v>
      </c>
      <c r="D1530" s="2">
        <v>50</v>
      </c>
      <c r="E1530" s="9">
        <v>25326</v>
      </c>
      <c r="F1530" s="10">
        <v>43847.663784722223</v>
      </c>
      <c r="G1530" s="95" t="s">
        <v>4</v>
      </c>
      <c r="H1530">
        <v>1574</v>
      </c>
      <c r="I1530" s="1">
        <f t="shared" si="129"/>
        <v>15.8989898989899</v>
      </c>
      <c r="J1530" s="122">
        <v>4.109</v>
      </c>
      <c r="K1530">
        <v>99</v>
      </c>
      <c r="L1530" s="94">
        <v>322</v>
      </c>
      <c r="M1530" s="11">
        <f t="shared" si="125"/>
        <v>3.2525252525252526</v>
      </c>
      <c r="N1530" s="125">
        <v>1.637</v>
      </c>
      <c r="O1530" s="95">
        <f t="shared" si="130"/>
        <v>99</v>
      </c>
      <c r="P1530" s="12">
        <f t="shared" si="126"/>
        <v>4.8881987577639752</v>
      </c>
      <c r="Q1530" s="104" t="s">
        <v>728</v>
      </c>
      <c r="V1530" s="111">
        <v>0.49861111111111112</v>
      </c>
      <c r="W1530" s="112">
        <v>0.66666666666666663</v>
      </c>
      <c r="X1530" s="115">
        <f t="shared" si="127"/>
        <v>0.16805555555555551</v>
      </c>
    </row>
    <row r="1531" spans="1:24" x14ac:dyDescent="0.3">
      <c r="A1531" s="64" t="s">
        <v>8701</v>
      </c>
      <c r="B1531" s="94" t="s">
        <v>8702</v>
      </c>
      <c r="C1531" s="2" t="s">
        <v>6</v>
      </c>
      <c r="D1531" s="2">
        <v>51</v>
      </c>
      <c r="E1531" s="9">
        <v>25024</v>
      </c>
      <c r="F1531" s="10">
        <v>43847.681342592594</v>
      </c>
      <c r="G1531" s="95" t="s">
        <v>557</v>
      </c>
      <c r="H1531">
        <v>1765</v>
      </c>
      <c r="I1531" s="1">
        <f t="shared" si="129"/>
        <v>17.828282828282827</v>
      </c>
      <c r="J1531" s="122">
        <v>4.524</v>
      </c>
      <c r="K1531">
        <v>99</v>
      </c>
      <c r="L1531" s="94">
        <v>490</v>
      </c>
      <c r="M1531" s="11">
        <f t="shared" si="125"/>
        <v>4.9494949494949498</v>
      </c>
      <c r="N1531" s="125">
        <v>2.052</v>
      </c>
      <c r="O1531" s="95">
        <f t="shared" si="130"/>
        <v>99</v>
      </c>
      <c r="P1531" s="12">
        <f t="shared" si="126"/>
        <v>3.6020408163265301</v>
      </c>
      <c r="Q1531" s="104" t="s">
        <v>728</v>
      </c>
      <c r="V1531" s="111">
        <v>0.51666666666666672</v>
      </c>
      <c r="W1531" s="112">
        <v>0.68055555555555547</v>
      </c>
      <c r="X1531" s="115">
        <f t="shared" si="127"/>
        <v>0.16388888888888875</v>
      </c>
    </row>
    <row r="1532" spans="1:24" x14ac:dyDescent="0.3">
      <c r="A1532" s="64" t="s">
        <v>8703</v>
      </c>
      <c r="B1532" s="94" t="s">
        <v>8704</v>
      </c>
      <c r="C1532" s="2" t="s">
        <v>1</v>
      </c>
      <c r="D1532" s="2">
        <v>80</v>
      </c>
      <c r="E1532" s="9">
        <v>14339</v>
      </c>
      <c r="F1532" s="10">
        <v>43850.516585648147</v>
      </c>
      <c r="G1532" s="95" t="s">
        <v>4</v>
      </c>
      <c r="H1532">
        <v>1144</v>
      </c>
      <c r="I1532" s="1">
        <f t="shared" si="129"/>
        <v>11.555555555555555</v>
      </c>
      <c r="J1532" s="122">
        <v>3.0680000000000001</v>
      </c>
      <c r="K1532">
        <v>99</v>
      </c>
      <c r="L1532" s="94">
        <v>684</v>
      </c>
      <c r="M1532" s="11">
        <f t="shared" si="125"/>
        <v>6.9090909090909092</v>
      </c>
      <c r="N1532" s="125">
        <v>2.774</v>
      </c>
      <c r="O1532" s="95">
        <f t="shared" si="130"/>
        <v>99</v>
      </c>
      <c r="P1532" s="12">
        <f t="shared" si="126"/>
        <v>1.672514619883041</v>
      </c>
      <c r="Q1532" s="104" t="s">
        <v>728</v>
      </c>
      <c r="V1532" s="111">
        <v>0.36458333333333331</v>
      </c>
      <c r="W1532" s="112">
        <v>0.52083333333333337</v>
      </c>
      <c r="X1532" s="115">
        <f t="shared" si="127"/>
        <v>0.15625000000000006</v>
      </c>
    </row>
    <row r="1533" spans="1:24" x14ac:dyDescent="0.3">
      <c r="A1533" s="64" t="s">
        <v>8705</v>
      </c>
      <c r="B1533" s="94" t="s">
        <v>8706</v>
      </c>
      <c r="C1533" s="2" t="s">
        <v>6</v>
      </c>
      <c r="D1533" s="2">
        <v>76</v>
      </c>
      <c r="E1533" s="9">
        <v>15919</v>
      </c>
      <c r="F1533" s="10">
        <v>43850.521215277775</v>
      </c>
      <c r="G1533" s="95" t="s">
        <v>4</v>
      </c>
      <c r="H1533">
        <v>1973</v>
      </c>
      <c r="I1533" s="1">
        <f t="shared" si="129"/>
        <v>19.73</v>
      </c>
      <c r="J1533" s="122">
        <v>5.335</v>
      </c>
      <c r="K1533">
        <v>100</v>
      </c>
      <c r="L1533" s="94">
        <v>499</v>
      </c>
      <c r="M1533" s="11">
        <f t="shared" si="125"/>
        <v>4.99</v>
      </c>
      <c r="N1533" s="125">
        <v>2.29</v>
      </c>
      <c r="O1533" s="95">
        <f t="shared" si="130"/>
        <v>100</v>
      </c>
      <c r="P1533" s="12">
        <f t="shared" si="126"/>
        <v>3.9539078156312626</v>
      </c>
      <c r="Q1533" s="104" t="s">
        <v>728</v>
      </c>
      <c r="V1533" s="111">
        <v>0.37986111111111115</v>
      </c>
      <c r="W1533" s="112">
        <v>0.53472222222222221</v>
      </c>
      <c r="X1533" s="115">
        <f t="shared" si="127"/>
        <v>0.15486111111111106</v>
      </c>
    </row>
    <row r="1534" spans="1:24" x14ac:dyDescent="0.3">
      <c r="A1534" s="64" t="s">
        <v>8707</v>
      </c>
      <c r="B1534" s="94" t="s">
        <v>8708</v>
      </c>
      <c r="C1534" s="2" t="s">
        <v>6</v>
      </c>
      <c r="D1534" s="2">
        <v>55</v>
      </c>
      <c r="E1534" s="9">
        <v>23750</v>
      </c>
      <c r="F1534" s="10">
        <v>43850.530868055554</v>
      </c>
      <c r="G1534" s="95" t="s">
        <v>4</v>
      </c>
      <c r="H1534">
        <v>732</v>
      </c>
      <c r="I1534" s="1">
        <f t="shared" si="129"/>
        <v>7.32</v>
      </c>
      <c r="J1534" s="122">
        <v>2.8210000000000002</v>
      </c>
      <c r="K1534">
        <v>100</v>
      </c>
      <c r="L1534" s="94">
        <v>336</v>
      </c>
      <c r="M1534" s="11">
        <f t="shared" si="125"/>
        <v>3.36</v>
      </c>
      <c r="N1534" s="125">
        <v>1.8340000000000001</v>
      </c>
      <c r="O1534" s="95">
        <f t="shared" si="130"/>
        <v>100</v>
      </c>
      <c r="P1534" s="12">
        <f t="shared" si="126"/>
        <v>2.1785714285714288</v>
      </c>
      <c r="Q1534" s="104" t="s">
        <v>728</v>
      </c>
      <c r="V1534" s="111">
        <v>0.40486111111111112</v>
      </c>
      <c r="W1534" s="112">
        <v>0.54861111111111105</v>
      </c>
      <c r="X1534" s="115">
        <f t="shared" si="127"/>
        <v>0.14374999999999993</v>
      </c>
    </row>
    <row r="1535" spans="1:24" x14ac:dyDescent="0.3">
      <c r="A1535" s="64" t="s">
        <v>8709</v>
      </c>
      <c r="B1535" s="94" t="s">
        <v>4368</v>
      </c>
      <c r="C1535" s="2" t="s">
        <v>1</v>
      </c>
      <c r="D1535" s="2">
        <v>52</v>
      </c>
      <c r="E1535" s="9">
        <v>24519</v>
      </c>
      <c r="F1535" s="10">
        <v>43850.552615740744</v>
      </c>
      <c r="G1535" s="95" t="s">
        <v>4</v>
      </c>
      <c r="H1535">
        <v>2085</v>
      </c>
      <c r="I1535" s="1">
        <f t="shared" si="129"/>
        <v>20.85</v>
      </c>
      <c r="J1535" s="122">
        <v>5.7460000000000004</v>
      </c>
      <c r="K1535">
        <v>100</v>
      </c>
      <c r="L1535" s="94">
        <v>456</v>
      </c>
      <c r="M1535" s="11">
        <f t="shared" si="125"/>
        <v>4.5599999999999996</v>
      </c>
      <c r="N1535" s="125">
        <v>2.6339999999999999</v>
      </c>
      <c r="O1535" s="95">
        <f t="shared" si="130"/>
        <v>100</v>
      </c>
      <c r="P1535" s="12">
        <f t="shared" si="126"/>
        <v>4.5723684210526319</v>
      </c>
      <c r="Q1535" s="104" t="s">
        <v>728</v>
      </c>
      <c r="V1535" s="111">
        <v>0.4236111111111111</v>
      </c>
      <c r="W1535" s="112">
        <v>0.5625</v>
      </c>
      <c r="X1535" s="115">
        <f t="shared" si="127"/>
        <v>0.1388888888888889</v>
      </c>
    </row>
    <row r="1536" spans="1:24" x14ac:dyDescent="0.3">
      <c r="A1536" s="64" t="s">
        <v>8710</v>
      </c>
      <c r="B1536" s="94" t="s">
        <v>1677</v>
      </c>
      <c r="C1536" s="2" t="s">
        <v>1</v>
      </c>
      <c r="D1536" s="2">
        <v>37</v>
      </c>
      <c r="E1536" s="9">
        <v>30125</v>
      </c>
      <c r="F1536" s="10">
        <v>43850.565821759257</v>
      </c>
      <c r="G1536" s="95" t="s">
        <v>4</v>
      </c>
      <c r="H1536">
        <v>1884</v>
      </c>
      <c r="I1536" s="1">
        <f t="shared" si="129"/>
        <v>18.84</v>
      </c>
      <c r="J1536" s="122">
        <v>4.9640000000000004</v>
      </c>
      <c r="K1536">
        <v>100</v>
      </c>
      <c r="L1536" s="94">
        <v>285</v>
      </c>
      <c r="M1536" s="11">
        <f t="shared" si="125"/>
        <v>2.85</v>
      </c>
      <c r="N1536" s="125">
        <v>1.5329999999999999</v>
      </c>
      <c r="O1536" s="95">
        <f t="shared" si="130"/>
        <v>100</v>
      </c>
      <c r="P1536" s="12">
        <f t="shared" si="126"/>
        <v>6.6105263157894738</v>
      </c>
      <c r="Q1536" s="104" t="s">
        <v>728</v>
      </c>
      <c r="V1536" s="111">
        <v>0.42430555555555555</v>
      </c>
      <c r="W1536" s="112">
        <v>0.58333333333333337</v>
      </c>
      <c r="X1536" s="115">
        <f t="shared" si="127"/>
        <v>0.15902777777777782</v>
      </c>
    </row>
    <row r="1537" spans="1:24" x14ac:dyDescent="0.3">
      <c r="A1537" s="64" t="s">
        <v>8711</v>
      </c>
      <c r="B1537" s="94" t="s">
        <v>8712</v>
      </c>
      <c r="C1537" s="2" t="s">
        <v>6</v>
      </c>
      <c r="D1537" s="2">
        <v>70</v>
      </c>
      <c r="E1537" s="9">
        <v>17964</v>
      </c>
      <c r="F1537" s="10">
        <v>43850.582037037035</v>
      </c>
      <c r="G1537" s="95" t="s">
        <v>4</v>
      </c>
      <c r="H1537">
        <v>2147</v>
      </c>
      <c r="I1537" s="1">
        <f t="shared" si="129"/>
        <v>21.47</v>
      </c>
      <c r="J1537" s="122">
        <v>4.8230000000000004</v>
      </c>
      <c r="K1537">
        <v>100</v>
      </c>
      <c r="L1537" s="94">
        <v>615</v>
      </c>
      <c r="M1537" s="11">
        <f t="shared" si="125"/>
        <v>6.15</v>
      </c>
      <c r="N1537" s="125">
        <v>2.7679999999999998</v>
      </c>
      <c r="O1537" s="95">
        <f t="shared" si="130"/>
        <v>100</v>
      </c>
      <c r="P1537" s="12">
        <f t="shared" si="126"/>
        <v>3.4910569105691054</v>
      </c>
      <c r="Q1537" s="104" t="s">
        <v>728</v>
      </c>
      <c r="V1537" s="111">
        <v>0.42986111111111108</v>
      </c>
      <c r="W1537" s="112">
        <v>0.59722222222222221</v>
      </c>
      <c r="X1537" s="115">
        <f t="shared" si="127"/>
        <v>0.16736111111111113</v>
      </c>
    </row>
    <row r="1538" spans="1:24" x14ac:dyDescent="0.3">
      <c r="A1538" s="64" t="s">
        <v>8713</v>
      </c>
      <c r="B1538" s="94" t="s">
        <v>4448</v>
      </c>
      <c r="C1538" s="2" t="s">
        <v>1</v>
      </c>
      <c r="D1538" s="2">
        <v>55</v>
      </c>
      <c r="E1538" s="9">
        <v>23502</v>
      </c>
      <c r="F1538" s="10">
        <v>43850.595381944448</v>
      </c>
      <c r="G1538" s="95" t="s">
        <v>4</v>
      </c>
      <c r="H1538">
        <v>2053</v>
      </c>
      <c r="I1538" s="1">
        <f t="shared" si="129"/>
        <v>20.737373737373737</v>
      </c>
      <c r="J1538" s="122">
        <v>4.7519999999999998</v>
      </c>
      <c r="K1538">
        <v>99</v>
      </c>
      <c r="L1538" s="94">
        <v>256</v>
      </c>
      <c r="M1538" s="11">
        <f t="shared" si="125"/>
        <v>2.5858585858585861</v>
      </c>
      <c r="N1538" s="125">
        <v>1.571</v>
      </c>
      <c r="O1538" s="95">
        <f t="shared" si="130"/>
        <v>99</v>
      </c>
      <c r="P1538" s="12">
        <f t="shared" si="126"/>
        <v>8.01953125</v>
      </c>
      <c r="Q1538" s="104" t="s">
        <v>728</v>
      </c>
      <c r="V1538" s="111">
        <v>0.44930555555555557</v>
      </c>
      <c r="W1538" s="112">
        <v>0.62152777777777779</v>
      </c>
      <c r="X1538" s="115">
        <f t="shared" si="127"/>
        <v>0.17222222222222222</v>
      </c>
    </row>
    <row r="1539" spans="1:24" x14ac:dyDescent="0.3">
      <c r="A1539" s="64" t="s">
        <v>8714</v>
      </c>
      <c r="B1539" s="94" t="s">
        <v>1806</v>
      </c>
      <c r="C1539" s="2" t="s">
        <v>1</v>
      </c>
      <c r="D1539" s="2">
        <v>58</v>
      </c>
      <c r="E1539" s="9">
        <v>22345</v>
      </c>
      <c r="F1539" s="10">
        <v>43850.609120370369</v>
      </c>
      <c r="G1539" s="95" t="s">
        <v>4</v>
      </c>
      <c r="H1539">
        <v>2749</v>
      </c>
      <c r="I1539" s="1">
        <f t="shared" si="129"/>
        <v>27.49</v>
      </c>
      <c r="J1539" s="122">
        <v>7.05</v>
      </c>
      <c r="K1539">
        <v>100</v>
      </c>
      <c r="L1539" s="94">
        <v>490</v>
      </c>
      <c r="M1539" s="11">
        <f t="shared" ref="M1539:M1602" si="131">L1539/O1539</f>
        <v>4.9000000000000004</v>
      </c>
      <c r="N1539" s="125">
        <v>2.2450000000000001</v>
      </c>
      <c r="O1539" s="95">
        <f t="shared" si="130"/>
        <v>100</v>
      </c>
      <c r="P1539" s="12">
        <f t="shared" ref="P1539:P1602" si="132">I1539/M1539</f>
        <v>5.6102040816326522</v>
      </c>
      <c r="Q1539" s="104" t="s">
        <v>728</v>
      </c>
      <c r="V1539" s="111">
        <v>0.45347222222222222</v>
      </c>
      <c r="W1539" s="112">
        <v>0.63194444444444442</v>
      </c>
      <c r="X1539" s="115">
        <f t="shared" ref="X1539:X1602" si="133">IF(AND(W1539&lt;&gt;0,V1539&lt;&gt;0),W1539-V1539,"No Data")</f>
        <v>0.1784722222222222</v>
      </c>
    </row>
    <row r="1540" spans="1:24" x14ac:dyDescent="0.3">
      <c r="A1540" s="64" t="s">
        <v>8715</v>
      </c>
      <c r="B1540" s="94" t="s">
        <v>8716</v>
      </c>
      <c r="C1540" s="2" t="s">
        <v>1</v>
      </c>
      <c r="D1540" s="2">
        <v>64</v>
      </c>
      <c r="E1540" s="9">
        <v>20317</v>
      </c>
      <c r="F1540" s="10">
        <v>43850.627418981479</v>
      </c>
      <c r="G1540" s="95" t="s">
        <v>4</v>
      </c>
      <c r="H1540">
        <v>3094</v>
      </c>
      <c r="I1540" s="1">
        <f t="shared" si="129"/>
        <v>30.94</v>
      </c>
      <c r="J1540" s="122">
        <v>6.2080000000000002</v>
      </c>
      <c r="K1540">
        <v>100</v>
      </c>
      <c r="L1540" s="94">
        <v>598</v>
      </c>
      <c r="M1540" s="11">
        <f t="shared" si="131"/>
        <v>5.98</v>
      </c>
      <c r="N1540" s="125">
        <v>2.7519999999999998</v>
      </c>
      <c r="O1540" s="95">
        <f t="shared" si="130"/>
        <v>100</v>
      </c>
      <c r="P1540" s="12">
        <f t="shared" si="132"/>
        <v>5.1739130434782608</v>
      </c>
      <c r="Q1540" s="104" t="s">
        <v>728</v>
      </c>
      <c r="V1540" s="111">
        <v>0.47638888888888892</v>
      </c>
      <c r="W1540" s="112">
        <v>0.64583333333333337</v>
      </c>
      <c r="X1540" s="115">
        <f t="shared" si="133"/>
        <v>0.16944444444444445</v>
      </c>
    </row>
    <row r="1541" spans="1:24" x14ac:dyDescent="0.3">
      <c r="A1541" s="64" t="s">
        <v>8717</v>
      </c>
      <c r="B1541" s="94" t="s">
        <v>8718</v>
      </c>
      <c r="C1541" s="2" t="s">
        <v>1</v>
      </c>
      <c r="D1541" s="2">
        <v>60</v>
      </c>
      <c r="E1541" s="9">
        <v>21782</v>
      </c>
      <c r="F1541" s="10">
        <v>43850.641261574077</v>
      </c>
      <c r="G1541" s="95" t="s">
        <v>4</v>
      </c>
      <c r="H1541">
        <v>2646</v>
      </c>
      <c r="I1541" s="1">
        <f t="shared" si="129"/>
        <v>26.46</v>
      </c>
      <c r="J1541" s="122">
        <v>5.6669999999999998</v>
      </c>
      <c r="K1541">
        <v>100</v>
      </c>
      <c r="L1541" s="94">
        <v>505</v>
      </c>
      <c r="M1541" s="11">
        <f t="shared" si="131"/>
        <v>5.05</v>
      </c>
      <c r="N1541" s="125">
        <v>2.4300000000000002</v>
      </c>
      <c r="O1541" s="95">
        <f t="shared" si="130"/>
        <v>100</v>
      </c>
      <c r="P1541" s="12">
        <f t="shared" si="132"/>
        <v>5.2396039603960398</v>
      </c>
      <c r="Q1541" s="104" t="s">
        <v>728</v>
      </c>
      <c r="V1541" s="111">
        <v>0.49444444444444446</v>
      </c>
      <c r="W1541" s="112">
        <v>0.65972222222222221</v>
      </c>
      <c r="X1541" s="115">
        <f t="shared" si="133"/>
        <v>0.16527777777777775</v>
      </c>
    </row>
    <row r="1542" spans="1:24" x14ac:dyDescent="0.3">
      <c r="A1542" s="64" t="s">
        <v>8719</v>
      </c>
      <c r="B1542" s="94" t="s">
        <v>8720</v>
      </c>
      <c r="C1542" s="2" t="s">
        <v>6</v>
      </c>
      <c r="D1542" s="2">
        <v>69</v>
      </c>
      <c r="E1542" s="9">
        <v>18573</v>
      </c>
      <c r="F1542" s="10">
        <v>43850.660300925927</v>
      </c>
      <c r="G1542" s="95" t="s">
        <v>4</v>
      </c>
      <c r="H1542">
        <v>2300</v>
      </c>
      <c r="I1542" s="1">
        <f t="shared" si="129"/>
        <v>23.232323232323232</v>
      </c>
      <c r="J1542" s="122">
        <v>4.9050000000000002</v>
      </c>
      <c r="K1542">
        <v>99</v>
      </c>
      <c r="L1542" s="94">
        <v>492</v>
      </c>
      <c r="M1542" s="11">
        <f t="shared" si="131"/>
        <v>4.9696969696969697</v>
      </c>
      <c r="N1542" s="125">
        <v>2.3839999999999999</v>
      </c>
      <c r="O1542" s="95">
        <f t="shared" si="130"/>
        <v>99</v>
      </c>
      <c r="P1542" s="12">
        <f t="shared" si="132"/>
        <v>4.6747967479674797</v>
      </c>
      <c r="Q1542" s="104" t="s">
        <v>728</v>
      </c>
      <c r="V1542" s="111">
        <v>0.51111111111111118</v>
      </c>
      <c r="W1542" s="112">
        <v>0.68055555555555547</v>
      </c>
      <c r="X1542" s="115">
        <f t="shared" si="133"/>
        <v>0.16944444444444429</v>
      </c>
    </row>
    <row r="1543" spans="1:24" x14ac:dyDescent="0.3">
      <c r="A1543" s="64" t="s">
        <v>8721</v>
      </c>
      <c r="B1543" s="94" t="s">
        <v>651</v>
      </c>
      <c r="C1543" s="2" t="s">
        <v>1</v>
      </c>
      <c r="D1543" s="2">
        <v>58</v>
      </c>
      <c r="E1543" s="9">
        <v>22542</v>
      </c>
      <c r="F1543" s="10">
        <v>43850.696747685186</v>
      </c>
      <c r="G1543" s="95" t="s">
        <v>4</v>
      </c>
      <c r="H1543">
        <v>3286</v>
      </c>
      <c r="I1543" s="1">
        <f t="shared" si="129"/>
        <v>32.86</v>
      </c>
      <c r="J1543" s="122">
        <v>6.02</v>
      </c>
      <c r="K1543">
        <v>100</v>
      </c>
      <c r="L1543" s="94">
        <v>378</v>
      </c>
      <c r="M1543" s="11">
        <f t="shared" si="131"/>
        <v>3.78</v>
      </c>
      <c r="N1543" s="125">
        <v>2.0430000000000001</v>
      </c>
      <c r="O1543" s="95">
        <f t="shared" si="130"/>
        <v>100</v>
      </c>
      <c r="P1543" s="12">
        <f t="shared" si="132"/>
        <v>8.693121693121693</v>
      </c>
      <c r="Q1543" s="104" t="s">
        <v>728</v>
      </c>
      <c r="V1543" s="111">
        <v>0.54166666666666663</v>
      </c>
      <c r="W1543" s="112">
        <v>0.72222222222222221</v>
      </c>
      <c r="X1543" s="115">
        <f t="shared" si="133"/>
        <v>0.18055555555555558</v>
      </c>
    </row>
    <row r="1544" spans="1:24" x14ac:dyDescent="0.3">
      <c r="A1544" s="64" t="s">
        <v>8722</v>
      </c>
      <c r="B1544" s="94" t="s">
        <v>8723</v>
      </c>
      <c r="C1544" s="2" t="s">
        <v>6</v>
      </c>
      <c r="D1544" s="2">
        <v>64</v>
      </c>
      <c r="E1544" s="9">
        <v>20269</v>
      </c>
      <c r="F1544" s="10">
        <v>43850.697511574072</v>
      </c>
      <c r="G1544" s="95" t="s">
        <v>4</v>
      </c>
      <c r="H1544">
        <v>1558</v>
      </c>
      <c r="I1544" s="1">
        <f t="shared" si="129"/>
        <v>15.737373737373737</v>
      </c>
      <c r="J1544" s="122">
        <v>3.8</v>
      </c>
      <c r="K1544">
        <v>99</v>
      </c>
      <c r="L1544" s="94">
        <v>445</v>
      </c>
      <c r="M1544" s="11">
        <f t="shared" si="131"/>
        <v>4.4949494949494948</v>
      </c>
      <c r="N1544" s="125">
        <v>2.0670000000000002</v>
      </c>
      <c r="O1544" s="95">
        <f t="shared" si="130"/>
        <v>99</v>
      </c>
      <c r="P1544" s="12">
        <f t="shared" si="132"/>
        <v>3.5011235955056179</v>
      </c>
      <c r="Q1544" s="104" t="s">
        <v>728</v>
      </c>
      <c r="V1544" s="111">
        <v>0.53125</v>
      </c>
      <c r="W1544" s="112">
        <v>0.70833333333333337</v>
      </c>
      <c r="X1544" s="115">
        <f t="shared" si="133"/>
        <v>0.17708333333333337</v>
      </c>
    </row>
    <row r="1545" spans="1:24" x14ac:dyDescent="0.3">
      <c r="A1545" s="64" t="s">
        <v>8724</v>
      </c>
      <c r="B1545" s="94" t="s">
        <v>8725</v>
      </c>
      <c r="C1545" s="2" t="s">
        <v>6</v>
      </c>
      <c r="D1545" s="2">
        <v>66</v>
      </c>
      <c r="E1545" s="9">
        <v>19718</v>
      </c>
      <c r="F1545" s="10">
        <v>43851.514236111114</v>
      </c>
      <c r="G1545" s="95" t="s">
        <v>4</v>
      </c>
      <c r="H1545">
        <v>1317</v>
      </c>
      <c r="I1545" s="1">
        <f t="shared" si="129"/>
        <v>13.17</v>
      </c>
      <c r="J1545" s="122">
        <v>3.7309999999999999</v>
      </c>
      <c r="K1545">
        <v>100</v>
      </c>
      <c r="L1545" s="94">
        <v>455</v>
      </c>
      <c r="M1545" s="11">
        <f t="shared" si="131"/>
        <v>4.55</v>
      </c>
      <c r="N1545" s="125">
        <v>2.1240000000000001</v>
      </c>
      <c r="O1545" s="95">
        <f t="shared" si="130"/>
        <v>100</v>
      </c>
      <c r="P1545" s="12">
        <f t="shared" si="132"/>
        <v>2.8945054945054944</v>
      </c>
      <c r="Q1545" s="104" t="s">
        <v>728</v>
      </c>
      <c r="V1545" s="111">
        <v>0.37777777777777777</v>
      </c>
      <c r="W1545" s="112">
        <v>0.52430555555555558</v>
      </c>
      <c r="X1545" s="115">
        <f t="shared" si="133"/>
        <v>0.14652777777777781</v>
      </c>
    </row>
    <row r="1546" spans="1:24" x14ac:dyDescent="0.3">
      <c r="A1546" s="64" t="s">
        <v>2081</v>
      </c>
      <c r="B1546" s="94" t="s">
        <v>1429</v>
      </c>
      <c r="C1546" s="2" t="s">
        <v>1</v>
      </c>
      <c r="D1546" s="2">
        <v>50</v>
      </c>
      <c r="E1546" s="9">
        <v>25546</v>
      </c>
      <c r="F1546" s="10">
        <v>43851.528587962966</v>
      </c>
      <c r="G1546" s="95" t="s">
        <v>4</v>
      </c>
      <c r="H1546">
        <v>1463</v>
      </c>
      <c r="I1546" s="1">
        <f t="shared" si="129"/>
        <v>14.63</v>
      </c>
      <c r="J1546" s="122">
        <v>4.3479999999999999</v>
      </c>
      <c r="K1546">
        <v>100</v>
      </c>
      <c r="L1546" s="94">
        <v>334</v>
      </c>
      <c r="M1546" s="11">
        <f t="shared" si="131"/>
        <v>3.34</v>
      </c>
      <c r="N1546" s="125">
        <v>1.6950000000000001</v>
      </c>
      <c r="O1546" s="95">
        <f t="shared" si="130"/>
        <v>100</v>
      </c>
      <c r="P1546" s="12">
        <f t="shared" si="132"/>
        <v>4.3802395209580842</v>
      </c>
      <c r="Q1546" s="104" t="s">
        <v>728</v>
      </c>
      <c r="V1546" s="111">
        <v>0.3923611111111111</v>
      </c>
      <c r="W1546" s="112">
        <v>0.53472222222222221</v>
      </c>
      <c r="X1546" s="115">
        <f t="shared" si="133"/>
        <v>0.1423611111111111</v>
      </c>
    </row>
    <row r="1547" spans="1:24" x14ac:dyDescent="0.3">
      <c r="A1547" s="64" t="s">
        <v>8726</v>
      </c>
      <c r="B1547" s="94" t="s">
        <v>8727</v>
      </c>
      <c r="C1547" s="2" t="s">
        <v>6</v>
      </c>
      <c r="D1547" s="2">
        <v>56</v>
      </c>
      <c r="E1547" s="9">
        <v>23221</v>
      </c>
      <c r="F1547" s="10">
        <v>43851.531678240739</v>
      </c>
      <c r="G1547" s="95" t="s">
        <v>4</v>
      </c>
      <c r="H1547">
        <v>1017</v>
      </c>
      <c r="I1547" s="1">
        <f t="shared" si="129"/>
        <v>10.272727272727273</v>
      </c>
      <c r="J1547" s="122">
        <v>3.2349999999999999</v>
      </c>
      <c r="K1547">
        <v>99</v>
      </c>
      <c r="L1547" s="94">
        <v>223</v>
      </c>
      <c r="M1547" s="11">
        <f t="shared" si="131"/>
        <v>2.2525252525252526</v>
      </c>
      <c r="N1547" s="125">
        <v>1.4870000000000001</v>
      </c>
      <c r="O1547" s="95">
        <f t="shared" si="130"/>
        <v>99</v>
      </c>
      <c r="P1547" s="12">
        <f t="shared" si="132"/>
        <v>4.5605381165919283</v>
      </c>
      <c r="Q1547" s="104" t="s">
        <v>728</v>
      </c>
      <c r="V1547" s="111">
        <v>0.39166666666666666</v>
      </c>
      <c r="W1547" s="112">
        <v>0.55208333333333337</v>
      </c>
      <c r="X1547" s="115">
        <f t="shared" si="133"/>
        <v>0.16041666666666671</v>
      </c>
    </row>
    <row r="1548" spans="1:24" x14ac:dyDescent="0.3">
      <c r="A1548" s="64" t="s">
        <v>8728</v>
      </c>
      <c r="B1548" s="94" t="s">
        <v>60</v>
      </c>
      <c r="C1548" s="2" t="s">
        <v>1</v>
      </c>
      <c r="D1548" s="2">
        <v>47</v>
      </c>
      <c r="E1548" s="9">
        <v>26569</v>
      </c>
      <c r="F1548" s="10">
        <v>43851.544560185182</v>
      </c>
      <c r="G1548" s="95" t="s">
        <v>4</v>
      </c>
      <c r="H1548">
        <v>1537</v>
      </c>
      <c r="I1548" s="1">
        <f t="shared" si="129"/>
        <v>15.37</v>
      </c>
      <c r="J1548" s="122">
        <v>3.8340000000000001</v>
      </c>
      <c r="K1548">
        <v>100</v>
      </c>
      <c r="L1548" s="94">
        <v>400</v>
      </c>
      <c r="M1548" s="11">
        <f t="shared" si="131"/>
        <v>4</v>
      </c>
      <c r="N1548" s="125">
        <v>1.9850000000000001</v>
      </c>
      <c r="O1548" s="95">
        <v>100</v>
      </c>
      <c r="P1548" s="12">
        <f t="shared" si="132"/>
        <v>3.8424999999999998</v>
      </c>
      <c r="Q1548" s="104" t="s">
        <v>728</v>
      </c>
      <c r="V1548" s="111">
        <v>0.41388888888888892</v>
      </c>
      <c r="W1548" s="112">
        <v>0.56597222222222221</v>
      </c>
      <c r="X1548" s="115">
        <f t="shared" si="133"/>
        <v>0.15208333333333329</v>
      </c>
    </row>
    <row r="1549" spans="1:24" x14ac:dyDescent="0.3">
      <c r="A1549" s="64" t="s">
        <v>8729</v>
      </c>
      <c r="B1549" s="94" t="s">
        <v>8730</v>
      </c>
      <c r="C1549" s="2" t="s">
        <v>1</v>
      </c>
      <c r="D1549" s="2">
        <v>54</v>
      </c>
      <c r="E1549" s="9">
        <v>23869</v>
      </c>
      <c r="F1549" s="10">
        <v>43851.561469907407</v>
      </c>
      <c r="G1549" s="95" t="s">
        <v>4</v>
      </c>
      <c r="H1549">
        <v>2169</v>
      </c>
      <c r="I1549" s="1">
        <f t="shared" si="129"/>
        <v>21.90909090909091</v>
      </c>
      <c r="J1549" s="122">
        <v>4.5039999999999996</v>
      </c>
      <c r="K1549">
        <v>99</v>
      </c>
      <c r="L1549" s="94">
        <v>632</v>
      </c>
      <c r="M1549" s="11">
        <f t="shared" si="131"/>
        <v>6.3838383838383841</v>
      </c>
      <c r="N1549" s="125">
        <v>2.7509999999999999</v>
      </c>
      <c r="O1549" s="95">
        <f t="shared" ref="O1549:O1588" si="134">K1549</f>
        <v>99</v>
      </c>
      <c r="P1549" s="12">
        <f t="shared" si="132"/>
        <v>3.4319620253164556</v>
      </c>
      <c r="Q1549" s="104" t="s">
        <v>728</v>
      </c>
      <c r="V1549" s="111">
        <v>0.43402777777777773</v>
      </c>
      <c r="W1549" s="112">
        <v>0.57638888888888895</v>
      </c>
      <c r="X1549" s="115">
        <f t="shared" si="133"/>
        <v>0.14236111111111122</v>
      </c>
    </row>
    <row r="1550" spans="1:24" x14ac:dyDescent="0.3">
      <c r="A1550" s="64" t="s">
        <v>8731</v>
      </c>
      <c r="B1550" s="94" t="s">
        <v>8732</v>
      </c>
      <c r="C1550" s="2" t="s">
        <v>1</v>
      </c>
      <c r="D1550" s="2">
        <v>47</v>
      </c>
      <c r="E1550" s="9">
        <v>26531</v>
      </c>
      <c r="F1550" s="10">
        <v>43851.583240740743</v>
      </c>
      <c r="G1550" s="95" t="s">
        <v>4</v>
      </c>
      <c r="H1550">
        <v>1466</v>
      </c>
      <c r="I1550" s="1">
        <f t="shared" si="129"/>
        <v>14.66</v>
      </c>
      <c r="J1550" s="122">
        <v>3.5369999999999999</v>
      </c>
      <c r="K1550">
        <v>100</v>
      </c>
      <c r="L1550" s="94">
        <v>374</v>
      </c>
      <c r="M1550" s="11">
        <f t="shared" si="131"/>
        <v>3.74</v>
      </c>
      <c r="N1550" s="125">
        <v>2.0579999999999998</v>
      </c>
      <c r="O1550" s="95">
        <f t="shared" si="134"/>
        <v>100</v>
      </c>
      <c r="P1550" s="12">
        <f t="shared" si="132"/>
        <v>3.9197860962566842</v>
      </c>
      <c r="Q1550" s="104" t="s">
        <v>728</v>
      </c>
      <c r="V1550" s="111">
        <v>0.44027777777777777</v>
      </c>
      <c r="W1550" s="112">
        <v>0.59027777777777779</v>
      </c>
      <c r="X1550" s="115">
        <f t="shared" si="133"/>
        <v>0.15000000000000002</v>
      </c>
    </row>
    <row r="1551" spans="1:24" x14ac:dyDescent="0.3">
      <c r="A1551" s="64" t="s">
        <v>8733</v>
      </c>
      <c r="B1551" s="94" t="s">
        <v>1916</v>
      </c>
      <c r="C1551" s="2" t="s">
        <v>1</v>
      </c>
      <c r="D1551" s="2">
        <v>41</v>
      </c>
      <c r="E1551" s="9">
        <v>28666</v>
      </c>
      <c r="F1551" s="10">
        <v>43851.584722222222</v>
      </c>
      <c r="G1551" s="95" t="s">
        <v>4</v>
      </c>
      <c r="H1551">
        <v>2068</v>
      </c>
      <c r="I1551" s="1">
        <f t="shared" si="129"/>
        <v>20.888888888888889</v>
      </c>
      <c r="J1551" s="122">
        <v>4.9649999999999999</v>
      </c>
      <c r="K1551">
        <v>99</v>
      </c>
      <c r="L1551" s="94">
        <v>344</v>
      </c>
      <c r="M1551" s="11">
        <f t="shared" si="131"/>
        <v>3.4747474747474749</v>
      </c>
      <c r="N1551" s="125">
        <v>1.5609999999999999</v>
      </c>
      <c r="O1551" s="95">
        <f t="shared" si="134"/>
        <v>99</v>
      </c>
      <c r="P1551" s="12">
        <f t="shared" si="132"/>
        <v>6.0116279069767442</v>
      </c>
      <c r="Q1551" s="104" t="s">
        <v>728</v>
      </c>
      <c r="V1551" s="111">
        <v>0.4597222222222222</v>
      </c>
      <c r="W1551" s="112">
        <v>0.61458333333333337</v>
      </c>
      <c r="X1551" s="115">
        <f t="shared" si="133"/>
        <v>0.15486111111111117</v>
      </c>
    </row>
    <row r="1552" spans="1:24" x14ac:dyDescent="0.3">
      <c r="A1552" s="64" t="s">
        <v>8734</v>
      </c>
      <c r="B1552" s="94" t="s">
        <v>8735</v>
      </c>
      <c r="C1552" s="2" t="s">
        <v>1</v>
      </c>
      <c r="D1552" s="2">
        <v>56</v>
      </c>
      <c r="E1552" s="9">
        <v>23119</v>
      </c>
      <c r="F1552" s="10">
        <v>43851.618993055556</v>
      </c>
      <c r="G1552" s="95" t="s">
        <v>4</v>
      </c>
      <c r="H1552">
        <v>3167</v>
      </c>
      <c r="I1552" s="1">
        <f t="shared" si="129"/>
        <v>31.67</v>
      </c>
      <c r="J1552" s="122">
        <v>6.2480000000000002</v>
      </c>
      <c r="K1552">
        <v>100</v>
      </c>
      <c r="L1552" s="94">
        <v>478</v>
      </c>
      <c r="M1552" s="11">
        <f t="shared" si="131"/>
        <v>4.78</v>
      </c>
      <c r="N1552" s="125">
        <v>2.0920000000000001</v>
      </c>
      <c r="O1552" s="95">
        <f t="shared" si="134"/>
        <v>100</v>
      </c>
      <c r="P1552" s="12">
        <f t="shared" si="132"/>
        <v>6.6255230125523017</v>
      </c>
      <c r="Q1552" s="104" t="s">
        <v>728</v>
      </c>
      <c r="V1552" s="111">
        <v>0.47152777777777777</v>
      </c>
      <c r="W1552" s="112">
        <v>0.625</v>
      </c>
      <c r="X1552" s="115">
        <f t="shared" si="133"/>
        <v>0.15347222222222223</v>
      </c>
    </row>
    <row r="1553" spans="1:24" x14ac:dyDescent="0.3">
      <c r="A1553" s="64" t="s">
        <v>2074</v>
      </c>
      <c r="B1553" s="94" t="s">
        <v>1083</v>
      </c>
      <c r="C1553" s="2" t="s">
        <v>1</v>
      </c>
      <c r="D1553" s="2">
        <v>60</v>
      </c>
      <c r="E1553" s="9">
        <v>21753</v>
      </c>
      <c r="F1553" s="10">
        <v>43851.625567129631</v>
      </c>
      <c r="G1553" s="95" t="s">
        <v>4</v>
      </c>
      <c r="H1553">
        <v>1955</v>
      </c>
      <c r="I1553" s="1">
        <f t="shared" si="129"/>
        <v>19.55</v>
      </c>
      <c r="J1553" s="122">
        <v>4.319</v>
      </c>
      <c r="K1553">
        <v>100</v>
      </c>
      <c r="L1553" s="94">
        <v>387</v>
      </c>
      <c r="M1553" s="11">
        <f t="shared" si="131"/>
        <v>3.87</v>
      </c>
      <c r="N1553" s="125">
        <v>2.1589999999999998</v>
      </c>
      <c r="O1553" s="95">
        <f t="shared" si="134"/>
        <v>100</v>
      </c>
      <c r="P1553" s="12">
        <f t="shared" si="132"/>
        <v>5.0516795865633073</v>
      </c>
      <c r="Q1553" s="104" t="s">
        <v>728</v>
      </c>
      <c r="V1553" s="111">
        <v>0.48055555555555557</v>
      </c>
      <c r="W1553" s="112">
        <v>0.63541666666666663</v>
      </c>
      <c r="X1553" s="115">
        <f t="shared" si="133"/>
        <v>0.15486111111111106</v>
      </c>
    </row>
    <row r="1554" spans="1:24" x14ac:dyDescent="0.3">
      <c r="A1554" s="64" t="s">
        <v>8736</v>
      </c>
      <c r="B1554" s="94" t="s">
        <v>8737</v>
      </c>
      <c r="C1554" s="2" t="s">
        <v>6</v>
      </c>
      <c r="D1554" s="2">
        <v>60</v>
      </c>
      <c r="E1554" s="9">
        <v>21675</v>
      </c>
      <c r="F1554" s="10">
        <v>43851.645069444443</v>
      </c>
      <c r="G1554" s="95" t="s">
        <v>4</v>
      </c>
      <c r="H1554">
        <v>1588</v>
      </c>
      <c r="I1554" s="1">
        <f t="shared" si="129"/>
        <v>16.040404040404042</v>
      </c>
      <c r="J1554" s="122">
        <v>4.0019999999999998</v>
      </c>
      <c r="K1554">
        <v>99</v>
      </c>
      <c r="L1554" s="94">
        <v>336</v>
      </c>
      <c r="M1554" s="11">
        <f t="shared" si="131"/>
        <v>3.393939393939394</v>
      </c>
      <c r="N1554" s="125">
        <v>1.5960000000000001</v>
      </c>
      <c r="O1554" s="95">
        <f t="shared" si="134"/>
        <v>99</v>
      </c>
      <c r="P1554" s="12">
        <f t="shared" si="132"/>
        <v>4.7261904761904763</v>
      </c>
      <c r="Q1554" s="104" t="s">
        <v>728</v>
      </c>
      <c r="V1554" s="111">
        <v>0.50277777777777777</v>
      </c>
      <c r="W1554" s="112">
        <v>0.65277777777777779</v>
      </c>
      <c r="X1554" s="115">
        <f t="shared" si="133"/>
        <v>0.15000000000000002</v>
      </c>
    </row>
    <row r="1555" spans="1:24" x14ac:dyDescent="0.3">
      <c r="A1555" s="64" t="s">
        <v>8738</v>
      </c>
      <c r="B1555" s="94" t="s">
        <v>8739</v>
      </c>
      <c r="C1555" s="2" t="s">
        <v>6</v>
      </c>
      <c r="D1555" s="2">
        <v>30</v>
      </c>
      <c r="E1555" s="9">
        <v>32858</v>
      </c>
      <c r="F1555" s="10">
        <v>43851.645844907405</v>
      </c>
      <c r="G1555" s="95" t="s">
        <v>4</v>
      </c>
      <c r="H1555">
        <v>813</v>
      </c>
      <c r="I1555" s="1">
        <f t="shared" si="129"/>
        <v>8.1300000000000008</v>
      </c>
      <c r="J1555" s="122">
        <v>2.8239999999999998</v>
      </c>
      <c r="K1555">
        <v>100</v>
      </c>
      <c r="L1555" s="94">
        <v>232</v>
      </c>
      <c r="M1555" s="11">
        <f t="shared" si="131"/>
        <v>2.3199999999999998</v>
      </c>
      <c r="N1555" s="125">
        <v>1.645</v>
      </c>
      <c r="O1555" s="95">
        <f t="shared" si="134"/>
        <v>100</v>
      </c>
      <c r="P1555" s="12">
        <f t="shared" si="132"/>
        <v>3.5043103448275867</v>
      </c>
      <c r="Q1555" s="104" t="s">
        <v>728</v>
      </c>
      <c r="V1555" s="111">
        <v>0.49652777777777773</v>
      </c>
      <c r="W1555" s="112">
        <v>0.68055555555555547</v>
      </c>
      <c r="X1555" s="115">
        <f t="shared" si="133"/>
        <v>0.18402777777777773</v>
      </c>
    </row>
    <row r="1556" spans="1:24" x14ac:dyDescent="0.3">
      <c r="A1556" s="64" t="s">
        <v>8740</v>
      </c>
      <c r="B1556" s="94" t="s">
        <v>6607</v>
      </c>
      <c r="C1556" s="2" t="s">
        <v>6</v>
      </c>
      <c r="D1556" s="2">
        <v>84</v>
      </c>
      <c r="E1556" s="9">
        <v>12992</v>
      </c>
      <c r="F1556" s="10">
        <v>43851.691979166666</v>
      </c>
      <c r="G1556" s="95" t="s">
        <v>4</v>
      </c>
      <c r="H1556">
        <v>1767</v>
      </c>
      <c r="I1556" s="1">
        <f t="shared" si="129"/>
        <v>17.848484848484848</v>
      </c>
      <c r="J1556" s="122">
        <v>4.4729999999999999</v>
      </c>
      <c r="K1556">
        <v>99</v>
      </c>
      <c r="L1556" s="94">
        <v>776</v>
      </c>
      <c r="M1556" s="11">
        <f t="shared" si="131"/>
        <v>7.8383838383838382</v>
      </c>
      <c r="N1556" s="125">
        <v>3.2970000000000002</v>
      </c>
      <c r="O1556" s="95">
        <f t="shared" si="134"/>
        <v>99</v>
      </c>
      <c r="P1556" s="12">
        <f t="shared" si="132"/>
        <v>2.277061855670103</v>
      </c>
      <c r="Q1556" s="104" t="s">
        <v>728</v>
      </c>
      <c r="V1556" s="111">
        <v>0.53194444444444444</v>
      </c>
      <c r="W1556" s="112">
        <v>0.70833333333333337</v>
      </c>
      <c r="X1556" s="115">
        <f t="shared" si="133"/>
        <v>0.17638888888888893</v>
      </c>
    </row>
    <row r="1557" spans="1:24" x14ac:dyDescent="0.3">
      <c r="A1557" s="64" t="s">
        <v>8741</v>
      </c>
      <c r="B1557" s="94" t="s">
        <v>8742</v>
      </c>
      <c r="C1557" s="2" t="s">
        <v>1</v>
      </c>
      <c r="D1557" s="2">
        <v>60</v>
      </c>
      <c r="E1557" s="9">
        <v>21827</v>
      </c>
      <c r="F1557" s="10">
        <v>43851.694178240738</v>
      </c>
      <c r="G1557" s="95" t="s">
        <v>4</v>
      </c>
      <c r="H1557">
        <v>1176</v>
      </c>
      <c r="I1557" s="1">
        <f t="shared" si="129"/>
        <v>11.878787878787879</v>
      </c>
      <c r="J1557" s="122">
        <v>3.5579999999999998</v>
      </c>
      <c r="K1557">
        <v>99</v>
      </c>
      <c r="L1557" s="94">
        <v>265</v>
      </c>
      <c r="M1557" s="11">
        <f t="shared" si="131"/>
        <v>2.6767676767676769</v>
      </c>
      <c r="N1557" s="125">
        <v>1.621</v>
      </c>
      <c r="O1557" s="95">
        <f t="shared" si="134"/>
        <v>99</v>
      </c>
      <c r="P1557" s="12">
        <f t="shared" si="132"/>
        <v>4.4377358490566037</v>
      </c>
      <c r="Q1557" s="104" t="s">
        <v>728</v>
      </c>
      <c r="V1557" s="111">
        <v>0.54027777777777775</v>
      </c>
      <c r="W1557" s="112">
        <v>0.72222222222222221</v>
      </c>
      <c r="X1557" s="115">
        <f t="shared" si="133"/>
        <v>0.18194444444444446</v>
      </c>
    </row>
    <row r="1558" spans="1:24" x14ac:dyDescent="0.3">
      <c r="A1558" s="64" t="s">
        <v>8743</v>
      </c>
      <c r="B1558" s="94" t="s">
        <v>8744</v>
      </c>
      <c r="C1558" s="2" t="s">
        <v>1</v>
      </c>
      <c r="D1558" s="2">
        <v>48</v>
      </c>
      <c r="E1558" s="9">
        <v>26194</v>
      </c>
      <c r="F1558" s="10">
        <v>43852.512430555558</v>
      </c>
      <c r="G1558" s="95" t="s">
        <v>4</v>
      </c>
      <c r="H1558">
        <v>1839</v>
      </c>
      <c r="I1558" s="1">
        <f t="shared" si="129"/>
        <v>18.39</v>
      </c>
      <c r="J1558" s="122">
        <v>3.44</v>
      </c>
      <c r="K1558">
        <v>100</v>
      </c>
      <c r="L1558" s="94">
        <v>461</v>
      </c>
      <c r="M1558" s="11">
        <f t="shared" si="131"/>
        <v>4.6100000000000003</v>
      </c>
      <c r="N1558" s="125">
        <v>2.206</v>
      </c>
      <c r="O1558" s="95">
        <f t="shared" si="134"/>
        <v>100</v>
      </c>
      <c r="P1558" s="12">
        <f t="shared" si="132"/>
        <v>3.9891540130151841</v>
      </c>
      <c r="Q1558" s="104" t="s">
        <v>728</v>
      </c>
      <c r="V1558" s="111">
        <v>0.37638888888888888</v>
      </c>
      <c r="W1558" s="112">
        <v>0.52083333333333337</v>
      </c>
      <c r="X1558" s="115">
        <f t="shared" si="133"/>
        <v>0.14444444444444449</v>
      </c>
    </row>
    <row r="1559" spans="1:24" x14ac:dyDescent="0.3">
      <c r="A1559" s="64" t="s">
        <v>8745</v>
      </c>
      <c r="B1559" s="94" t="s">
        <v>1270</v>
      </c>
      <c r="C1559" s="2" t="s">
        <v>1</v>
      </c>
      <c r="D1559" s="2">
        <v>48</v>
      </c>
      <c r="E1559" s="9">
        <v>26080</v>
      </c>
      <c r="F1559" s="10">
        <v>43852.519212962965</v>
      </c>
      <c r="G1559" s="95" t="s">
        <v>4</v>
      </c>
      <c r="H1559">
        <v>1267</v>
      </c>
      <c r="I1559" s="1">
        <f t="shared" si="129"/>
        <v>12.797979797979798</v>
      </c>
      <c r="J1559" s="122">
        <v>3.8860000000000001</v>
      </c>
      <c r="K1559">
        <v>99</v>
      </c>
      <c r="L1559" s="94">
        <v>405</v>
      </c>
      <c r="M1559" s="11">
        <f t="shared" si="131"/>
        <v>4.0909090909090908</v>
      </c>
      <c r="N1559" s="125">
        <v>2.1</v>
      </c>
      <c r="O1559" s="95">
        <f t="shared" si="134"/>
        <v>99</v>
      </c>
      <c r="P1559" s="12">
        <f t="shared" si="132"/>
        <v>3.1283950617283951</v>
      </c>
      <c r="Q1559" s="104" t="s">
        <v>728</v>
      </c>
      <c r="V1559" s="111">
        <v>0.37777777777777777</v>
      </c>
      <c r="W1559" s="112">
        <v>0.53472222222222221</v>
      </c>
      <c r="X1559" s="115">
        <f t="shared" si="133"/>
        <v>0.15694444444444444</v>
      </c>
    </row>
    <row r="1560" spans="1:24" x14ac:dyDescent="0.3">
      <c r="A1560" s="64" t="s">
        <v>8746</v>
      </c>
      <c r="B1560" s="94" t="s">
        <v>1267</v>
      </c>
      <c r="C1560" s="2" t="s">
        <v>1</v>
      </c>
      <c r="D1560" s="2">
        <v>72</v>
      </c>
      <c r="E1560" s="9">
        <v>17371</v>
      </c>
      <c r="F1560" s="10">
        <v>43852.52747685185</v>
      </c>
      <c r="G1560" s="95" t="s">
        <v>4</v>
      </c>
      <c r="H1560">
        <v>2307</v>
      </c>
      <c r="I1560" s="1">
        <f t="shared" si="129"/>
        <v>23.07</v>
      </c>
      <c r="J1560" s="122">
        <v>4.3019999999999996</v>
      </c>
      <c r="K1560">
        <v>100</v>
      </c>
      <c r="L1560" s="94">
        <v>428</v>
      </c>
      <c r="M1560" s="11">
        <f t="shared" si="131"/>
        <v>4.28</v>
      </c>
      <c r="N1560" s="125">
        <v>2.1749999999999998</v>
      </c>
      <c r="O1560" s="95">
        <f t="shared" si="134"/>
        <v>100</v>
      </c>
      <c r="P1560" s="12">
        <f t="shared" si="132"/>
        <v>5.3901869158878499</v>
      </c>
      <c r="Q1560" s="104" t="s">
        <v>728</v>
      </c>
      <c r="V1560" s="111">
        <v>0.40416666666666662</v>
      </c>
      <c r="W1560" s="112">
        <v>0.54513888888888895</v>
      </c>
      <c r="X1560" s="115">
        <f t="shared" si="133"/>
        <v>0.14097222222222233</v>
      </c>
    </row>
    <row r="1561" spans="1:24" x14ac:dyDescent="0.3">
      <c r="A1561" s="64" t="s">
        <v>8747</v>
      </c>
      <c r="B1561" s="94" t="s">
        <v>8748</v>
      </c>
      <c r="C1561" s="2" t="s">
        <v>1</v>
      </c>
      <c r="D1561" s="2">
        <v>43</v>
      </c>
      <c r="E1561" s="9">
        <v>28034</v>
      </c>
      <c r="F1561" s="10">
        <v>43852.54210648148</v>
      </c>
      <c r="G1561" s="95" t="s">
        <v>4</v>
      </c>
      <c r="H1561">
        <v>1639</v>
      </c>
      <c r="I1561" s="1">
        <f t="shared" si="129"/>
        <v>16.555555555555557</v>
      </c>
      <c r="J1561" s="122">
        <v>3.8759999999999999</v>
      </c>
      <c r="K1561">
        <v>99</v>
      </c>
      <c r="L1561" s="94">
        <v>273</v>
      </c>
      <c r="M1561" s="11">
        <f t="shared" si="131"/>
        <v>2.7575757575757578</v>
      </c>
      <c r="N1561" s="125">
        <v>1.7270000000000001</v>
      </c>
      <c r="O1561" s="95">
        <f t="shared" si="134"/>
        <v>99</v>
      </c>
      <c r="P1561" s="12">
        <f t="shared" si="132"/>
        <v>6.0036630036630036</v>
      </c>
      <c r="Q1561" s="104" t="s">
        <v>728</v>
      </c>
      <c r="V1561" s="111">
        <v>0.40902777777777777</v>
      </c>
      <c r="W1561" s="112">
        <v>0.55555555555555558</v>
      </c>
      <c r="X1561" s="115">
        <f t="shared" si="133"/>
        <v>0.14652777777777781</v>
      </c>
    </row>
    <row r="1562" spans="1:24" x14ac:dyDescent="0.3">
      <c r="A1562" s="64" t="s">
        <v>8749</v>
      </c>
      <c r="B1562" s="94" t="s">
        <v>392</v>
      </c>
      <c r="C1562" s="2" t="s">
        <v>1</v>
      </c>
      <c r="D1562" s="2">
        <v>59</v>
      </c>
      <c r="E1562" s="9">
        <v>22032</v>
      </c>
      <c r="F1562" s="10">
        <v>43852.571446759262</v>
      </c>
      <c r="G1562" s="95" t="s">
        <v>4</v>
      </c>
      <c r="H1562">
        <v>2238</v>
      </c>
      <c r="I1562" s="1">
        <f t="shared" si="129"/>
        <v>22.606060606060606</v>
      </c>
      <c r="J1562" s="122">
        <v>4.62</v>
      </c>
      <c r="K1562">
        <v>99</v>
      </c>
      <c r="L1562" s="94">
        <v>637</v>
      </c>
      <c r="M1562" s="11">
        <f t="shared" si="131"/>
        <v>6.4343434343434343</v>
      </c>
      <c r="N1562" s="125">
        <v>2.9660000000000002</v>
      </c>
      <c r="O1562" s="95">
        <f t="shared" si="134"/>
        <v>99</v>
      </c>
      <c r="P1562" s="12">
        <f t="shared" si="132"/>
        <v>3.5133437990580849</v>
      </c>
      <c r="Q1562" s="104" t="s">
        <v>728</v>
      </c>
      <c r="V1562" s="111">
        <v>0.42083333333333334</v>
      </c>
      <c r="W1562" s="112">
        <v>0.57638888888888895</v>
      </c>
      <c r="X1562" s="115">
        <f t="shared" si="133"/>
        <v>0.15555555555555561</v>
      </c>
    </row>
    <row r="1563" spans="1:24" x14ac:dyDescent="0.3">
      <c r="A1563" s="64" t="s">
        <v>8750</v>
      </c>
      <c r="B1563" s="94" t="s">
        <v>4698</v>
      </c>
      <c r="C1563" s="2" t="s">
        <v>1</v>
      </c>
      <c r="D1563" s="2">
        <v>74</v>
      </c>
      <c r="E1563" s="9">
        <v>16730</v>
      </c>
      <c r="F1563" s="10">
        <v>43852.582662037035</v>
      </c>
      <c r="G1563" s="95" t="s">
        <v>4</v>
      </c>
      <c r="H1563">
        <v>3074</v>
      </c>
      <c r="I1563" s="1">
        <f t="shared" si="129"/>
        <v>30.74</v>
      </c>
      <c r="J1563">
        <v>5.6079999999999997</v>
      </c>
      <c r="K1563">
        <v>100</v>
      </c>
      <c r="L1563" s="94">
        <v>874</v>
      </c>
      <c r="M1563" s="11">
        <f t="shared" si="131"/>
        <v>8.74</v>
      </c>
      <c r="N1563" s="125">
        <v>3.2429999999999999</v>
      </c>
      <c r="O1563" s="95">
        <f t="shared" si="134"/>
        <v>100</v>
      </c>
      <c r="P1563" s="12">
        <f t="shared" si="132"/>
        <v>3.5171624713958809</v>
      </c>
      <c r="Q1563" s="104" t="s">
        <v>728</v>
      </c>
      <c r="V1563" s="111">
        <v>0.43611111111111112</v>
      </c>
      <c r="W1563" s="112">
        <v>0.59027777777777779</v>
      </c>
      <c r="X1563" s="115">
        <f t="shared" si="133"/>
        <v>0.15416666666666667</v>
      </c>
    </row>
    <row r="1564" spans="1:24" x14ac:dyDescent="0.3">
      <c r="A1564" s="64" t="s">
        <v>8751</v>
      </c>
      <c r="B1564" s="94" t="s">
        <v>8752</v>
      </c>
      <c r="C1564" s="2" t="s">
        <v>1</v>
      </c>
      <c r="D1564" s="2">
        <v>67</v>
      </c>
      <c r="E1564" s="9">
        <v>19299</v>
      </c>
      <c r="F1564" s="10">
        <v>43852.593263888892</v>
      </c>
      <c r="G1564" s="95" t="s">
        <v>4</v>
      </c>
      <c r="H1564">
        <v>1634</v>
      </c>
      <c r="I1564" s="1">
        <f t="shared" si="129"/>
        <v>16.505050505050505</v>
      </c>
      <c r="J1564" s="122">
        <v>4.0419999999999998</v>
      </c>
      <c r="K1564">
        <v>99</v>
      </c>
      <c r="L1564" s="94">
        <v>922</v>
      </c>
      <c r="M1564" s="11">
        <f t="shared" si="131"/>
        <v>9.3131313131313131</v>
      </c>
      <c r="N1564" s="125">
        <v>2.9849999999999999</v>
      </c>
      <c r="O1564" s="95">
        <f t="shared" si="134"/>
        <v>99</v>
      </c>
      <c r="P1564" s="12">
        <f t="shared" si="132"/>
        <v>1.7722342733188721</v>
      </c>
      <c r="Q1564" s="104" t="s">
        <v>728</v>
      </c>
      <c r="V1564" s="111">
        <v>0.46111111111111108</v>
      </c>
      <c r="W1564" s="112">
        <v>0.60416666666666663</v>
      </c>
      <c r="X1564" s="115">
        <f t="shared" si="133"/>
        <v>0.14305555555555555</v>
      </c>
    </row>
    <row r="1565" spans="1:24" x14ac:dyDescent="0.3">
      <c r="A1565" s="64" t="s">
        <v>8753</v>
      </c>
      <c r="B1565" s="94" t="s">
        <v>8754</v>
      </c>
      <c r="C1565" s="2" t="s">
        <v>1</v>
      </c>
      <c r="D1565" s="2">
        <v>57</v>
      </c>
      <c r="E1565" s="9">
        <v>22842</v>
      </c>
      <c r="F1565" s="10">
        <v>43852.601030092592</v>
      </c>
      <c r="G1565" s="95" t="s">
        <v>4</v>
      </c>
      <c r="H1565">
        <v>1642</v>
      </c>
      <c r="I1565" s="1">
        <f t="shared" si="129"/>
        <v>16.585858585858585</v>
      </c>
      <c r="J1565" s="122">
        <v>4.4969999999999999</v>
      </c>
      <c r="K1565">
        <v>99</v>
      </c>
      <c r="L1565" s="94">
        <v>517</v>
      </c>
      <c r="M1565" s="11">
        <f t="shared" si="131"/>
        <v>5.2222222222222223</v>
      </c>
      <c r="N1565" s="125">
        <v>2.367</v>
      </c>
      <c r="O1565" s="95">
        <f t="shared" si="134"/>
        <v>99</v>
      </c>
      <c r="P1565" s="12">
        <f t="shared" si="132"/>
        <v>3.1760154738878139</v>
      </c>
      <c r="Q1565" s="104" t="s">
        <v>728</v>
      </c>
      <c r="V1565" s="111">
        <v>0.45555555555555555</v>
      </c>
      <c r="W1565" s="112">
        <v>0.61805555555555558</v>
      </c>
      <c r="X1565" s="115">
        <f t="shared" si="133"/>
        <v>0.16250000000000003</v>
      </c>
    </row>
    <row r="1566" spans="1:24" x14ac:dyDescent="0.3">
      <c r="A1566" s="64" t="s">
        <v>8755</v>
      </c>
      <c r="B1566" s="94" t="s">
        <v>8756</v>
      </c>
      <c r="C1566" s="2" t="s">
        <v>6</v>
      </c>
      <c r="D1566" s="2">
        <v>59</v>
      </c>
      <c r="E1566" s="9">
        <v>22046</v>
      </c>
      <c r="F1566" s="10">
        <v>43852.614201388889</v>
      </c>
      <c r="G1566" s="95" t="s">
        <v>4</v>
      </c>
      <c r="H1566">
        <v>1329</v>
      </c>
      <c r="I1566" s="1">
        <f t="shared" si="129"/>
        <v>13.424242424242424</v>
      </c>
      <c r="J1566" s="122">
        <v>3.9460000000000002</v>
      </c>
      <c r="K1566">
        <v>99</v>
      </c>
      <c r="L1566" s="94">
        <v>407</v>
      </c>
      <c r="M1566" s="11">
        <f t="shared" si="131"/>
        <v>4.1111111111111107</v>
      </c>
      <c r="N1566" s="125">
        <v>1.9370000000000001</v>
      </c>
      <c r="O1566" s="95">
        <f t="shared" si="134"/>
        <v>99</v>
      </c>
      <c r="P1566" s="12">
        <f t="shared" si="132"/>
        <v>3.2653562653562656</v>
      </c>
      <c r="Q1566" s="104" t="s">
        <v>728</v>
      </c>
      <c r="V1566" s="111">
        <v>0.47986111111111113</v>
      </c>
      <c r="W1566" s="112">
        <v>0.65277777777777779</v>
      </c>
      <c r="X1566" s="115">
        <f t="shared" si="133"/>
        <v>0.17291666666666666</v>
      </c>
    </row>
    <row r="1567" spans="1:24" x14ac:dyDescent="0.3">
      <c r="A1567" s="64" t="s">
        <v>8757</v>
      </c>
      <c r="B1567" s="94" t="s">
        <v>2028</v>
      </c>
      <c r="C1567" s="2" t="s">
        <v>1</v>
      </c>
      <c r="D1567" s="2">
        <v>50</v>
      </c>
      <c r="E1567" s="9">
        <v>25320</v>
      </c>
      <c r="F1567" s="10">
        <v>43852.628113425926</v>
      </c>
      <c r="G1567" s="95" t="s">
        <v>4</v>
      </c>
      <c r="H1567">
        <v>1775</v>
      </c>
      <c r="I1567" s="1">
        <f t="shared" si="129"/>
        <v>17.929292929292931</v>
      </c>
      <c r="J1567" s="122">
        <v>3.9649999999999999</v>
      </c>
      <c r="K1567">
        <v>99</v>
      </c>
      <c r="L1567" s="94">
        <v>374</v>
      </c>
      <c r="M1567" s="11">
        <f t="shared" si="131"/>
        <v>3.7777777777777777</v>
      </c>
      <c r="N1567" s="125">
        <v>1.972</v>
      </c>
      <c r="O1567" s="95">
        <f t="shared" si="134"/>
        <v>99</v>
      </c>
      <c r="P1567" s="12">
        <f t="shared" si="132"/>
        <v>4.7459893048128343</v>
      </c>
      <c r="Q1567" s="104" t="s">
        <v>728</v>
      </c>
      <c r="V1567" s="111">
        <v>0.49652777777777773</v>
      </c>
      <c r="W1567" s="112">
        <v>0.66319444444444442</v>
      </c>
      <c r="X1567" s="115">
        <f t="shared" si="133"/>
        <v>0.16666666666666669</v>
      </c>
    </row>
    <row r="1568" spans="1:24" x14ac:dyDescent="0.3">
      <c r="A1568" s="64" t="s">
        <v>8758</v>
      </c>
      <c r="B1568" s="94" t="s">
        <v>1179</v>
      </c>
      <c r="C1568" s="2" t="s">
        <v>6</v>
      </c>
      <c r="D1568" s="2">
        <v>57</v>
      </c>
      <c r="E1568" s="9">
        <v>23023</v>
      </c>
      <c r="F1568" s="10">
        <v>43852.660231481481</v>
      </c>
      <c r="G1568" s="95" t="s">
        <v>4</v>
      </c>
      <c r="H1568">
        <v>1541</v>
      </c>
      <c r="I1568" s="1">
        <f t="shared" si="129"/>
        <v>15.41</v>
      </c>
      <c r="J1568" s="122">
        <v>4.1660000000000004</v>
      </c>
      <c r="K1568">
        <v>100</v>
      </c>
      <c r="L1568" s="94">
        <v>333</v>
      </c>
      <c r="M1568" s="11">
        <f t="shared" si="131"/>
        <v>3.33</v>
      </c>
      <c r="N1568" s="125">
        <v>1.7350000000000001</v>
      </c>
      <c r="O1568" s="95">
        <f t="shared" si="134"/>
        <v>100</v>
      </c>
      <c r="P1568" s="12">
        <f t="shared" si="132"/>
        <v>4.6276276276276276</v>
      </c>
      <c r="Q1568" s="104" t="s">
        <v>728</v>
      </c>
      <c r="V1568" s="111">
        <v>0.50694444444444442</v>
      </c>
      <c r="W1568" s="112">
        <v>0.67361111111111116</v>
      </c>
      <c r="X1568" s="115">
        <f t="shared" si="133"/>
        <v>0.16666666666666674</v>
      </c>
    </row>
    <row r="1569" spans="1:24" x14ac:dyDescent="0.3">
      <c r="A1569" s="64" t="s">
        <v>8759</v>
      </c>
      <c r="B1569" s="94" t="s">
        <v>1917</v>
      </c>
      <c r="C1569" s="2" t="s">
        <v>1</v>
      </c>
      <c r="D1569" s="2">
        <v>69</v>
      </c>
      <c r="E1569" s="9">
        <v>18419</v>
      </c>
      <c r="F1569" s="10">
        <v>43853.513912037037</v>
      </c>
      <c r="G1569" s="95" t="s">
        <v>4</v>
      </c>
      <c r="H1569">
        <v>1895</v>
      </c>
      <c r="I1569" s="1">
        <f t="shared" si="129"/>
        <v>19.141414141414142</v>
      </c>
      <c r="J1569" s="122">
        <v>4.3259999999999996</v>
      </c>
      <c r="K1569">
        <v>99</v>
      </c>
      <c r="L1569" s="94">
        <v>873</v>
      </c>
      <c r="M1569" s="11">
        <f t="shared" si="131"/>
        <v>8.8181818181818183</v>
      </c>
      <c r="N1569" s="125">
        <v>3.2080000000000002</v>
      </c>
      <c r="O1569" s="95">
        <f t="shared" si="134"/>
        <v>99</v>
      </c>
      <c r="P1569" s="12">
        <f t="shared" si="132"/>
        <v>2.1706758304696447</v>
      </c>
      <c r="Q1569" s="104" t="s">
        <v>728</v>
      </c>
      <c r="V1569" s="111">
        <v>0.38263888888888892</v>
      </c>
      <c r="W1569" s="112">
        <v>0.52430555555555558</v>
      </c>
      <c r="X1569" s="115">
        <f t="shared" si="133"/>
        <v>0.14166666666666666</v>
      </c>
    </row>
    <row r="1570" spans="1:24" x14ac:dyDescent="0.3">
      <c r="A1570" s="64" t="s">
        <v>8760</v>
      </c>
      <c r="B1570" s="94" t="s">
        <v>1974</v>
      </c>
      <c r="C1570" s="2" t="s">
        <v>1</v>
      </c>
      <c r="D1570" s="2">
        <v>43</v>
      </c>
      <c r="E1570" s="9">
        <v>27935</v>
      </c>
      <c r="F1570" s="10">
        <v>43853.514166666668</v>
      </c>
      <c r="G1570" s="95" t="s">
        <v>4</v>
      </c>
      <c r="H1570">
        <v>1448</v>
      </c>
      <c r="I1570" s="1">
        <f t="shared" si="129"/>
        <v>14.48</v>
      </c>
      <c r="J1570" s="122">
        <v>3.8889999999999998</v>
      </c>
      <c r="K1570">
        <v>100</v>
      </c>
      <c r="L1570" s="94">
        <v>371</v>
      </c>
      <c r="M1570" s="11">
        <f t="shared" si="131"/>
        <v>3.71</v>
      </c>
      <c r="N1570" s="125">
        <v>1.827</v>
      </c>
      <c r="O1570" s="95">
        <f t="shared" si="134"/>
        <v>100</v>
      </c>
      <c r="P1570" s="12">
        <f t="shared" si="132"/>
        <v>3.9029649595687332</v>
      </c>
      <c r="Q1570" s="104" t="s">
        <v>728</v>
      </c>
      <c r="V1570" s="111">
        <v>0.39166666666666666</v>
      </c>
      <c r="W1570" s="112">
        <v>0.53472222222222221</v>
      </c>
      <c r="X1570" s="115">
        <f t="shared" si="133"/>
        <v>0.14305555555555555</v>
      </c>
    </row>
    <row r="1571" spans="1:24" x14ac:dyDescent="0.3">
      <c r="A1571" s="64" t="s">
        <v>8761</v>
      </c>
      <c r="B1571" s="94" t="s">
        <v>8762</v>
      </c>
      <c r="C1571" s="2" t="s">
        <v>6</v>
      </c>
      <c r="D1571" s="2">
        <v>30</v>
      </c>
      <c r="E1571" s="9">
        <v>32757</v>
      </c>
      <c r="F1571" s="10">
        <v>43853.531597222223</v>
      </c>
      <c r="G1571" s="95" t="s">
        <v>4</v>
      </c>
      <c r="H1571">
        <v>816</v>
      </c>
      <c r="I1571" s="1">
        <f t="shared" si="129"/>
        <v>8.2424242424242422</v>
      </c>
      <c r="J1571" s="122">
        <v>2.9590000000000001</v>
      </c>
      <c r="K1571">
        <v>99</v>
      </c>
      <c r="L1571" s="94">
        <v>213</v>
      </c>
      <c r="M1571" s="11">
        <f t="shared" si="131"/>
        <v>2.1515151515151514</v>
      </c>
      <c r="N1571" s="125">
        <v>1.4379999999999999</v>
      </c>
      <c r="O1571" s="95">
        <f t="shared" si="134"/>
        <v>99</v>
      </c>
      <c r="P1571" s="12">
        <f t="shared" si="132"/>
        <v>3.830985915492958</v>
      </c>
      <c r="Q1571" s="104" t="s">
        <v>728</v>
      </c>
      <c r="V1571" s="111">
        <v>0.375</v>
      </c>
      <c r="W1571" s="112">
        <v>0.54861111111111105</v>
      </c>
      <c r="X1571" s="115">
        <f t="shared" si="133"/>
        <v>0.17361111111111105</v>
      </c>
    </row>
    <row r="1572" spans="1:24" x14ac:dyDescent="0.3">
      <c r="A1572" s="64" t="s">
        <v>8763</v>
      </c>
      <c r="B1572" s="94" t="s">
        <v>283</v>
      </c>
      <c r="C1572" s="2" t="s">
        <v>1</v>
      </c>
      <c r="D1572" s="2">
        <v>58</v>
      </c>
      <c r="E1572" s="9">
        <v>22528</v>
      </c>
      <c r="F1572" s="10">
        <v>43853.551747685182</v>
      </c>
      <c r="G1572" s="95" t="s">
        <v>4</v>
      </c>
      <c r="H1572">
        <v>2502</v>
      </c>
      <c r="I1572" s="1">
        <f t="shared" si="129"/>
        <v>25.272727272727273</v>
      </c>
      <c r="J1572" s="122">
        <v>4.8150000000000004</v>
      </c>
      <c r="K1572">
        <v>99</v>
      </c>
      <c r="L1572" s="94">
        <v>421</v>
      </c>
      <c r="M1572" s="11">
        <f t="shared" si="131"/>
        <v>4.2525252525252526</v>
      </c>
      <c r="N1572" s="125">
        <v>2.5289999999999999</v>
      </c>
      <c r="O1572" s="95">
        <f t="shared" si="134"/>
        <v>99</v>
      </c>
      <c r="P1572" s="12">
        <f t="shared" si="132"/>
        <v>5.9429928741092635</v>
      </c>
      <c r="Q1572" s="104" t="s">
        <v>728</v>
      </c>
      <c r="V1572" s="111">
        <v>0.41736111111111113</v>
      </c>
      <c r="W1572" s="112">
        <v>0.56944444444444442</v>
      </c>
      <c r="X1572" s="115">
        <f t="shared" si="133"/>
        <v>0.15208333333333329</v>
      </c>
    </row>
    <row r="1573" spans="1:24" x14ac:dyDescent="0.3">
      <c r="A1573" s="64" t="s">
        <v>8764</v>
      </c>
      <c r="B1573" s="94" t="s">
        <v>1834</v>
      </c>
      <c r="C1573" s="2" t="s">
        <v>1</v>
      </c>
      <c r="D1573" s="2">
        <v>48</v>
      </c>
      <c r="E1573" s="9">
        <v>26071</v>
      </c>
      <c r="F1573" s="10">
        <v>43853.565995370373</v>
      </c>
      <c r="G1573" s="95" t="s">
        <v>4</v>
      </c>
      <c r="H1573">
        <v>1911</v>
      </c>
      <c r="I1573" s="1">
        <f t="shared" si="129"/>
        <v>19.303030303030305</v>
      </c>
      <c r="J1573" s="122">
        <v>4.9210000000000003</v>
      </c>
      <c r="K1573">
        <v>99</v>
      </c>
      <c r="L1573" s="94">
        <v>413</v>
      </c>
      <c r="M1573" s="11">
        <f t="shared" si="131"/>
        <v>4.1717171717171722</v>
      </c>
      <c r="N1573" s="125">
        <v>1.835</v>
      </c>
      <c r="O1573" s="95">
        <f t="shared" si="134"/>
        <v>99</v>
      </c>
      <c r="P1573" s="12">
        <f t="shared" si="132"/>
        <v>4.6271186440677967</v>
      </c>
      <c r="Q1573" s="104" t="s">
        <v>728</v>
      </c>
      <c r="V1573" s="111">
        <v>0.43124999999999997</v>
      </c>
      <c r="W1573" s="112">
        <v>0.57638888888888895</v>
      </c>
      <c r="X1573" s="115">
        <f t="shared" si="133"/>
        <v>0.14513888888888898</v>
      </c>
    </row>
    <row r="1574" spans="1:24" x14ac:dyDescent="0.3">
      <c r="A1574" s="64" t="s">
        <v>8765</v>
      </c>
      <c r="B1574" s="94" t="s">
        <v>640</v>
      </c>
      <c r="C1574" s="2" t="s">
        <v>1</v>
      </c>
      <c r="D1574" s="2">
        <v>77</v>
      </c>
      <c r="E1574" s="9">
        <v>15629</v>
      </c>
      <c r="F1574" s="10">
        <v>43853.573923611111</v>
      </c>
      <c r="G1574" s="95" t="s">
        <v>4</v>
      </c>
      <c r="H1574">
        <v>2276</v>
      </c>
      <c r="I1574" s="1">
        <f t="shared" si="129"/>
        <v>22.98989898989899</v>
      </c>
      <c r="J1574" s="122">
        <v>4.45</v>
      </c>
      <c r="K1574">
        <v>99</v>
      </c>
      <c r="L1574" s="94">
        <v>802</v>
      </c>
      <c r="M1574" s="11">
        <f t="shared" si="131"/>
        <v>8.1010101010101003</v>
      </c>
      <c r="N1574" s="125">
        <v>2.891</v>
      </c>
      <c r="O1574" s="95">
        <f t="shared" si="134"/>
        <v>99</v>
      </c>
      <c r="P1574" s="12">
        <f t="shared" si="132"/>
        <v>2.8379052369077309</v>
      </c>
      <c r="Q1574" s="104" t="s">
        <v>728</v>
      </c>
      <c r="V1574" s="111">
        <v>0.44097222222222227</v>
      </c>
      <c r="W1574" s="112">
        <v>0.59375</v>
      </c>
      <c r="X1574" s="115">
        <f t="shared" si="133"/>
        <v>0.15277777777777773</v>
      </c>
    </row>
    <row r="1575" spans="1:24" x14ac:dyDescent="0.3">
      <c r="A1575" s="64" t="s">
        <v>8766</v>
      </c>
      <c r="B1575" s="94" t="s">
        <v>5948</v>
      </c>
      <c r="C1575" s="2" t="s">
        <v>1</v>
      </c>
      <c r="D1575" s="2">
        <v>49</v>
      </c>
      <c r="E1575" s="9">
        <v>25921</v>
      </c>
      <c r="F1575" s="10">
        <v>43853.591689814813</v>
      </c>
      <c r="G1575" s="95" t="s">
        <v>4</v>
      </c>
      <c r="H1575">
        <v>1934</v>
      </c>
      <c r="I1575" s="1">
        <f t="shared" si="129"/>
        <v>19.535353535353536</v>
      </c>
      <c r="J1575" s="122">
        <v>5.5430000000000001</v>
      </c>
      <c r="K1575">
        <v>99</v>
      </c>
      <c r="L1575" s="94">
        <v>548</v>
      </c>
      <c r="M1575" s="11">
        <f t="shared" si="131"/>
        <v>5.5353535353535355</v>
      </c>
      <c r="N1575" s="125">
        <v>2.4670000000000001</v>
      </c>
      <c r="O1575" s="95">
        <f t="shared" si="134"/>
        <v>99</v>
      </c>
      <c r="P1575" s="12">
        <f t="shared" si="132"/>
        <v>3.5291970802919708</v>
      </c>
      <c r="Q1575" s="104" t="s">
        <v>728</v>
      </c>
      <c r="V1575" s="111">
        <v>0.46388888888888885</v>
      </c>
      <c r="W1575" s="112">
        <v>0.62152777777777779</v>
      </c>
      <c r="X1575" s="115">
        <f t="shared" si="133"/>
        <v>0.15763888888888894</v>
      </c>
    </row>
    <row r="1576" spans="1:24" x14ac:dyDescent="0.3">
      <c r="A1576" s="64" t="s">
        <v>8767</v>
      </c>
      <c r="B1576" s="94" t="s">
        <v>233</v>
      </c>
      <c r="C1576" s="2" t="s">
        <v>1</v>
      </c>
      <c r="D1576" s="2">
        <v>46</v>
      </c>
      <c r="E1576" s="9">
        <v>26910</v>
      </c>
      <c r="F1576" s="10">
        <v>43853.608252314814</v>
      </c>
      <c r="G1576" s="95" t="s">
        <v>4</v>
      </c>
      <c r="H1576">
        <v>1995</v>
      </c>
      <c r="I1576" s="1">
        <f t="shared" si="129"/>
        <v>20.151515151515152</v>
      </c>
      <c r="J1576" s="122">
        <v>4.6449999999999996</v>
      </c>
      <c r="K1576">
        <v>99</v>
      </c>
      <c r="L1576" s="94">
        <v>427</v>
      </c>
      <c r="M1576" s="11">
        <f t="shared" si="131"/>
        <v>4.3131313131313131</v>
      </c>
      <c r="N1576" s="125">
        <v>1.915</v>
      </c>
      <c r="O1576" s="95">
        <f t="shared" si="134"/>
        <v>99</v>
      </c>
      <c r="P1576" s="12">
        <f t="shared" si="132"/>
        <v>4.6721311475409841</v>
      </c>
      <c r="Q1576" s="104" t="s">
        <v>728</v>
      </c>
      <c r="V1576" s="111">
        <v>0.48055555555555557</v>
      </c>
      <c r="W1576" s="112">
        <v>0.63194444444444442</v>
      </c>
      <c r="X1576" s="115">
        <f t="shared" si="133"/>
        <v>0.15138888888888885</v>
      </c>
    </row>
    <row r="1577" spans="1:24" x14ac:dyDescent="0.3">
      <c r="A1577" s="64" t="s">
        <v>8768</v>
      </c>
      <c r="B1577" s="94" t="s">
        <v>1946</v>
      </c>
      <c r="C1577" s="2" t="s">
        <v>1</v>
      </c>
      <c r="D1577" s="2">
        <v>51</v>
      </c>
      <c r="E1577" s="9">
        <v>24902</v>
      </c>
      <c r="F1577" s="10">
        <v>43853.627974537034</v>
      </c>
      <c r="G1577" s="95" t="s">
        <v>4</v>
      </c>
      <c r="H1577">
        <v>2739</v>
      </c>
      <c r="I1577" s="1">
        <f t="shared" si="129"/>
        <v>27.39</v>
      </c>
      <c r="J1577" s="122">
        <v>5.6260000000000003</v>
      </c>
      <c r="K1577">
        <v>100</v>
      </c>
      <c r="L1577" s="94">
        <v>458</v>
      </c>
      <c r="M1577" s="11">
        <f t="shared" si="131"/>
        <v>4.58</v>
      </c>
      <c r="N1577" s="125">
        <v>1.7709999999999999</v>
      </c>
      <c r="O1577" s="95">
        <f t="shared" si="134"/>
        <v>100</v>
      </c>
      <c r="P1577" s="12">
        <f t="shared" si="132"/>
        <v>5.9803493449781664</v>
      </c>
      <c r="Q1577" s="104" t="s">
        <v>728</v>
      </c>
      <c r="V1577" s="111">
        <v>0.49652777777777773</v>
      </c>
      <c r="W1577" s="112">
        <v>0.64236111111111105</v>
      </c>
      <c r="X1577" s="115">
        <f t="shared" si="133"/>
        <v>0.14583333333333331</v>
      </c>
    </row>
    <row r="1578" spans="1:24" x14ac:dyDescent="0.3">
      <c r="A1578" s="64" t="s">
        <v>8769</v>
      </c>
      <c r="B1578" s="94" t="s">
        <v>1010</v>
      </c>
      <c r="C1578" s="2" t="s">
        <v>1</v>
      </c>
      <c r="D1578" s="2">
        <v>57</v>
      </c>
      <c r="E1578" s="9">
        <v>22727</v>
      </c>
      <c r="F1578" s="10">
        <v>43853.639884259261</v>
      </c>
      <c r="G1578" s="95" t="s">
        <v>4</v>
      </c>
      <c r="H1578">
        <v>2235</v>
      </c>
      <c r="I1578" s="1">
        <f t="shared" si="129"/>
        <v>22.575757575757574</v>
      </c>
      <c r="J1578" s="122">
        <v>4.4560000000000004</v>
      </c>
      <c r="K1578">
        <v>99</v>
      </c>
      <c r="L1578" s="94">
        <v>389</v>
      </c>
      <c r="M1578" s="11">
        <f t="shared" si="131"/>
        <v>3.9292929292929295</v>
      </c>
      <c r="N1578" s="125">
        <v>1.986</v>
      </c>
      <c r="O1578" s="95">
        <f t="shared" si="134"/>
        <v>99</v>
      </c>
      <c r="P1578" s="12">
        <f t="shared" si="132"/>
        <v>5.7455012853470429</v>
      </c>
      <c r="Q1578" s="104" t="s">
        <v>728</v>
      </c>
      <c r="V1578" s="111">
        <v>0.51250000000000007</v>
      </c>
      <c r="W1578" s="112">
        <v>0.66666666666666663</v>
      </c>
      <c r="X1578" s="115">
        <f t="shared" si="133"/>
        <v>0.15416666666666656</v>
      </c>
    </row>
    <row r="1579" spans="1:24" x14ac:dyDescent="0.3">
      <c r="A1579" s="64" t="s">
        <v>8770</v>
      </c>
      <c r="B1579" s="94" t="s">
        <v>8771</v>
      </c>
      <c r="C1579" s="2" t="s">
        <v>6</v>
      </c>
      <c r="D1579" s="2">
        <v>54</v>
      </c>
      <c r="E1579" s="9">
        <v>24096</v>
      </c>
      <c r="F1579" s="10">
        <v>43853.658888888887</v>
      </c>
      <c r="G1579" s="95" t="s">
        <v>4</v>
      </c>
      <c r="H1579">
        <v>1214</v>
      </c>
      <c r="I1579" s="1">
        <f t="shared" si="129"/>
        <v>12.262626262626263</v>
      </c>
      <c r="J1579" s="122">
        <v>3.7349999999999999</v>
      </c>
      <c r="K1579">
        <v>99</v>
      </c>
      <c r="L1579" s="94">
        <v>479</v>
      </c>
      <c r="M1579" s="11">
        <f t="shared" si="131"/>
        <v>4.8383838383838382</v>
      </c>
      <c r="N1579" s="125">
        <v>2.198</v>
      </c>
      <c r="O1579" s="95">
        <f t="shared" si="134"/>
        <v>99</v>
      </c>
      <c r="P1579" s="12">
        <f t="shared" si="132"/>
        <v>2.5344467640918582</v>
      </c>
      <c r="Q1579" s="104" t="s">
        <v>728</v>
      </c>
      <c r="V1579" s="111">
        <v>0.50069444444444444</v>
      </c>
      <c r="W1579" s="112">
        <v>0.67708333333333337</v>
      </c>
      <c r="X1579" s="115">
        <f t="shared" si="133"/>
        <v>0.17638888888888893</v>
      </c>
    </row>
    <row r="1580" spans="1:24" x14ac:dyDescent="0.3">
      <c r="A1580" s="64" t="s">
        <v>8772</v>
      </c>
      <c r="B1580" s="94" t="s">
        <v>861</v>
      </c>
      <c r="C1580" s="2" t="s">
        <v>1</v>
      </c>
      <c r="D1580" s="2">
        <v>47</v>
      </c>
      <c r="E1580" s="9">
        <v>26579</v>
      </c>
      <c r="F1580" s="10">
        <v>43858.510555555556</v>
      </c>
      <c r="G1580" s="95" t="s">
        <v>4</v>
      </c>
      <c r="H1580">
        <v>1640</v>
      </c>
      <c r="I1580" s="1">
        <f t="shared" si="129"/>
        <v>16.565656565656564</v>
      </c>
      <c r="J1580" s="122">
        <v>4.2770000000000001</v>
      </c>
      <c r="K1580">
        <v>99</v>
      </c>
      <c r="L1580" s="94">
        <v>388</v>
      </c>
      <c r="M1580" s="11">
        <f t="shared" si="131"/>
        <v>3.9191919191919191</v>
      </c>
      <c r="N1580" s="125">
        <v>1.9410000000000001</v>
      </c>
      <c r="O1580" s="95">
        <f t="shared" si="134"/>
        <v>99</v>
      </c>
      <c r="P1580" s="12">
        <f t="shared" si="132"/>
        <v>4.2268041237113403</v>
      </c>
      <c r="Q1580" s="104" t="s">
        <v>728</v>
      </c>
      <c r="V1580" s="111">
        <v>0.37638888888888888</v>
      </c>
      <c r="W1580" s="112">
        <v>0.52083333333333337</v>
      </c>
      <c r="X1580" s="115">
        <f t="shared" si="133"/>
        <v>0.14444444444444449</v>
      </c>
    </row>
    <row r="1581" spans="1:24" x14ac:dyDescent="0.3">
      <c r="A1581" s="64" t="s">
        <v>8773</v>
      </c>
      <c r="B1581" s="94" t="s">
        <v>1676</v>
      </c>
      <c r="C1581" s="2" t="s">
        <v>1</v>
      </c>
      <c r="D1581" s="2">
        <v>31</v>
      </c>
      <c r="E1581" s="9">
        <v>32400</v>
      </c>
      <c r="F1581" s="10">
        <v>43858.511504629627</v>
      </c>
      <c r="G1581" s="95" t="s">
        <v>4</v>
      </c>
      <c r="H1581">
        <v>1563</v>
      </c>
      <c r="I1581" s="1">
        <f t="shared" si="129"/>
        <v>15.63</v>
      </c>
      <c r="J1581" s="122">
        <v>4.0490000000000004</v>
      </c>
      <c r="K1581">
        <v>100</v>
      </c>
      <c r="L1581" s="94">
        <v>436</v>
      </c>
      <c r="M1581" s="11">
        <f t="shared" si="131"/>
        <v>4.3600000000000003</v>
      </c>
      <c r="N1581" s="125">
        <v>1.972</v>
      </c>
      <c r="O1581" s="95">
        <f t="shared" si="134"/>
        <v>100</v>
      </c>
      <c r="P1581" s="12">
        <f t="shared" si="132"/>
        <v>3.584862385321101</v>
      </c>
      <c r="Q1581" s="104" t="s">
        <v>728</v>
      </c>
      <c r="V1581" s="111">
        <v>0.39861111111111108</v>
      </c>
      <c r="W1581" s="112">
        <v>0.53472222222222221</v>
      </c>
      <c r="X1581" s="115">
        <f t="shared" si="133"/>
        <v>0.13611111111111113</v>
      </c>
    </row>
    <row r="1582" spans="1:24" x14ac:dyDescent="0.3">
      <c r="A1582" s="64" t="s">
        <v>8774</v>
      </c>
      <c r="B1582" s="94" t="s">
        <v>1426</v>
      </c>
      <c r="C1582" s="2" t="s">
        <v>1</v>
      </c>
      <c r="D1582" s="2">
        <v>39</v>
      </c>
      <c r="E1582" s="9">
        <v>29401</v>
      </c>
      <c r="F1582" s="10">
        <v>43858.529652777775</v>
      </c>
      <c r="G1582" s="95" t="s">
        <v>4</v>
      </c>
      <c r="H1582">
        <v>1536</v>
      </c>
      <c r="I1582" s="1">
        <f t="shared" si="129"/>
        <v>15.515151515151516</v>
      </c>
      <c r="J1582" s="122">
        <v>4.2750000000000004</v>
      </c>
      <c r="K1582">
        <v>99</v>
      </c>
      <c r="L1582" s="94">
        <v>381</v>
      </c>
      <c r="M1582" s="11">
        <f t="shared" si="131"/>
        <v>3.8484848484848486</v>
      </c>
      <c r="N1582" s="125">
        <v>2.1160000000000001</v>
      </c>
      <c r="O1582" s="95">
        <f t="shared" si="134"/>
        <v>99</v>
      </c>
      <c r="P1582" s="12">
        <f t="shared" si="132"/>
        <v>4.0314960629921259</v>
      </c>
      <c r="Q1582" s="104" t="s">
        <v>728</v>
      </c>
      <c r="V1582" s="111">
        <v>0.40972222222222227</v>
      </c>
      <c r="W1582" s="112">
        <v>0.54513888888888895</v>
      </c>
      <c r="X1582" s="115">
        <f t="shared" si="133"/>
        <v>0.13541666666666669</v>
      </c>
    </row>
    <row r="1583" spans="1:24" x14ac:dyDescent="0.3">
      <c r="A1583" s="64" t="s">
        <v>8775</v>
      </c>
      <c r="B1583" s="94" t="s">
        <v>1429</v>
      </c>
      <c r="C1583" s="2" t="s">
        <v>1</v>
      </c>
      <c r="D1583" s="2">
        <v>53</v>
      </c>
      <c r="E1583" s="9">
        <v>24435</v>
      </c>
      <c r="F1583" s="10">
        <v>43858.54115740741</v>
      </c>
      <c r="G1583" s="95" t="s">
        <v>4</v>
      </c>
      <c r="H1583">
        <v>2508</v>
      </c>
      <c r="I1583" s="1">
        <f t="shared" si="129"/>
        <v>25.333333333333332</v>
      </c>
      <c r="J1583" s="122">
        <v>4.9649999999999999</v>
      </c>
      <c r="K1583">
        <v>99</v>
      </c>
      <c r="L1583" s="94">
        <v>467</v>
      </c>
      <c r="M1583" s="11">
        <f t="shared" si="131"/>
        <v>4.7171717171717171</v>
      </c>
      <c r="N1583" s="125">
        <v>2.2040000000000002</v>
      </c>
      <c r="O1583" s="95">
        <f t="shared" si="134"/>
        <v>99</v>
      </c>
      <c r="P1583" s="12">
        <f t="shared" si="132"/>
        <v>5.3704496788008562</v>
      </c>
      <c r="Q1583" s="104" t="s">
        <v>728</v>
      </c>
      <c r="V1583" s="111">
        <v>0.41944444444444445</v>
      </c>
      <c r="W1583" s="112">
        <v>0.56597222222222221</v>
      </c>
      <c r="X1583" s="115">
        <f t="shared" si="133"/>
        <v>0.14652777777777776</v>
      </c>
    </row>
    <row r="1584" spans="1:24" x14ac:dyDescent="0.3">
      <c r="A1584" s="64" t="s">
        <v>8776</v>
      </c>
      <c r="B1584" s="94" t="s">
        <v>1851</v>
      </c>
      <c r="C1584" s="2" t="s">
        <v>1</v>
      </c>
      <c r="D1584" s="2">
        <v>58</v>
      </c>
      <c r="E1584" s="9">
        <v>22431</v>
      </c>
      <c r="F1584" s="10">
        <v>43858.567060185182</v>
      </c>
      <c r="G1584" s="95" t="s">
        <v>4</v>
      </c>
      <c r="H1584">
        <v>1972</v>
      </c>
      <c r="I1584" s="1">
        <f t="shared" si="129"/>
        <v>19.91919191919192</v>
      </c>
      <c r="J1584" s="122">
        <v>4.51</v>
      </c>
      <c r="K1584">
        <v>99</v>
      </c>
      <c r="L1584" s="94">
        <v>468</v>
      </c>
      <c r="M1584" s="11">
        <f t="shared" si="131"/>
        <v>4.7272727272727275</v>
      </c>
      <c r="N1584" s="125">
        <v>2.68</v>
      </c>
      <c r="O1584" s="95">
        <f t="shared" si="134"/>
        <v>99</v>
      </c>
      <c r="P1584" s="12">
        <f t="shared" si="132"/>
        <v>4.2136752136752138</v>
      </c>
      <c r="Q1584" s="104" t="s">
        <v>728</v>
      </c>
      <c r="V1584" s="111">
        <v>0.44097222222222227</v>
      </c>
      <c r="W1584" s="112">
        <v>0.57638888888888895</v>
      </c>
      <c r="X1584" s="115">
        <f t="shared" si="133"/>
        <v>0.13541666666666669</v>
      </c>
    </row>
    <row r="1585" spans="1:24" x14ac:dyDescent="0.3">
      <c r="A1585" s="64" t="s">
        <v>8777</v>
      </c>
      <c r="B1585" s="94" t="s">
        <v>8778</v>
      </c>
      <c r="C1585" s="2" t="s">
        <v>1</v>
      </c>
      <c r="D1585" s="2">
        <v>67</v>
      </c>
      <c r="E1585" s="9">
        <v>19375</v>
      </c>
      <c r="F1585" s="10">
        <v>43858.57371527778</v>
      </c>
      <c r="G1585" s="95" t="s">
        <v>4</v>
      </c>
      <c r="H1585">
        <v>1643</v>
      </c>
      <c r="I1585" s="1">
        <f t="shared" si="129"/>
        <v>16.595959595959595</v>
      </c>
      <c r="J1585" s="122">
        <v>4.1520000000000001</v>
      </c>
      <c r="K1585">
        <v>99</v>
      </c>
      <c r="L1585" s="94">
        <v>251</v>
      </c>
      <c r="M1585" s="11">
        <f t="shared" si="131"/>
        <v>2.5353535353535355</v>
      </c>
      <c r="N1585" s="125">
        <v>1.599</v>
      </c>
      <c r="O1585" s="95">
        <f t="shared" si="134"/>
        <v>99</v>
      </c>
      <c r="P1585" s="12">
        <f t="shared" si="132"/>
        <v>6.5458167330677286</v>
      </c>
      <c r="Q1585" s="104" t="s">
        <v>728</v>
      </c>
      <c r="V1585" s="111">
        <v>0.4458333333333333</v>
      </c>
      <c r="W1585" s="112">
        <v>0.59027777777777779</v>
      </c>
      <c r="X1585" s="115">
        <f t="shared" si="133"/>
        <v>0.14444444444444449</v>
      </c>
    </row>
    <row r="1586" spans="1:24" x14ac:dyDescent="0.3">
      <c r="A1586" s="64" t="s">
        <v>2128</v>
      </c>
      <c r="B1586" s="94" t="s">
        <v>1470</v>
      </c>
      <c r="C1586" s="2" t="s">
        <v>1</v>
      </c>
      <c r="D1586" s="2">
        <v>58</v>
      </c>
      <c r="E1586" s="9">
        <v>22364</v>
      </c>
      <c r="F1586" s="10">
        <v>43858.592662037037</v>
      </c>
      <c r="G1586" s="95" t="s">
        <v>4</v>
      </c>
      <c r="H1586">
        <v>2876</v>
      </c>
      <c r="I1586" s="1">
        <f t="shared" ref="I1586:I1649" si="135">H1586/K1586</f>
        <v>28.76</v>
      </c>
      <c r="J1586" s="122">
        <v>5.7119999999999997</v>
      </c>
      <c r="K1586">
        <v>100</v>
      </c>
      <c r="L1586" s="94">
        <v>577</v>
      </c>
      <c r="M1586" s="11">
        <f t="shared" si="131"/>
        <v>5.77</v>
      </c>
      <c r="N1586" s="125">
        <v>2.5099999999999998</v>
      </c>
      <c r="O1586" s="95">
        <f t="shared" si="134"/>
        <v>100</v>
      </c>
      <c r="P1586" s="12">
        <f t="shared" si="132"/>
        <v>4.9844020797227042</v>
      </c>
      <c r="Q1586" s="104" t="s">
        <v>728</v>
      </c>
      <c r="V1586" s="111">
        <v>0.46597222222222223</v>
      </c>
      <c r="W1586" s="112">
        <v>0.61111111111111105</v>
      </c>
      <c r="X1586" s="115">
        <f t="shared" si="133"/>
        <v>0.14513888888888882</v>
      </c>
    </row>
    <row r="1587" spans="1:24" x14ac:dyDescent="0.3">
      <c r="A1587" s="64" t="s">
        <v>8779</v>
      </c>
      <c r="B1587" s="94" t="s">
        <v>8780</v>
      </c>
      <c r="C1587" s="2" t="s">
        <v>1</v>
      </c>
      <c r="D1587" s="2">
        <v>80</v>
      </c>
      <c r="E1587" s="9">
        <v>14582</v>
      </c>
      <c r="F1587" s="10">
        <v>43858.606736111113</v>
      </c>
      <c r="G1587" s="95" t="s">
        <v>4</v>
      </c>
      <c r="H1587">
        <v>2936</v>
      </c>
      <c r="I1587" s="1">
        <f t="shared" si="135"/>
        <v>29.656565656565657</v>
      </c>
      <c r="J1587" s="122">
        <v>5.274</v>
      </c>
      <c r="K1587">
        <v>99</v>
      </c>
      <c r="L1587" s="94">
        <v>877</v>
      </c>
      <c r="M1587" s="11">
        <f t="shared" si="131"/>
        <v>8.8585858585858581</v>
      </c>
      <c r="N1587" s="125">
        <v>2.9169999999999998</v>
      </c>
      <c r="O1587" s="95">
        <f t="shared" si="134"/>
        <v>99</v>
      </c>
      <c r="P1587" s="12">
        <f t="shared" si="132"/>
        <v>3.3477765108323836</v>
      </c>
      <c r="Q1587" s="104" t="s">
        <v>728</v>
      </c>
      <c r="V1587" s="111">
        <v>0.48749999999999999</v>
      </c>
      <c r="W1587" s="112">
        <v>0.625</v>
      </c>
      <c r="X1587" s="115">
        <f t="shared" si="133"/>
        <v>0.13750000000000001</v>
      </c>
    </row>
    <row r="1588" spans="1:24" x14ac:dyDescent="0.3">
      <c r="A1588" s="64" t="s">
        <v>8781</v>
      </c>
      <c r="B1588" s="94" t="s">
        <v>8782</v>
      </c>
      <c r="C1588" s="2" t="s">
        <v>1</v>
      </c>
      <c r="D1588" s="2">
        <v>54</v>
      </c>
      <c r="E1588" s="9">
        <v>24040</v>
      </c>
      <c r="F1588" s="10">
        <v>43858.627546296295</v>
      </c>
      <c r="G1588" s="95" t="s">
        <v>4</v>
      </c>
      <c r="H1588">
        <v>2209</v>
      </c>
      <c r="I1588" s="1">
        <f t="shared" si="135"/>
        <v>22.313131313131311</v>
      </c>
      <c r="J1588" s="122">
        <v>4.7309999999999999</v>
      </c>
      <c r="K1588">
        <v>99</v>
      </c>
      <c r="L1588" s="94">
        <v>783</v>
      </c>
      <c r="M1588" s="11">
        <f t="shared" si="131"/>
        <v>7.9090909090909092</v>
      </c>
      <c r="N1588" s="125">
        <v>2.9209999999999998</v>
      </c>
      <c r="O1588" s="95">
        <f t="shared" si="134"/>
        <v>99</v>
      </c>
      <c r="P1588" s="12">
        <f t="shared" si="132"/>
        <v>2.8212005108556828</v>
      </c>
      <c r="Q1588" s="104" t="s">
        <v>728</v>
      </c>
      <c r="V1588" s="111">
        <v>0.51736111111111105</v>
      </c>
      <c r="W1588" s="112">
        <v>0.63888888888888895</v>
      </c>
      <c r="X1588" s="115">
        <f t="shared" si="133"/>
        <v>0.1215277777777779</v>
      </c>
    </row>
    <row r="1589" spans="1:24" x14ac:dyDescent="0.3">
      <c r="A1589" s="64" t="s">
        <v>8783</v>
      </c>
      <c r="B1589" s="94" t="s">
        <v>8784</v>
      </c>
      <c r="C1589" s="2" t="s">
        <v>1</v>
      </c>
      <c r="D1589" s="2">
        <v>41</v>
      </c>
      <c r="E1589" s="9">
        <v>28667</v>
      </c>
      <c r="F1589" s="10">
        <v>43859.514247685183</v>
      </c>
      <c r="G1589" s="95" t="s">
        <v>4</v>
      </c>
      <c r="H1589">
        <v>1786</v>
      </c>
      <c r="I1589" s="1">
        <f t="shared" si="135"/>
        <v>17.86</v>
      </c>
      <c r="J1589" s="122">
        <v>4.2380000000000004</v>
      </c>
      <c r="K1589">
        <v>100</v>
      </c>
      <c r="L1589" s="94">
        <v>364</v>
      </c>
      <c r="M1589" s="11">
        <f t="shared" si="131"/>
        <v>3.5686274509803924</v>
      </c>
      <c r="N1589" s="125">
        <v>1.7150000000000001</v>
      </c>
      <c r="O1589" s="95">
        <v>102</v>
      </c>
      <c r="P1589" s="12">
        <f t="shared" si="132"/>
        <v>5.0047252747252742</v>
      </c>
      <c r="Q1589" s="104" t="s">
        <v>728</v>
      </c>
      <c r="V1589" s="111">
        <v>0.37083333333333335</v>
      </c>
      <c r="W1589" s="112">
        <v>0.52430555555555558</v>
      </c>
      <c r="X1589" s="115">
        <f t="shared" si="133"/>
        <v>0.15347222222222223</v>
      </c>
    </row>
    <row r="1590" spans="1:24" x14ac:dyDescent="0.3">
      <c r="A1590" s="64" t="s">
        <v>8785</v>
      </c>
      <c r="B1590" s="94" t="s">
        <v>8786</v>
      </c>
      <c r="C1590" s="2" t="s">
        <v>1</v>
      </c>
      <c r="D1590" s="2">
        <v>45</v>
      </c>
      <c r="E1590" s="9">
        <v>27288</v>
      </c>
      <c r="F1590" s="10">
        <v>43859.520578703705</v>
      </c>
      <c r="G1590" s="95" t="s">
        <v>4</v>
      </c>
      <c r="H1590">
        <v>1928</v>
      </c>
      <c r="I1590" s="1">
        <f t="shared" si="135"/>
        <v>19.474747474747474</v>
      </c>
      <c r="J1590" s="122">
        <v>4.7919999999999998</v>
      </c>
      <c r="K1590">
        <v>99</v>
      </c>
      <c r="L1590" s="94">
        <v>491</v>
      </c>
      <c r="M1590" s="11">
        <f t="shared" si="131"/>
        <v>4.9595959595959593</v>
      </c>
      <c r="N1590" s="125">
        <v>2.2360000000000002</v>
      </c>
      <c r="O1590" s="95">
        <f t="shared" ref="O1590:O1623" si="136">K1590</f>
        <v>99</v>
      </c>
      <c r="P1590" s="12">
        <f t="shared" si="132"/>
        <v>3.9266802443991855</v>
      </c>
      <c r="Q1590" s="104" t="s">
        <v>728</v>
      </c>
      <c r="V1590" s="111">
        <v>0.38125000000000003</v>
      </c>
      <c r="W1590" s="112">
        <v>0.53472222222222221</v>
      </c>
      <c r="X1590" s="115">
        <f t="shared" si="133"/>
        <v>0.15347222222222218</v>
      </c>
    </row>
    <row r="1591" spans="1:24" x14ac:dyDescent="0.3">
      <c r="A1591" s="64" t="s">
        <v>7676</v>
      </c>
      <c r="B1591" s="94" t="s">
        <v>7677</v>
      </c>
      <c r="C1591" s="2" t="s">
        <v>1</v>
      </c>
      <c r="D1591" s="2">
        <v>66</v>
      </c>
      <c r="E1591" s="9">
        <v>19751</v>
      </c>
      <c r="F1591" s="10">
        <v>43859.53324074074</v>
      </c>
      <c r="G1591" s="95" t="s">
        <v>4</v>
      </c>
      <c r="H1591">
        <v>2475</v>
      </c>
      <c r="I1591" s="1">
        <f t="shared" si="135"/>
        <v>25</v>
      </c>
      <c r="J1591" s="122">
        <v>5.2329999999999997</v>
      </c>
      <c r="K1591">
        <v>99</v>
      </c>
      <c r="L1591" s="94">
        <v>457</v>
      </c>
      <c r="M1591" s="11">
        <f t="shared" si="131"/>
        <v>4.6161616161616159</v>
      </c>
      <c r="N1591" s="125">
        <v>1.978</v>
      </c>
      <c r="O1591" s="95">
        <f t="shared" si="136"/>
        <v>99</v>
      </c>
      <c r="P1591" s="12">
        <f t="shared" si="132"/>
        <v>5.4157549234135667</v>
      </c>
      <c r="Q1591" s="104" t="s">
        <v>728</v>
      </c>
      <c r="V1591" s="111">
        <v>0.40277777777777773</v>
      </c>
      <c r="W1591" s="112">
        <v>0.54861111111111105</v>
      </c>
      <c r="X1591" s="115">
        <f t="shared" si="133"/>
        <v>0.14583333333333331</v>
      </c>
    </row>
    <row r="1592" spans="1:24" x14ac:dyDescent="0.3">
      <c r="A1592" s="64" t="s">
        <v>8787</v>
      </c>
      <c r="B1592" s="94" t="s">
        <v>5001</v>
      </c>
      <c r="C1592" s="2" t="s">
        <v>1</v>
      </c>
      <c r="D1592" s="2">
        <v>58</v>
      </c>
      <c r="E1592" s="9">
        <v>22613</v>
      </c>
      <c r="F1592" s="10">
        <v>43859.552870370368</v>
      </c>
      <c r="G1592" s="95" t="s">
        <v>4</v>
      </c>
      <c r="H1592">
        <v>1713</v>
      </c>
      <c r="I1592" s="1">
        <f t="shared" si="135"/>
        <v>17.303030303030305</v>
      </c>
      <c r="J1592" s="122">
        <v>4.5339999999999998</v>
      </c>
      <c r="K1592">
        <v>99</v>
      </c>
      <c r="L1592" s="94">
        <v>589</v>
      </c>
      <c r="M1592" s="11">
        <f t="shared" si="131"/>
        <v>5.9494949494949498</v>
      </c>
      <c r="N1592" s="125">
        <v>2.6080000000000001</v>
      </c>
      <c r="O1592" s="95">
        <f t="shared" si="136"/>
        <v>99</v>
      </c>
      <c r="P1592" s="12">
        <f t="shared" si="132"/>
        <v>2.908319185059423</v>
      </c>
      <c r="Q1592" s="104" t="s">
        <v>728</v>
      </c>
      <c r="V1592" s="111">
        <v>0.41875000000000001</v>
      </c>
      <c r="W1592" s="112">
        <v>0.56597222222222221</v>
      </c>
      <c r="X1592" s="115">
        <f t="shared" si="133"/>
        <v>0.1472222222222222</v>
      </c>
    </row>
    <row r="1593" spans="1:24" x14ac:dyDescent="0.3">
      <c r="A1593" s="64" t="s">
        <v>8788</v>
      </c>
      <c r="B1593" s="94" t="s">
        <v>8789</v>
      </c>
      <c r="C1593" s="2" t="s">
        <v>1</v>
      </c>
      <c r="D1593" s="2">
        <v>62</v>
      </c>
      <c r="E1593" s="9">
        <v>21049</v>
      </c>
      <c r="F1593" s="10">
        <v>43859.561805555553</v>
      </c>
      <c r="G1593" s="95" t="s">
        <v>4</v>
      </c>
      <c r="H1593">
        <v>2982</v>
      </c>
      <c r="I1593" s="1">
        <f t="shared" si="135"/>
        <v>29.82</v>
      </c>
      <c r="J1593" s="122">
        <v>6.19</v>
      </c>
      <c r="K1593">
        <v>100</v>
      </c>
      <c r="L1593" s="94">
        <v>445</v>
      </c>
      <c r="M1593" s="11">
        <f t="shared" si="131"/>
        <v>4.45</v>
      </c>
      <c r="N1593" s="125">
        <v>2.0470000000000002</v>
      </c>
      <c r="O1593" s="95">
        <f t="shared" si="136"/>
        <v>100</v>
      </c>
      <c r="P1593" s="12">
        <f t="shared" si="132"/>
        <v>6.7011235955056181</v>
      </c>
      <c r="Q1593" s="104" t="s">
        <v>728</v>
      </c>
      <c r="V1593" s="111">
        <v>0.4236111111111111</v>
      </c>
      <c r="W1593" s="112">
        <v>0.57638888888888895</v>
      </c>
      <c r="X1593" s="115">
        <f t="shared" si="133"/>
        <v>0.15277777777777785</v>
      </c>
    </row>
    <row r="1594" spans="1:24" x14ac:dyDescent="0.3">
      <c r="A1594" s="64" t="s">
        <v>8790</v>
      </c>
      <c r="B1594" s="94" t="s">
        <v>8791</v>
      </c>
      <c r="C1594" s="2" t="s">
        <v>6</v>
      </c>
      <c r="D1594" s="2">
        <v>73</v>
      </c>
      <c r="E1594" s="9">
        <v>16874</v>
      </c>
      <c r="F1594" s="10">
        <v>43859.573125000003</v>
      </c>
      <c r="G1594" s="95" t="s">
        <v>4</v>
      </c>
      <c r="H1594">
        <v>2475</v>
      </c>
      <c r="I1594" s="1">
        <f t="shared" si="135"/>
        <v>24.75</v>
      </c>
      <c r="J1594" s="122">
        <v>5.0960000000000001</v>
      </c>
      <c r="K1594">
        <v>100</v>
      </c>
      <c r="L1594" s="94">
        <v>956</v>
      </c>
      <c r="M1594" s="11">
        <f t="shared" si="131"/>
        <v>9.56</v>
      </c>
      <c r="N1594" s="125">
        <v>3.1469999999999998</v>
      </c>
      <c r="O1594" s="95">
        <f t="shared" si="136"/>
        <v>100</v>
      </c>
      <c r="P1594" s="12">
        <f t="shared" si="132"/>
        <v>2.5889121338912133</v>
      </c>
      <c r="Q1594" s="104" t="s">
        <v>728</v>
      </c>
      <c r="V1594" s="111">
        <v>0.44861111111111113</v>
      </c>
      <c r="W1594" s="112">
        <v>0.59027777777777779</v>
      </c>
      <c r="X1594" s="115">
        <f t="shared" si="133"/>
        <v>0.14166666666666666</v>
      </c>
    </row>
    <row r="1595" spans="1:24" x14ac:dyDescent="0.3">
      <c r="A1595" s="64" t="s">
        <v>8792</v>
      </c>
      <c r="B1595" s="94" t="s">
        <v>8793</v>
      </c>
      <c r="C1595" s="2" t="s">
        <v>1</v>
      </c>
      <c r="D1595" s="2">
        <v>58</v>
      </c>
      <c r="E1595" s="9">
        <v>22482</v>
      </c>
      <c r="F1595" s="10">
        <v>43859.585219907407</v>
      </c>
      <c r="G1595" s="95" t="s">
        <v>4</v>
      </c>
      <c r="H1595">
        <v>1838</v>
      </c>
      <c r="I1595" s="1">
        <f t="shared" si="135"/>
        <v>18.565656565656564</v>
      </c>
      <c r="J1595" s="122">
        <v>4.5979999999999999</v>
      </c>
      <c r="K1595">
        <v>99</v>
      </c>
      <c r="L1595" s="94">
        <v>373</v>
      </c>
      <c r="M1595" s="11">
        <f t="shared" si="131"/>
        <v>3.7676767676767677</v>
      </c>
      <c r="N1595" s="125">
        <v>2.1469999999999998</v>
      </c>
      <c r="O1595" s="95">
        <f t="shared" si="136"/>
        <v>99</v>
      </c>
      <c r="P1595" s="12">
        <f t="shared" si="132"/>
        <v>4.927613941018766</v>
      </c>
      <c r="Q1595" s="104" t="s">
        <v>728</v>
      </c>
      <c r="V1595" s="111">
        <v>0.45833333333333331</v>
      </c>
      <c r="W1595" s="112">
        <v>0.61458333333333337</v>
      </c>
      <c r="X1595" s="115">
        <f t="shared" si="133"/>
        <v>0.15625000000000006</v>
      </c>
    </row>
    <row r="1596" spans="1:24" x14ac:dyDescent="0.3">
      <c r="A1596" s="64" t="s">
        <v>8794</v>
      </c>
      <c r="B1596" s="94" t="s">
        <v>8795</v>
      </c>
      <c r="C1596" s="2" t="s">
        <v>1</v>
      </c>
      <c r="D1596" s="2">
        <v>45</v>
      </c>
      <c r="E1596" s="9">
        <v>27123</v>
      </c>
      <c r="F1596" s="10">
        <v>43859.61383101852</v>
      </c>
      <c r="G1596" s="95" t="s">
        <v>4</v>
      </c>
      <c r="H1596">
        <v>1597</v>
      </c>
      <c r="I1596" s="1">
        <f t="shared" si="135"/>
        <v>15.97</v>
      </c>
      <c r="J1596" s="122">
        <v>3.68</v>
      </c>
      <c r="K1596">
        <v>100</v>
      </c>
      <c r="L1596" s="94">
        <v>458</v>
      </c>
      <c r="M1596" s="11">
        <f t="shared" si="131"/>
        <v>4.58</v>
      </c>
      <c r="N1596" s="125">
        <v>2.0110000000000001</v>
      </c>
      <c r="O1596" s="95">
        <f t="shared" si="136"/>
        <v>100</v>
      </c>
      <c r="P1596" s="12">
        <f t="shared" si="132"/>
        <v>3.4868995633187776</v>
      </c>
      <c r="Q1596" s="104" t="s">
        <v>728</v>
      </c>
      <c r="V1596" s="111">
        <v>0.47222222222222227</v>
      </c>
      <c r="W1596" s="112">
        <v>0.625</v>
      </c>
      <c r="X1596" s="115">
        <f t="shared" si="133"/>
        <v>0.15277777777777773</v>
      </c>
    </row>
    <row r="1597" spans="1:24" x14ac:dyDescent="0.3">
      <c r="A1597" s="64" t="s">
        <v>8796</v>
      </c>
      <c r="B1597" s="94" t="s">
        <v>8797</v>
      </c>
      <c r="C1597" s="2" t="s">
        <v>1</v>
      </c>
      <c r="D1597" s="2">
        <v>27</v>
      </c>
      <c r="E1597" s="9">
        <v>33889</v>
      </c>
      <c r="F1597" s="10">
        <v>43859.621724537035</v>
      </c>
      <c r="G1597" s="95" t="s">
        <v>4</v>
      </c>
      <c r="H1597">
        <v>1137</v>
      </c>
      <c r="I1597" s="1">
        <f t="shared" si="135"/>
        <v>11.37</v>
      </c>
      <c r="J1597" s="122">
        <v>3.1160000000000001</v>
      </c>
      <c r="K1597">
        <v>100</v>
      </c>
      <c r="L1597" s="94">
        <v>392</v>
      </c>
      <c r="M1597" s="11">
        <f t="shared" si="131"/>
        <v>3.92</v>
      </c>
      <c r="N1597" s="125">
        <v>1.889</v>
      </c>
      <c r="O1597" s="95">
        <f t="shared" si="136"/>
        <v>100</v>
      </c>
      <c r="P1597" s="12">
        <f t="shared" si="132"/>
        <v>2.9005102040816326</v>
      </c>
      <c r="Q1597" s="104" t="s">
        <v>728</v>
      </c>
      <c r="V1597" s="111">
        <v>0.4909722222222222</v>
      </c>
      <c r="W1597" s="112">
        <v>0.63888888888888895</v>
      </c>
      <c r="X1597" s="115">
        <f t="shared" si="133"/>
        <v>0.14791666666666675</v>
      </c>
    </row>
    <row r="1598" spans="1:24" x14ac:dyDescent="0.3">
      <c r="A1598" s="64" t="s">
        <v>8798</v>
      </c>
      <c r="B1598" s="94" t="s">
        <v>8799</v>
      </c>
      <c r="C1598" s="2" t="s">
        <v>1</v>
      </c>
      <c r="D1598" s="2">
        <v>49</v>
      </c>
      <c r="E1598" s="9">
        <v>25602</v>
      </c>
      <c r="F1598" s="10">
        <v>43859.634895833333</v>
      </c>
      <c r="G1598" s="95" t="s">
        <v>4</v>
      </c>
      <c r="H1598">
        <v>1719</v>
      </c>
      <c r="I1598" s="1">
        <f t="shared" si="135"/>
        <v>17.363636363636363</v>
      </c>
      <c r="J1598" s="122">
        <v>3.8559999999999999</v>
      </c>
      <c r="K1598">
        <v>99</v>
      </c>
      <c r="L1598" s="94">
        <v>336</v>
      </c>
      <c r="M1598" s="11">
        <f t="shared" si="131"/>
        <v>3.393939393939394</v>
      </c>
      <c r="N1598" s="125">
        <v>1.6950000000000001</v>
      </c>
      <c r="O1598" s="95">
        <f t="shared" si="136"/>
        <v>99</v>
      </c>
      <c r="P1598" s="12">
        <f t="shared" si="132"/>
        <v>5.1160714285714279</v>
      </c>
      <c r="Q1598" s="104" t="s">
        <v>728</v>
      </c>
      <c r="V1598" s="111">
        <v>0.4993055555555555</v>
      </c>
      <c r="W1598" s="112">
        <v>0.65972222222222221</v>
      </c>
      <c r="X1598" s="115">
        <f t="shared" si="133"/>
        <v>0.16041666666666671</v>
      </c>
    </row>
    <row r="1599" spans="1:24" x14ac:dyDescent="0.3">
      <c r="A1599" s="64" t="s">
        <v>8800</v>
      </c>
      <c r="B1599" s="94" t="s">
        <v>8801</v>
      </c>
      <c r="C1599" s="2" t="s">
        <v>1</v>
      </c>
      <c r="D1599" s="2">
        <v>62</v>
      </c>
      <c r="E1599" s="9">
        <v>21187</v>
      </c>
      <c r="F1599" s="10">
        <v>43859.653796296298</v>
      </c>
      <c r="G1599" s="95" t="s">
        <v>4</v>
      </c>
      <c r="H1599">
        <v>2431</v>
      </c>
      <c r="I1599" s="1">
        <f t="shared" si="135"/>
        <v>24.31</v>
      </c>
      <c r="J1599" s="122">
        <v>5.8579999999999997</v>
      </c>
      <c r="K1599">
        <v>100</v>
      </c>
      <c r="L1599" s="94">
        <v>400</v>
      </c>
      <c r="M1599" s="11">
        <f t="shared" si="131"/>
        <v>4</v>
      </c>
      <c r="N1599" s="125">
        <v>2.1269999999999998</v>
      </c>
      <c r="O1599" s="95">
        <f t="shared" si="136"/>
        <v>100</v>
      </c>
      <c r="P1599" s="12">
        <f t="shared" si="132"/>
        <v>6.0774999999999997</v>
      </c>
      <c r="Q1599" s="104" t="s">
        <v>728</v>
      </c>
      <c r="V1599" s="111">
        <v>0.5180555555555556</v>
      </c>
      <c r="W1599" s="112">
        <v>0.67361111111111116</v>
      </c>
      <c r="X1599" s="115">
        <f t="shared" si="133"/>
        <v>0.15555555555555556</v>
      </c>
    </row>
    <row r="1600" spans="1:24" x14ac:dyDescent="0.3">
      <c r="A1600" s="64" t="s">
        <v>8802</v>
      </c>
      <c r="B1600" s="94" t="s">
        <v>8803</v>
      </c>
      <c r="C1600" s="2" t="s">
        <v>1</v>
      </c>
      <c r="D1600" s="2">
        <v>56</v>
      </c>
      <c r="E1600" s="9">
        <v>23045</v>
      </c>
      <c r="F1600" s="10">
        <v>43860.426342592589</v>
      </c>
      <c r="G1600" s="95" t="s">
        <v>71</v>
      </c>
      <c r="H1600">
        <v>3642</v>
      </c>
      <c r="I1600" s="1">
        <f t="shared" si="135"/>
        <v>36.42</v>
      </c>
      <c r="J1600" s="122">
        <v>6.7110000000000003</v>
      </c>
      <c r="K1600">
        <v>100</v>
      </c>
      <c r="L1600" s="94">
        <v>697</v>
      </c>
      <c r="M1600" s="11">
        <f t="shared" si="131"/>
        <v>6.97</v>
      </c>
      <c r="N1600" s="125">
        <v>2.4510000000000001</v>
      </c>
      <c r="O1600" s="95">
        <f t="shared" si="136"/>
        <v>100</v>
      </c>
      <c r="P1600" s="12">
        <f t="shared" si="132"/>
        <v>5.2252510760401725</v>
      </c>
      <c r="Q1600" s="104" t="s">
        <v>728</v>
      </c>
      <c r="V1600" s="111">
        <v>0.44097222222222227</v>
      </c>
      <c r="W1600" s="112">
        <v>0.59722222222222221</v>
      </c>
      <c r="X1600" s="115">
        <f t="shared" si="133"/>
        <v>0.15624999999999994</v>
      </c>
    </row>
    <row r="1601" spans="1:24" x14ac:dyDescent="0.3">
      <c r="A1601" s="64" t="s">
        <v>8804</v>
      </c>
      <c r="B1601" s="94" t="s">
        <v>8805</v>
      </c>
      <c r="C1601" s="2" t="s">
        <v>1</v>
      </c>
      <c r="D1601" s="2">
        <v>65</v>
      </c>
      <c r="E1601" s="9">
        <v>19796</v>
      </c>
      <c r="F1601" s="10">
        <v>43860.516435185185</v>
      </c>
      <c r="G1601" s="95" t="s">
        <v>4</v>
      </c>
      <c r="H1601">
        <v>2918</v>
      </c>
      <c r="I1601" s="1">
        <f t="shared" si="135"/>
        <v>29.474747474747474</v>
      </c>
      <c r="J1601" s="122">
        <v>5.3</v>
      </c>
      <c r="K1601">
        <v>99</v>
      </c>
      <c r="L1601" s="94">
        <v>534</v>
      </c>
      <c r="M1601" s="11">
        <f t="shared" si="131"/>
        <v>5.3939393939393936</v>
      </c>
      <c r="N1601" s="125">
        <v>2.63</v>
      </c>
      <c r="O1601" s="95">
        <f t="shared" si="136"/>
        <v>99</v>
      </c>
      <c r="P1601" s="12">
        <f t="shared" si="132"/>
        <v>5.464419475655431</v>
      </c>
      <c r="Q1601" s="104" t="s">
        <v>728</v>
      </c>
      <c r="V1601" s="111">
        <v>0.37986111111111115</v>
      </c>
      <c r="W1601" s="112">
        <v>0.52083333333333337</v>
      </c>
      <c r="X1601" s="115">
        <f t="shared" si="133"/>
        <v>0.14097222222222222</v>
      </c>
    </row>
    <row r="1602" spans="1:24" x14ac:dyDescent="0.3">
      <c r="A1602" s="64" t="s">
        <v>8806</v>
      </c>
      <c r="B1602" s="94" t="s">
        <v>597</v>
      </c>
      <c r="C1602" s="2" t="s">
        <v>1</v>
      </c>
      <c r="D1602" s="2">
        <v>66</v>
      </c>
      <c r="E1602" s="9">
        <v>19527</v>
      </c>
      <c r="F1602" s="10">
        <v>43860.526099537034</v>
      </c>
      <c r="G1602" s="95" t="s">
        <v>4</v>
      </c>
      <c r="H1602">
        <v>2545</v>
      </c>
      <c r="I1602" s="1">
        <f t="shared" si="135"/>
        <v>25.45</v>
      </c>
      <c r="J1602" s="122">
        <v>5.4649999999999999</v>
      </c>
      <c r="K1602">
        <v>100</v>
      </c>
      <c r="L1602" s="94">
        <v>444</v>
      </c>
      <c r="M1602" s="11">
        <f t="shared" si="131"/>
        <v>4.4400000000000004</v>
      </c>
      <c r="N1602" s="125">
        <v>2.2080000000000002</v>
      </c>
      <c r="O1602" s="95">
        <f t="shared" si="136"/>
        <v>100</v>
      </c>
      <c r="P1602" s="12">
        <f t="shared" si="132"/>
        <v>5.7319819819819813</v>
      </c>
      <c r="Q1602" s="104" t="s">
        <v>728</v>
      </c>
      <c r="V1602" s="111">
        <v>0.3833333333333333</v>
      </c>
      <c r="W1602" s="112">
        <v>0.53472222222222221</v>
      </c>
      <c r="X1602" s="115">
        <f t="shared" si="133"/>
        <v>0.15138888888888891</v>
      </c>
    </row>
    <row r="1603" spans="1:24" x14ac:dyDescent="0.3">
      <c r="A1603" s="64" t="s">
        <v>8807</v>
      </c>
      <c r="B1603" s="94" t="s">
        <v>220</v>
      </c>
      <c r="C1603" s="2" t="s">
        <v>1</v>
      </c>
      <c r="D1603" s="2">
        <v>52</v>
      </c>
      <c r="E1603" s="9">
        <v>24605</v>
      </c>
      <c r="F1603" s="10">
        <v>43860.528611111113</v>
      </c>
      <c r="G1603" s="95" t="s">
        <v>4</v>
      </c>
      <c r="H1603">
        <v>1745</v>
      </c>
      <c r="I1603" s="1">
        <f t="shared" si="135"/>
        <v>17.45</v>
      </c>
      <c r="J1603" s="122">
        <v>4.7469999999999999</v>
      </c>
      <c r="K1603">
        <v>100</v>
      </c>
      <c r="L1603" s="94">
        <v>466</v>
      </c>
      <c r="M1603" s="11">
        <f t="shared" ref="M1603:M1666" si="137">L1603/O1603</f>
        <v>4.66</v>
      </c>
      <c r="N1603" s="125">
        <v>2.2029999999999998</v>
      </c>
      <c r="O1603" s="95">
        <f t="shared" si="136"/>
        <v>100</v>
      </c>
      <c r="P1603" s="12">
        <f t="shared" ref="P1603:P1623" si="138">I1603/M1603</f>
        <v>3.744635193133047</v>
      </c>
      <c r="Q1603" s="104" t="s">
        <v>728</v>
      </c>
      <c r="V1603" s="111">
        <v>0.3972222222222222</v>
      </c>
      <c r="W1603" s="112">
        <v>0.54513888888888895</v>
      </c>
      <c r="X1603" s="115">
        <f t="shared" ref="X1603:X1666" si="139">IF(AND(W1603&lt;&gt;0,V1603&lt;&gt;0),W1603-V1603,"No Data")</f>
        <v>0.14791666666666675</v>
      </c>
    </row>
    <row r="1604" spans="1:24" x14ac:dyDescent="0.3">
      <c r="A1604" s="64" t="s">
        <v>8808</v>
      </c>
      <c r="B1604" s="94" t="s">
        <v>8809</v>
      </c>
      <c r="C1604" s="2" t="s">
        <v>1</v>
      </c>
      <c r="D1604" s="2">
        <v>41</v>
      </c>
      <c r="E1604" s="9">
        <v>28573</v>
      </c>
      <c r="F1604" s="10">
        <v>43860.542569444442</v>
      </c>
      <c r="G1604" s="95" t="s">
        <v>4</v>
      </c>
      <c r="H1604">
        <v>2102</v>
      </c>
      <c r="I1604" s="1">
        <f t="shared" si="135"/>
        <v>21.232323232323232</v>
      </c>
      <c r="J1604" s="122">
        <v>5.1980000000000004</v>
      </c>
      <c r="K1604">
        <v>99</v>
      </c>
      <c r="L1604" s="94">
        <v>378</v>
      </c>
      <c r="M1604" s="11">
        <f t="shared" si="137"/>
        <v>3.8181818181818183</v>
      </c>
      <c r="N1604" s="125">
        <v>1.837</v>
      </c>
      <c r="O1604" s="95">
        <f t="shared" si="136"/>
        <v>99</v>
      </c>
      <c r="P1604" s="12">
        <f t="shared" si="138"/>
        <v>5.56084656084656</v>
      </c>
      <c r="Q1604" s="104" t="s">
        <v>728</v>
      </c>
      <c r="V1604" s="111">
        <v>0.41180555555555554</v>
      </c>
      <c r="W1604" s="112">
        <v>0.57291666666666663</v>
      </c>
      <c r="X1604" s="115">
        <f t="shared" si="139"/>
        <v>0.16111111111111109</v>
      </c>
    </row>
    <row r="1605" spans="1:24" x14ac:dyDescent="0.3">
      <c r="A1605" s="64" t="s">
        <v>8810</v>
      </c>
      <c r="B1605" s="94" t="s">
        <v>8811</v>
      </c>
      <c r="C1605" s="2" t="s">
        <v>1</v>
      </c>
      <c r="D1605" s="2">
        <v>52</v>
      </c>
      <c r="E1605" s="9">
        <v>24836</v>
      </c>
      <c r="F1605" s="10">
        <v>43860.580208333333</v>
      </c>
      <c r="G1605" s="95" t="s">
        <v>4</v>
      </c>
      <c r="H1605">
        <v>2166</v>
      </c>
      <c r="I1605" s="1">
        <f t="shared" si="135"/>
        <v>21.878787878787879</v>
      </c>
      <c r="J1605" s="122">
        <v>4.7670000000000003</v>
      </c>
      <c r="K1605">
        <v>99</v>
      </c>
      <c r="L1605" s="94">
        <v>511</v>
      </c>
      <c r="M1605" s="11">
        <f t="shared" si="137"/>
        <v>5.1616161616161618</v>
      </c>
      <c r="N1605" s="125">
        <v>2.629</v>
      </c>
      <c r="O1605" s="95">
        <f t="shared" si="136"/>
        <v>99</v>
      </c>
      <c r="P1605" s="12">
        <f t="shared" si="138"/>
        <v>4.2387475538160473</v>
      </c>
      <c r="Q1605" s="104" t="s">
        <v>728</v>
      </c>
      <c r="V1605" s="111">
        <v>0.43541666666666662</v>
      </c>
      <c r="W1605" s="112">
        <v>0.58680555555555558</v>
      </c>
      <c r="X1605" s="115">
        <f t="shared" si="139"/>
        <v>0.15138888888888896</v>
      </c>
    </row>
    <row r="1606" spans="1:24" x14ac:dyDescent="0.3">
      <c r="A1606" s="64" t="s">
        <v>8812</v>
      </c>
      <c r="B1606" s="94" t="s">
        <v>220</v>
      </c>
      <c r="C1606" s="2" t="s">
        <v>1</v>
      </c>
      <c r="D1606" s="2">
        <v>61</v>
      </c>
      <c r="E1606" s="9">
        <v>21393</v>
      </c>
      <c r="F1606" s="10">
        <v>43860.593634259261</v>
      </c>
      <c r="G1606" s="95" t="s">
        <v>4</v>
      </c>
      <c r="H1606">
        <v>2264</v>
      </c>
      <c r="I1606" s="1">
        <f t="shared" si="135"/>
        <v>22.868686868686869</v>
      </c>
      <c r="J1606" s="122">
        <v>4.5049999999999999</v>
      </c>
      <c r="K1606">
        <v>99</v>
      </c>
      <c r="L1606" s="94">
        <v>553</v>
      </c>
      <c r="M1606" s="11">
        <f t="shared" si="137"/>
        <v>5.5858585858585856</v>
      </c>
      <c r="N1606" s="125">
        <v>2.552</v>
      </c>
      <c r="O1606" s="95">
        <f t="shared" si="136"/>
        <v>99</v>
      </c>
      <c r="P1606" s="12">
        <f t="shared" si="138"/>
        <v>4.0940325497287526</v>
      </c>
      <c r="Q1606" s="104" t="s">
        <v>728</v>
      </c>
      <c r="V1606" s="111">
        <v>0.4465277777777778</v>
      </c>
      <c r="W1606" s="112">
        <v>0.61111111111111105</v>
      </c>
      <c r="X1606" s="115">
        <f t="shared" si="139"/>
        <v>0.16458333333333325</v>
      </c>
    </row>
    <row r="1607" spans="1:24" x14ac:dyDescent="0.3">
      <c r="A1607" s="64" t="s">
        <v>8813</v>
      </c>
      <c r="B1607" s="94" t="s">
        <v>8814</v>
      </c>
      <c r="C1607" s="2" t="s">
        <v>6</v>
      </c>
      <c r="D1607" s="2">
        <v>49</v>
      </c>
      <c r="E1607" s="9">
        <v>25767</v>
      </c>
      <c r="F1607" s="10">
        <v>43860.610775462963</v>
      </c>
      <c r="G1607" s="95" t="s">
        <v>4</v>
      </c>
      <c r="H1607">
        <v>1366</v>
      </c>
      <c r="I1607" s="1">
        <f t="shared" si="135"/>
        <v>13.797979797979798</v>
      </c>
      <c r="J1607" s="122">
        <v>3.706</v>
      </c>
      <c r="K1607">
        <v>99</v>
      </c>
      <c r="L1607" s="94">
        <v>580</v>
      </c>
      <c r="M1607" s="11">
        <f t="shared" si="137"/>
        <v>5.858585858585859</v>
      </c>
      <c r="N1607" s="125">
        <v>2.1139999999999999</v>
      </c>
      <c r="O1607" s="95">
        <f t="shared" si="136"/>
        <v>99</v>
      </c>
      <c r="P1607" s="12">
        <f t="shared" si="138"/>
        <v>2.3551724137931034</v>
      </c>
      <c r="Q1607" s="104" t="s">
        <v>728</v>
      </c>
      <c r="V1607" s="111">
        <v>0.4597222222222222</v>
      </c>
      <c r="W1607" s="112">
        <v>0.63888888888888895</v>
      </c>
      <c r="X1607" s="115">
        <f t="shared" si="139"/>
        <v>0.17916666666666675</v>
      </c>
    </row>
    <row r="1608" spans="1:24" x14ac:dyDescent="0.3">
      <c r="A1608" s="64" t="s">
        <v>8815</v>
      </c>
      <c r="B1608" s="94" t="s">
        <v>8816</v>
      </c>
      <c r="C1608" s="2" t="s">
        <v>1</v>
      </c>
      <c r="D1608" s="2">
        <v>44</v>
      </c>
      <c r="E1608" s="9">
        <v>27652</v>
      </c>
      <c r="F1608" s="10">
        <v>43860.629826388889</v>
      </c>
      <c r="G1608" s="95" t="s">
        <v>4</v>
      </c>
      <c r="H1608">
        <v>3160</v>
      </c>
      <c r="I1608" s="1">
        <f t="shared" si="135"/>
        <v>31.6</v>
      </c>
      <c r="J1608" s="122">
        <v>6.0350000000000001</v>
      </c>
      <c r="K1608">
        <v>100</v>
      </c>
      <c r="L1608" s="94">
        <v>389</v>
      </c>
      <c r="M1608" s="11">
        <f t="shared" si="137"/>
        <v>3.89</v>
      </c>
      <c r="N1608" s="125">
        <v>1.7569999999999999</v>
      </c>
      <c r="O1608" s="95">
        <f t="shared" si="136"/>
        <v>100</v>
      </c>
      <c r="P1608" s="12">
        <f t="shared" si="138"/>
        <v>8.1233933161953722</v>
      </c>
      <c r="Q1608" s="104" t="s">
        <v>728</v>
      </c>
      <c r="V1608" s="111">
        <v>0.48472222222222222</v>
      </c>
      <c r="W1608" s="112">
        <v>0.65277777777777779</v>
      </c>
      <c r="X1608" s="115">
        <f t="shared" si="139"/>
        <v>0.16805555555555557</v>
      </c>
    </row>
    <row r="1609" spans="1:24" x14ac:dyDescent="0.3">
      <c r="A1609" s="64" t="s">
        <v>8817</v>
      </c>
      <c r="B1609" s="94" t="s">
        <v>8818</v>
      </c>
      <c r="C1609" s="2" t="s">
        <v>1</v>
      </c>
      <c r="D1609" s="2">
        <v>52</v>
      </c>
      <c r="E1609" s="9">
        <v>24808</v>
      </c>
      <c r="F1609" s="10">
        <v>43860.650127314817</v>
      </c>
      <c r="G1609" s="95" t="s">
        <v>4</v>
      </c>
      <c r="H1609">
        <v>2213</v>
      </c>
      <c r="I1609" s="1">
        <f t="shared" si="135"/>
        <v>22.13</v>
      </c>
      <c r="J1609" s="122">
        <v>4.1429999999999998</v>
      </c>
      <c r="K1609">
        <v>100</v>
      </c>
      <c r="L1609" s="94">
        <v>462</v>
      </c>
      <c r="M1609" s="11">
        <f t="shared" si="137"/>
        <v>4.62</v>
      </c>
      <c r="N1609" s="125">
        <v>2.335</v>
      </c>
      <c r="O1609" s="95">
        <f t="shared" si="136"/>
        <v>100</v>
      </c>
      <c r="P1609" s="12">
        <f t="shared" si="138"/>
        <v>4.7900432900432897</v>
      </c>
      <c r="Q1609" s="104" t="s">
        <v>728</v>
      </c>
      <c r="V1609" s="111">
        <v>0.50138888888888888</v>
      </c>
      <c r="W1609" s="112">
        <v>0.66666666666666663</v>
      </c>
      <c r="X1609" s="115">
        <f t="shared" si="139"/>
        <v>0.16527777777777775</v>
      </c>
    </row>
    <row r="1610" spans="1:24" x14ac:dyDescent="0.3">
      <c r="A1610" s="64" t="s">
        <v>8819</v>
      </c>
      <c r="B1610" s="94" t="s">
        <v>8820</v>
      </c>
      <c r="C1610" s="2" t="s">
        <v>1</v>
      </c>
      <c r="D1610" s="2">
        <v>60</v>
      </c>
      <c r="E1610" s="9">
        <v>21685</v>
      </c>
      <c r="F1610" s="10">
        <v>43860.662986111114</v>
      </c>
      <c r="G1610" s="95" t="s">
        <v>4</v>
      </c>
      <c r="H1610">
        <v>2873</v>
      </c>
      <c r="I1610" s="1">
        <f t="shared" si="135"/>
        <v>29.020202020202021</v>
      </c>
      <c r="J1610" s="122">
        <v>5.5709999999999997</v>
      </c>
      <c r="K1610">
        <v>99</v>
      </c>
      <c r="L1610" s="94">
        <v>455</v>
      </c>
      <c r="M1610" s="11">
        <f t="shared" si="137"/>
        <v>4.595959595959596</v>
      </c>
      <c r="N1610" s="125">
        <v>2.5110000000000001</v>
      </c>
      <c r="O1610" s="95">
        <f t="shared" si="136"/>
        <v>99</v>
      </c>
      <c r="P1610" s="12">
        <f t="shared" si="138"/>
        <v>6.3142857142857141</v>
      </c>
      <c r="Q1610" s="104" t="s">
        <v>728</v>
      </c>
      <c r="V1610" s="111">
        <v>0.51041666666666663</v>
      </c>
      <c r="W1610" s="112">
        <v>0.67708333333333337</v>
      </c>
      <c r="X1610" s="115">
        <f t="shared" si="139"/>
        <v>0.16666666666666674</v>
      </c>
    </row>
    <row r="1611" spans="1:24" x14ac:dyDescent="0.3">
      <c r="A1611" s="64" t="s">
        <v>8821</v>
      </c>
      <c r="B1611" s="94" t="s">
        <v>8822</v>
      </c>
      <c r="C1611" s="2" t="s">
        <v>1</v>
      </c>
      <c r="D1611" s="2">
        <v>50</v>
      </c>
      <c r="E1611" s="9">
        <v>25523</v>
      </c>
      <c r="F1611" s="10">
        <v>43860.696099537039</v>
      </c>
      <c r="G1611" s="95" t="s">
        <v>4</v>
      </c>
      <c r="H1611">
        <v>1357</v>
      </c>
      <c r="I1611" s="1">
        <f t="shared" si="135"/>
        <v>13.707070707070708</v>
      </c>
      <c r="J1611" s="122">
        <v>3.39</v>
      </c>
      <c r="K1611">
        <v>99</v>
      </c>
      <c r="L1611" s="94">
        <v>443</v>
      </c>
      <c r="M1611" s="11">
        <f t="shared" si="137"/>
        <v>4.4747474747474749</v>
      </c>
      <c r="N1611" s="125">
        <v>2.2149999999999999</v>
      </c>
      <c r="O1611" s="95">
        <f t="shared" si="136"/>
        <v>99</v>
      </c>
      <c r="P1611" s="12">
        <f t="shared" si="138"/>
        <v>3.0632054176072234</v>
      </c>
      <c r="Q1611" s="104" t="s">
        <v>728</v>
      </c>
      <c r="V1611" s="111">
        <v>0.53055555555555556</v>
      </c>
      <c r="W1611" s="112">
        <v>0.70138888888888884</v>
      </c>
      <c r="X1611" s="115">
        <f t="shared" si="139"/>
        <v>0.17083333333333328</v>
      </c>
    </row>
    <row r="1612" spans="1:24" x14ac:dyDescent="0.3">
      <c r="A1612" s="64" t="s">
        <v>8823</v>
      </c>
      <c r="B1612" s="94" t="s">
        <v>56</v>
      </c>
      <c r="C1612" s="2" t="s">
        <v>1</v>
      </c>
      <c r="D1612" s="2">
        <v>46</v>
      </c>
      <c r="E1612" s="9">
        <v>26977</v>
      </c>
      <c r="F1612" s="10">
        <v>43860.701979166668</v>
      </c>
      <c r="G1612" s="95" t="s">
        <v>4</v>
      </c>
      <c r="H1612">
        <v>1621</v>
      </c>
      <c r="I1612" s="1">
        <f t="shared" si="135"/>
        <v>16.373737373737374</v>
      </c>
      <c r="J1612" s="122">
        <v>4.391</v>
      </c>
      <c r="K1612">
        <v>99</v>
      </c>
      <c r="L1612" s="94">
        <v>346</v>
      </c>
      <c r="M1612" s="11">
        <f t="shared" si="137"/>
        <v>3.4949494949494948</v>
      </c>
      <c r="N1612" s="125">
        <v>2.0720000000000001</v>
      </c>
      <c r="O1612" s="95">
        <f t="shared" si="136"/>
        <v>99</v>
      </c>
      <c r="P1612" s="12">
        <f t="shared" si="138"/>
        <v>4.6849710982658959</v>
      </c>
      <c r="Q1612" s="104" t="s">
        <v>728</v>
      </c>
      <c r="V1612" s="111">
        <v>0.53472222222222221</v>
      </c>
      <c r="W1612" s="112">
        <v>0.71527777777777779</v>
      </c>
      <c r="X1612" s="115">
        <f t="shared" si="139"/>
        <v>0.18055555555555558</v>
      </c>
    </row>
    <row r="1613" spans="1:24" x14ac:dyDescent="0.3">
      <c r="A1613" s="64" t="s">
        <v>8824</v>
      </c>
      <c r="B1613" s="94" t="s">
        <v>6122</v>
      </c>
      <c r="C1613" s="2" t="s">
        <v>1</v>
      </c>
      <c r="D1613" s="2">
        <v>49</v>
      </c>
      <c r="E1613" s="9">
        <v>25644</v>
      </c>
      <c r="F1613" s="10">
        <v>43861.399780092594</v>
      </c>
      <c r="G1613" s="95" t="s">
        <v>71</v>
      </c>
      <c r="H1613">
        <v>1175</v>
      </c>
      <c r="I1613" s="1">
        <f t="shared" si="135"/>
        <v>11.75</v>
      </c>
      <c r="J1613" s="122">
        <v>3.1829999999999998</v>
      </c>
      <c r="K1613">
        <v>100</v>
      </c>
      <c r="L1613" s="94">
        <v>279</v>
      </c>
      <c r="M1613" s="11">
        <f t="shared" si="137"/>
        <v>2.79</v>
      </c>
      <c r="N1613" s="125">
        <v>1.61</v>
      </c>
      <c r="O1613" s="95">
        <f t="shared" si="136"/>
        <v>100</v>
      </c>
      <c r="P1613" s="12">
        <f t="shared" si="138"/>
        <v>4.2114695340501793</v>
      </c>
      <c r="Q1613" s="104" t="s">
        <v>728</v>
      </c>
      <c r="V1613" s="111">
        <v>0.40625</v>
      </c>
      <c r="W1613" s="112">
        <v>0.57986111111111105</v>
      </c>
      <c r="X1613" s="115">
        <f t="shared" si="139"/>
        <v>0.17361111111111105</v>
      </c>
    </row>
    <row r="1614" spans="1:24" x14ac:dyDescent="0.3">
      <c r="A1614" s="64" t="s">
        <v>3736</v>
      </c>
      <c r="B1614" s="94" t="s">
        <v>520</v>
      </c>
      <c r="C1614" s="2" t="s">
        <v>1</v>
      </c>
      <c r="D1614" s="2">
        <v>41</v>
      </c>
      <c r="E1614" s="9">
        <v>28678</v>
      </c>
      <c r="F1614" s="10">
        <v>43861.516701388886</v>
      </c>
      <c r="G1614" s="95" t="s">
        <v>4</v>
      </c>
      <c r="H1614">
        <v>1948</v>
      </c>
      <c r="I1614" s="1">
        <f t="shared" si="135"/>
        <v>19.48</v>
      </c>
      <c r="J1614" s="122">
        <v>4.7640000000000002</v>
      </c>
      <c r="K1614">
        <v>100</v>
      </c>
      <c r="L1614" s="94">
        <v>409</v>
      </c>
      <c r="M1614" s="11">
        <f t="shared" si="137"/>
        <v>4.09</v>
      </c>
      <c r="N1614" s="125">
        <v>2.2210000000000001</v>
      </c>
      <c r="O1614" s="95">
        <f t="shared" si="136"/>
        <v>100</v>
      </c>
      <c r="P1614" s="12">
        <f t="shared" si="138"/>
        <v>4.7628361858190713</v>
      </c>
      <c r="Q1614" s="104" t="s">
        <v>728</v>
      </c>
      <c r="V1614" s="111">
        <v>0.37013888888888885</v>
      </c>
      <c r="W1614" s="112">
        <v>0.52430555555555558</v>
      </c>
      <c r="X1614" s="115">
        <f t="shared" si="139"/>
        <v>0.15416666666666673</v>
      </c>
    </row>
    <row r="1615" spans="1:24" x14ac:dyDescent="0.3">
      <c r="A1615" s="64" t="s">
        <v>8825</v>
      </c>
      <c r="B1615" s="94" t="s">
        <v>8826</v>
      </c>
      <c r="C1615" s="2" t="s">
        <v>1</v>
      </c>
      <c r="D1615" s="2">
        <v>61</v>
      </c>
      <c r="E1615" s="9">
        <v>21319</v>
      </c>
      <c r="F1615" s="10">
        <v>43861.521805555552</v>
      </c>
      <c r="G1615" s="95" t="s">
        <v>4</v>
      </c>
      <c r="H1615">
        <v>2442</v>
      </c>
      <c r="I1615" s="1">
        <f t="shared" si="135"/>
        <v>24.42</v>
      </c>
      <c r="J1615" s="122">
        <v>4.9710000000000001</v>
      </c>
      <c r="K1615">
        <v>100</v>
      </c>
      <c r="L1615" s="94">
        <v>700</v>
      </c>
      <c r="M1615" s="11">
        <f t="shared" si="137"/>
        <v>7</v>
      </c>
      <c r="N1615" s="125">
        <v>2.8069999999999999</v>
      </c>
      <c r="O1615" s="95">
        <f t="shared" si="136"/>
        <v>100</v>
      </c>
      <c r="P1615" s="12">
        <f t="shared" si="138"/>
        <v>3.4885714285714289</v>
      </c>
      <c r="Q1615" s="104" t="s">
        <v>728</v>
      </c>
      <c r="V1615" s="94"/>
      <c r="W1615" s="95"/>
      <c r="X1615" s="115" t="str">
        <f t="shared" si="139"/>
        <v>No Data</v>
      </c>
    </row>
    <row r="1616" spans="1:24" x14ac:dyDescent="0.3">
      <c r="A1616" s="64" t="s">
        <v>8827</v>
      </c>
      <c r="B1616" s="94" t="s">
        <v>8828</v>
      </c>
      <c r="C1616" s="2" t="s">
        <v>1</v>
      </c>
      <c r="D1616" s="2">
        <v>50</v>
      </c>
      <c r="E1616" s="9">
        <v>25422</v>
      </c>
      <c r="F1616" s="10">
        <v>43861.54047453704</v>
      </c>
      <c r="G1616" s="95" t="s">
        <v>4</v>
      </c>
      <c r="H1616">
        <v>1577</v>
      </c>
      <c r="I1616" s="1">
        <f t="shared" si="135"/>
        <v>15.77</v>
      </c>
      <c r="J1616" s="122">
        <v>4.3319999999999999</v>
      </c>
      <c r="K1616">
        <v>100</v>
      </c>
      <c r="L1616" s="94">
        <v>400</v>
      </c>
      <c r="M1616" s="11">
        <f t="shared" si="137"/>
        <v>4</v>
      </c>
      <c r="N1616" s="125">
        <v>1.9750000000000001</v>
      </c>
      <c r="O1616" s="95">
        <f t="shared" si="136"/>
        <v>100</v>
      </c>
      <c r="P1616" s="12">
        <f t="shared" si="138"/>
        <v>3.9424999999999999</v>
      </c>
      <c r="Q1616" s="104" t="s">
        <v>728</v>
      </c>
      <c r="V1616" s="111">
        <v>0.3972222222222222</v>
      </c>
      <c r="W1616" s="112">
        <v>0.54513888888888895</v>
      </c>
      <c r="X1616" s="115">
        <f t="shared" si="139"/>
        <v>0.14791666666666675</v>
      </c>
    </row>
    <row r="1617" spans="1:25" x14ac:dyDescent="0.3">
      <c r="A1617" s="64" t="s">
        <v>8829</v>
      </c>
      <c r="B1617" s="94" t="s">
        <v>8830</v>
      </c>
      <c r="C1617" s="2" t="s">
        <v>1</v>
      </c>
      <c r="D1617" s="2">
        <v>45</v>
      </c>
      <c r="E1617" s="9">
        <v>27409</v>
      </c>
      <c r="F1617" s="10">
        <v>43861.5471875</v>
      </c>
      <c r="G1617" s="95" t="s">
        <v>4</v>
      </c>
      <c r="H1617">
        <v>1835</v>
      </c>
      <c r="I1617" s="1">
        <f t="shared" si="135"/>
        <v>18.350000000000001</v>
      </c>
      <c r="J1617" s="122">
        <v>4.7149999999999999</v>
      </c>
      <c r="K1617">
        <v>100</v>
      </c>
      <c r="L1617" s="94">
        <v>267</v>
      </c>
      <c r="M1617" s="11">
        <f t="shared" si="137"/>
        <v>2.67</v>
      </c>
      <c r="N1617" s="125">
        <v>1.7529999999999999</v>
      </c>
      <c r="O1617" s="95">
        <f t="shared" si="136"/>
        <v>100</v>
      </c>
      <c r="P1617" s="12">
        <f t="shared" si="138"/>
        <v>6.8726591760299636</v>
      </c>
      <c r="Q1617" s="104" t="s">
        <v>728</v>
      </c>
      <c r="V1617" s="111">
        <v>0.42499999999999999</v>
      </c>
      <c r="W1617" s="112">
        <v>0.56597222222222221</v>
      </c>
      <c r="X1617" s="115">
        <f t="shared" si="139"/>
        <v>0.14097222222222222</v>
      </c>
    </row>
    <row r="1618" spans="1:25" x14ac:dyDescent="0.3">
      <c r="A1618" s="64" t="s">
        <v>8831</v>
      </c>
      <c r="B1618" s="94" t="s">
        <v>8832</v>
      </c>
      <c r="C1618" s="2" t="s">
        <v>1</v>
      </c>
      <c r="D1618" s="2">
        <v>51</v>
      </c>
      <c r="E1618" s="9">
        <v>24873</v>
      </c>
      <c r="F1618" s="10">
        <v>43861.576886574076</v>
      </c>
      <c r="G1618" s="95" t="s">
        <v>4</v>
      </c>
      <c r="H1618">
        <v>1779</v>
      </c>
      <c r="I1618" s="1">
        <f t="shared" si="135"/>
        <v>17.969696969696969</v>
      </c>
      <c r="J1618" s="122">
        <v>4.5</v>
      </c>
      <c r="K1618">
        <v>99</v>
      </c>
      <c r="L1618" s="94">
        <v>493</v>
      </c>
      <c r="M1618" s="11">
        <f t="shared" si="137"/>
        <v>4.9797979797979801</v>
      </c>
      <c r="N1618" s="125">
        <v>2.1480000000000001</v>
      </c>
      <c r="O1618" s="95">
        <f t="shared" si="136"/>
        <v>99</v>
      </c>
      <c r="P1618" s="12">
        <f t="shared" si="138"/>
        <v>3.6085192697768758</v>
      </c>
      <c r="Q1618" s="104" t="s">
        <v>728</v>
      </c>
      <c r="V1618" s="111">
        <v>0.45833333333333331</v>
      </c>
      <c r="W1618" s="112">
        <v>0.60763888888888895</v>
      </c>
      <c r="X1618" s="115">
        <f t="shared" si="139"/>
        <v>0.14930555555555564</v>
      </c>
    </row>
    <row r="1619" spans="1:25" x14ac:dyDescent="0.3">
      <c r="A1619" s="64" t="s">
        <v>8833</v>
      </c>
      <c r="B1619" s="94" t="s">
        <v>5873</v>
      </c>
      <c r="C1619" s="2" t="s">
        <v>1</v>
      </c>
      <c r="D1619" s="2">
        <v>50</v>
      </c>
      <c r="E1619" s="9">
        <v>25464</v>
      </c>
      <c r="F1619" s="10">
        <v>43861.589305555557</v>
      </c>
      <c r="G1619" s="95" t="s">
        <v>4</v>
      </c>
      <c r="H1619">
        <v>2534</v>
      </c>
      <c r="I1619" s="1">
        <f t="shared" si="135"/>
        <v>25.595959595959595</v>
      </c>
      <c r="J1619" s="122">
        <v>5.49</v>
      </c>
      <c r="K1619">
        <v>99</v>
      </c>
      <c r="L1619" s="94">
        <v>654</v>
      </c>
      <c r="M1619" s="11">
        <f t="shared" si="137"/>
        <v>6.6060606060606064</v>
      </c>
      <c r="N1619" s="125">
        <v>2.6219999999999999</v>
      </c>
      <c r="O1619" s="95">
        <f t="shared" si="136"/>
        <v>99</v>
      </c>
      <c r="P1619" s="12">
        <f t="shared" si="138"/>
        <v>3.8746177370030579</v>
      </c>
      <c r="Q1619" s="104" t="s">
        <v>728</v>
      </c>
      <c r="V1619" s="111">
        <v>0.46736111111111112</v>
      </c>
      <c r="W1619" s="112">
        <v>0.59722222222222221</v>
      </c>
      <c r="X1619" s="115">
        <f t="shared" si="139"/>
        <v>0.12986111111111109</v>
      </c>
    </row>
    <row r="1620" spans="1:25" x14ac:dyDescent="0.3">
      <c r="A1620" s="64" t="s">
        <v>3560</v>
      </c>
      <c r="B1620" s="94" t="s">
        <v>2037</v>
      </c>
      <c r="C1620" s="2" t="s">
        <v>1</v>
      </c>
      <c r="D1620" s="2">
        <v>41</v>
      </c>
      <c r="E1620" s="9">
        <v>28649</v>
      </c>
      <c r="F1620" s="10">
        <v>43861.603310185186</v>
      </c>
      <c r="G1620" s="95" t="s">
        <v>4</v>
      </c>
      <c r="H1620">
        <v>1527</v>
      </c>
      <c r="I1620" s="1">
        <f t="shared" si="135"/>
        <v>15.424242424242424</v>
      </c>
      <c r="J1620" s="122">
        <v>3.7469999999999999</v>
      </c>
      <c r="K1620">
        <v>99</v>
      </c>
      <c r="L1620" s="94">
        <v>442</v>
      </c>
      <c r="M1620" s="11">
        <f t="shared" si="137"/>
        <v>4.4646464646464645</v>
      </c>
      <c r="N1620" s="125">
        <v>1.9339999999999999</v>
      </c>
      <c r="O1620" s="95">
        <f t="shared" si="136"/>
        <v>99</v>
      </c>
      <c r="P1620" s="12">
        <f t="shared" si="138"/>
        <v>3.4547511312217196</v>
      </c>
      <c r="Q1620" s="104" t="s">
        <v>728</v>
      </c>
      <c r="V1620" s="111">
        <v>0.47847222222222219</v>
      </c>
      <c r="W1620" s="112">
        <v>0.62847222222222221</v>
      </c>
      <c r="X1620" s="115">
        <f t="shared" si="139"/>
        <v>0.15000000000000002</v>
      </c>
    </row>
    <row r="1621" spans="1:25" x14ac:dyDescent="0.3">
      <c r="A1621" s="64" t="s">
        <v>8834</v>
      </c>
      <c r="B1621" s="94" t="s">
        <v>8835</v>
      </c>
      <c r="C1621" s="2" t="s">
        <v>1</v>
      </c>
      <c r="D1621" s="2">
        <v>60</v>
      </c>
      <c r="E1621" s="9">
        <v>21894</v>
      </c>
      <c r="F1621" s="10">
        <v>43861.622164351851</v>
      </c>
      <c r="G1621" s="95" t="s">
        <v>4</v>
      </c>
      <c r="H1621">
        <v>3877</v>
      </c>
      <c r="I1621" s="1">
        <f t="shared" si="135"/>
        <v>38.770000000000003</v>
      </c>
      <c r="J1621" s="122">
        <v>8.34</v>
      </c>
      <c r="K1621">
        <v>100</v>
      </c>
      <c r="L1621" s="94">
        <v>421</v>
      </c>
      <c r="M1621" s="11">
        <f t="shared" si="137"/>
        <v>4.21</v>
      </c>
      <c r="N1621" s="125">
        <v>2.35</v>
      </c>
      <c r="O1621" s="95">
        <f t="shared" si="136"/>
        <v>100</v>
      </c>
      <c r="P1621" s="12">
        <f t="shared" si="138"/>
        <v>9.209026128266034</v>
      </c>
      <c r="Q1621" s="104" t="s">
        <v>728</v>
      </c>
      <c r="V1621" s="111">
        <v>0.49513888888888885</v>
      </c>
      <c r="W1621" s="112">
        <v>0.65277777777777779</v>
      </c>
      <c r="X1621" s="115">
        <f t="shared" si="139"/>
        <v>0.15763888888888894</v>
      </c>
    </row>
    <row r="1622" spans="1:25" x14ac:dyDescent="0.3">
      <c r="A1622" s="64" t="s">
        <v>8836</v>
      </c>
      <c r="B1622" s="94" t="s">
        <v>858</v>
      </c>
      <c r="C1622" s="2" t="s">
        <v>1</v>
      </c>
      <c r="D1622" s="2">
        <v>50</v>
      </c>
      <c r="E1622" s="9">
        <v>25239</v>
      </c>
      <c r="F1622" s="10">
        <v>43861.634201388886</v>
      </c>
      <c r="G1622" s="95" t="s">
        <v>4</v>
      </c>
      <c r="H1622" s="24">
        <v>2429</v>
      </c>
      <c r="I1622" s="1">
        <f t="shared" si="135"/>
        <v>24.29</v>
      </c>
      <c r="J1622" s="122">
        <v>6.0460000000000003</v>
      </c>
      <c r="K1622" s="13">
        <v>100</v>
      </c>
      <c r="L1622" s="94">
        <v>451</v>
      </c>
      <c r="M1622" s="11">
        <f t="shared" si="137"/>
        <v>4.51</v>
      </c>
      <c r="N1622" s="125">
        <v>2.1669999999999998</v>
      </c>
      <c r="O1622" s="95">
        <f t="shared" si="136"/>
        <v>100</v>
      </c>
      <c r="P1622" s="12">
        <f t="shared" si="138"/>
        <v>5.3858093126385809</v>
      </c>
      <c r="Q1622" s="104" t="s">
        <v>728</v>
      </c>
      <c r="R1622" s="24"/>
      <c r="U1622" s="13"/>
      <c r="V1622" s="111">
        <v>0.50486111111111109</v>
      </c>
      <c r="W1622" s="112">
        <v>0.66319444444444442</v>
      </c>
      <c r="X1622" s="115">
        <f t="shared" si="139"/>
        <v>0.15833333333333333</v>
      </c>
    </row>
    <row r="1623" spans="1:25" ht="17.25" thickBot="1" x14ac:dyDescent="0.35">
      <c r="A1623" s="65" t="s">
        <v>8837</v>
      </c>
      <c r="B1623" s="96" t="s">
        <v>497</v>
      </c>
      <c r="C1623" s="97" t="s">
        <v>1</v>
      </c>
      <c r="D1623" s="97">
        <v>56</v>
      </c>
      <c r="E1623" s="98">
        <v>23352</v>
      </c>
      <c r="F1623" s="99">
        <v>43861.656863425924</v>
      </c>
      <c r="G1623" s="100" t="s">
        <v>4</v>
      </c>
      <c r="H1623" s="23">
        <v>2394</v>
      </c>
      <c r="I1623" s="14">
        <f t="shared" si="135"/>
        <v>24.181818181818183</v>
      </c>
      <c r="J1623" s="123">
        <v>6.2160000000000002</v>
      </c>
      <c r="K1623" s="8">
        <v>99</v>
      </c>
      <c r="L1623" s="96">
        <v>557</v>
      </c>
      <c r="M1623" s="103">
        <f t="shared" si="137"/>
        <v>5.6262626262626263</v>
      </c>
      <c r="N1623" s="124">
        <v>2.35</v>
      </c>
      <c r="O1623" s="100">
        <f t="shared" si="136"/>
        <v>99</v>
      </c>
      <c r="P1623" s="12">
        <f t="shared" si="138"/>
        <v>4.2980251346499108</v>
      </c>
      <c r="Q1623" s="106" t="s">
        <v>728</v>
      </c>
      <c r="R1623" s="23"/>
      <c r="S1623" s="3"/>
      <c r="T1623" s="3"/>
      <c r="U1623" s="8"/>
      <c r="V1623" s="113">
        <v>0.52361111111111114</v>
      </c>
      <c r="W1623" s="114">
        <v>0.67361111111111116</v>
      </c>
      <c r="X1623" s="116">
        <f t="shared" si="139"/>
        <v>0.15000000000000002</v>
      </c>
    </row>
    <row r="1624" spans="1:25" x14ac:dyDescent="0.3">
      <c r="A1624" s="16"/>
      <c r="B1624" s="6"/>
      <c r="C1624" s="6"/>
      <c r="D1624" s="6"/>
      <c r="E1624" s="6"/>
      <c r="F1624" s="6"/>
      <c r="G1624" s="7"/>
      <c r="H1624" s="26"/>
      <c r="I1624" s="6" t="s">
        <v>691</v>
      </c>
      <c r="J1624" s="6" t="s">
        <v>693</v>
      </c>
      <c r="K1624" s="7"/>
      <c r="L1624" s="26"/>
      <c r="M1624" s="6" t="s">
        <v>692</v>
      </c>
      <c r="N1624" s="6" t="s">
        <v>694</v>
      </c>
      <c r="O1624" s="7"/>
      <c r="P1624" s="7" t="s">
        <v>689</v>
      </c>
      <c r="Q1624" s="26"/>
      <c r="R1624" s="6"/>
      <c r="S1624" s="6"/>
      <c r="T1624" s="6"/>
      <c r="U1624" s="6"/>
      <c r="V1624" s="6"/>
      <c r="W1624" s="7"/>
      <c r="X1624" s="44" t="s">
        <v>1393</v>
      </c>
    </row>
    <row r="1625" spans="1:25" x14ac:dyDescent="0.3">
      <c r="A1625" s="27"/>
      <c r="B1625" s="2"/>
      <c r="C1625" s="32" t="s">
        <v>721</v>
      </c>
      <c r="D1625" s="2"/>
      <c r="E1625" s="2"/>
      <c r="F1625" s="2"/>
      <c r="G1625" s="13"/>
      <c r="H1625" s="24"/>
      <c r="I1625" s="12">
        <f>AVERAGE(I$3:I1623)</f>
        <v>20.261899845020604</v>
      </c>
      <c r="J1625" s="12">
        <f>AVERAGE(J$3:J1623)</f>
        <v>4.531634299814935</v>
      </c>
      <c r="K1625" s="21"/>
      <c r="L1625" s="25"/>
      <c r="M1625" s="12">
        <f>AVERAGE(M$3:M1623)</f>
        <v>5.0395036135272511</v>
      </c>
      <c r="N1625" s="12">
        <f>AVERAGE(N$3:N1623)</f>
        <v>2.2495798889574332</v>
      </c>
      <c r="O1625" s="13"/>
      <c r="P1625" s="21">
        <f>AVERAGE(P$3:P1623)</f>
        <v>4.3313801695245111</v>
      </c>
      <c r="Q1625" s="24"/>
      <c r="R1625" s="2"/>
      <c r="S1625" s="2"/>
      <c r="T1625" s="2"/>
      <c r="U1625" s="2"/>
      <c r="V1625" s="2"/>
      <c r="W1625" s="13"/>
      <c r="X1625" s="42">
        <f>AVERAGE(X$3:X1623)</f>
        <v>0.15634085595201797</v>
      </c>
    </row>
    <row r="1626" spans="1:25" x14ac:dyDescent="0.3">
      <c r="A1626" s="27"/>
      <c r="B1626" s="2"/>
      <c r="C1626" s="2">
        <f>COUNTIF($C$3:C1623,"M")</f>
        <v>339</v>
      </c>
      <c r="D1626" s="2"/>
      <c r="E1626" s="2"/>
      <c r="F1626" s="2"/>
      <c r="G1626" s="13"/>
      <c r="H1626" s="24"/>
      <c r="I1626" s="2" t="s">
        <v>700</v>
      </c>
      <c r="J1626" s="2" t="s">
        <v>711</v>
      </c>
      <c r="K1626" s="13"/>
      <c r="L1626" s="24"/>
      <c r="M1626" s="2" t="s">
        <v>706</v>
      </c>
      <c r="N1626" s="2" t="s">
        <v>716</v>
      </c>
      <c r="O1626" s="13"/>
      <c r="P1626" s="13" t="s">
        <v>698</v>
      </c>
      <c r="Q1626" s="24"/>
      <c r="R1626" s="12"/>
      <c r="S1626" s="2"/>
      <c r="T1626" s="2"/>
      <c r="U1626" s="2"/>
      <c r="V1626" s="2"/>
      <c r="W1626" s="13"/>
      <c r="X1626" s="42" t="s">
        <v>1394</v>
      </c>
    </row>
    <row r="1627" spans="1:25" x14ac:dyDescent="0.3">
      <c r="A1627" s="27"/>
      <c r="B1627" s="2"/>
      <c r="C1627" s="32" t="s">
        <v>722</v>
      </c>
      <c r="D1627" s="2"/>
      <c r="E1627" s="2"/>
      <c r="F1627" s="2"/>
      <c r="G1627" s="13"/>
      <c r="H1627" s="24"/>
      <c r="I1627" s="12">
        <f>_xlfn.STDEV.S(I$3:I1623)</f>
        <v>27.913097296912259</v>
      </c>
      <c r="J1627" s="12">
        <f>_xlfn.STDEV.S(J$3:J1623)</f>
        <v>0.90789579839797196</v>
      </c>
      <c r="K1627" s="13"/>
      <c r="L1627" s="24"/>
      <c r="M1627" s="12">
        <f>_xlfn.STDEV.S(M$3:M1623)</f>
        <v>2.0183047933536744</v>
      </c>
      <c r="N1627" s="12">
        <f>_xlfn.STDEV.S(N$3:N1623)</f>
        <v>0.47862983770960449</v>
      </c>
      <c r="O1627" s="13"/>
      <c r="P1627" s="21">
        <f>_xlfn.STDEV.S(P$3:P1623)</f>
        <v>8.3025358021794329</v>
      </c>
      <c r="Q1627" s="24"/>
      <c r="R1627" s="2"/>
      <c r="S1627" s="2"/>
      <c r="T1627" s="2"/>
      <c r="U1627" s="2"/>
      <c r="V1627" s="2"/>
      <c r="W1627" s="13"/>
      <c r="X1627" s="42">
        <f>_xlfn.STDEV.S(X$3:X1623)</f>
        <v>1.473454303173634E-2</v>
      </c>
    </row>
    <row r="1628" spans="1:25" x14ac:dyDescent="0.3">
      <c r="A1628" s="27"/>
      <c r="B1628" s="2"/>
      <c r="C1628" s="2">
        <f>COUNTIF($C$3:C1623,"F")</f>
        <v>1282</v>
      </c>
      <c r="D1628" s="2"/>
      <c r="E1628" s="2"/>
      <c r="F1628" s="2"/>
      <c r="G1628" s="13"/>
      <c r="H1628" s="24"/>
      <c r="I1628" s="2" t="s">
        <v>701</v>
      </c>
      <c r="J1628" s="2" t="s">
        <v>712</v>
      </c>
      <c r="K1628" s="13"/>
      <c r="L1628" s="24"/>
      <c r="M1628" s="2" t="s">
        <v>707</v>
      </c>
      <c r="N1628" s="2" t="s">
        <v>717</v>
      </c>
      <c r="O1628" s="13"/>
      <c r="P1628" s="13" t="s">
        <v>695</v>
      </c>
      <c r="Q1628" s="24"/>
      <c r="R1628" s="2"/>
      <c r="S1628" s="2"/>
      <c r="T1628" s="2"/>
      <c r="U1628" s="2"/>
      <c r="V1628" s="2"/>
      <c r="W1628" s="13"/>
      <c r="X1628" s="5" t="s">
        <v>1395</v>
      </c>
    </row>
    <row r="1629" spans="1:25" x14ac:dyDescent="0.3">
      <c r="A1629" s="27"/>
      <c r="B1629" s="2"/>
      <c r="C1629" s="2" t="s">
        <v>1384</v>
      </c>
      <c r="D1629" s="2"/>
      <c r="E1629" s="2"/>
      <c r="F1629" s="2"/>
      <c r="G1629" s="13"/>
      <c r="H1629" s="24"/>
      <c r="I1629" s="12">
        <f>MAX(I$3:I1623)</f>
        <v>1113</v>
      </c>
      <c r="J1629" s="12">
        <f>MAX(J$3:J1623)</f>
        <v>10.132</v>
      </c>
      <c r="K1629" s="13"/>
      <c r="L1629" s="24"/>
      <c r="M1629" s="12">
        <f>MAX(M$3:M1623)</f>
        <v>24.76</v>
      </c>
      <c r="N1629" s="12">
        <f>MAX(N$3:N1623)</f>
        <v>6.02</v>
      </c>
      <c r="O1629" s="13"/>
      <c r="P1629" s="21">
        <f>MAX(P$3:P1623)</f>
        <v>333.9</v>
      </c>
      <c r="Q1629" s="24"/>
      <c r="R1629" s="2"/>
      <c r="S1629" s="2"/>
      <c r="T1629" s="2"/>
      <c r="U1629" s="2"/>
      <c r="V1629" s="2"/>
      <c r="W1629" s="13"/>
      <c r="X1629" s="42">
        <f>MAX(X$3:X1623)</f>
        <v>0.20625000000000004</v>
      </c>
    </row>
    <row r="1630" spans="1:25" ht="17.25" thickBot="1" x14ac:dyDescent="0.35">
      <c r="A1630" s="27"/>
      <c r="B1630" s="2"/>
      <c r="C1630" s="2">
        <f>IF(COUNTA($C$3:C1623)=C1626+C1628,C1626+C1628,"MISTAKE!")</f>
        <v>1621</v>
      </c>
      <c r="D1630" s="2"/>
      <c r="E1630" s="2"/>
      <c r="F1630" s="2"/>
      <c r="G1630" s="13"/>
      <c r="H1630" s="24"/>
      <c r="I1630" s="2" t="s">
        <v>702</v>
      </c>
      <c r="J1630" s="2" t="s">
        <v>713</v>
      </c>
      <c r="K1630" s="13"/>
      <c r="L1630" s="24"/>
      <c r="M1630" s="2" t="s">
        <v>708</v>
      </c>
      <c r="N1630" s="2" t="s">
        <v>718</v>
      </c>
      <c r="O1630" s="13"/>
      <c r="P1630" s="13" t="s">
        <v>696</v>
      </c>
      <c r="Q1630" s="24"/>
      <c r="R1630" s="2"/>
      <c r="S1630" s="2"/>
      <c r="T1630" s="2"/>
      <c r="U1630" s="2"/>
      <c r="V1630" s="2"/>
      <c r="W1630" s="13"/>
      <c r="X1630" s="5" t="s">
        <v>1396</v>
      </c>
    </row>
    <row r="1631" spans="1:25" ht="17.25" thickBot="1" x14ac:dyDescent="0.35">
      <c r="A1631" s="27"/>
      <c r="B1631" s="2"/>
      <c r="C1631" s="2"/>
      <c r="D1631" s="2"/>
      <c r="E1631" s="2"/>
      <c r="F1631" s="2"/>
      <c r="G1631" s="13"/>
      <c r="H1631" s="73">
        <f>COUNTIF(I$3:I1623,I1631)/C1630</f>
        <v>2.4676125848241827E-3</v>
      </c>
      <c r="I1631" s="12">
        <f>_xlfn.MODE.SNGL(I$3:I1623)</f>
        <v>15.5</v>
      </c>
      <c r="J1631" s="12">
        <f>_xlfn.MODE.SNGL(J$3:J1623)</f>
        <v>4.51</v>
      </c>
      <c r="K1631" s="74">
        <f>COUNTIF(J$3:J1623,J1631)/C1630</f>
        <v>3.0845157310302285E-3</v>
      </c>
      <c r="L1631" s="73">
        <f>COUNTIF(M$3:M1623,M1631)/C1630</f>
        <v>4.3183220234423196E-3</v>
      </c>
      <c r="M1631" s="12">
        <f>_xlfn.MODE.SNGL(M$3:M1623)</f>
        <v>4</v>
      </c>
      <c r="N1631" s="12">
        <f>_xlfn.MODE.SNGL(N$3:N1623)</f>
        <v>2.2320000000000002</v>
      </c>
      <c r="O1631" s="74">
        <f>COUNTIF(N$3:N1623,N1631)/C1630</f>
        <v>4.9352251696483653E-3</v>
      </c>
      <c r="P1631" s="21">
        <f>_xlfn.MODE.SNGL(P3:P1623)</f>
        <v>4</v>
      </c>
      <c r="R1631" s="2"/>
      <c r="S1631" s="2"/>
      <c r="T1631" s="2"/>
      <c r="U1631" s="2"/>
      <c r="V1631" s="2"/>
      <c r="W1631" s="13"/>
      <c r="X1631" s="42">
        <f>_xlfn.MODE.SNGL(X$3:X1623)</f>
        <v>0.1423611111111111</v>
      </c>
      <c r="Y1631" s="75">
        <f>COUNTIF(X$3:X$1623,X$1631)/C$1630</f>
        <v>1.6039481801357187E-2</v>
      </c>
    </row>
    <row r="1632" spans="1:25" x14ac:dyDescent="0.3">
      <c r="A1632" s="27"/>
      <c r="B1632" s="2"/>
      <c r="C1632" s="2"/>
      <c r="D1632" s="2"/>
      <c r="E1632" s="2"/>
      <c r="F1632" s="2"/>
      <c r="G1632" s="13"/>
      <c r="H1632" s="24"/>
      <c r="I1632" s="2" t="s">
        <v>703</v>
      </c>
      <c r="J1632" s="2" t="s">
        <v>714</v>
      </c>
      <c r="K1632" s="13"/>
      <c r="L1632" s="24"/>
      <c r="M1632" s="2" t="s">
        <v>709</v>
      </c>
      <c r="N1632" s="2" t="s">
        <v>719</v>
      </c>
      <c r="O1632" s="13"/>
      <c r="P1632" s="13" t="s">
        <v>704</v>
      </c>
      <c r="Q1632" s="24"/>
      <c r="R1632" s="2"/>
      <c r="S1632" s="2"/>
      <c r="T1632" s="2"/>
      <c r="U1632" s="2"/>
      <c r="V1632" s="2"/>
      <c r="W1632" s="13"/>
      <c r="X1632" s="5" t="s">
        <v>1397</v>
      </c>
    </row>
    <row r="1633" spans="1:24" x14ac:dyDescent="0.3">
      <c r="A1633" s="27"/>
      <c r="B1633" s="2"/>
      <c r="C1633" s="2"/>
      <c r="D1633" s="2"/>
      <c r="E1633" s="2"/>
      <c r="F1633" s="2"/>
      <c r="G1633" s="13"/>
      <c r="H1633" s="24"/>
      <c r="I1633" s="12">
        <f>MEDIAN(I$3:I1623)</f>
        <v>18.833333333333332</v>
      </c>
      <c r="J1633" s="12">
        <f>MEDIAN(J$3:J1623)</f>
        <v>4.4569999999999999</v>
      </c>
      <c r="K1633" s="13"/>
      <c r="L1633" s="24"/>
      <c r="M1633" s="12">
        <f>MEDIAN(M$3:M1623)</f>
        <v>4.666666666666667</v>
      </c>
      <c r="N1633" s="12">
        <f>MEDIAN(N$3:N1623)</f>
        <v>2.1890000000000001</v>
      </c>
      <c r="O1633" s="13"/>
      <c r="P1633" s="21">
        <f>MEDIAN(P$3:P1623)</f>
        <v>3.9721792890262755</v>
      </c>
      <c r="Q1633" s="24"/>
      <c r="R1633" s="2"/>
      <c r="S1633" s="2"/>
      <c r="T1633" s="2"/>
      <c r="U1633" s="2"/>
      <c r="V1633" s="2"/>
      <c r="W1633" s="13"/>
      <c r="X1633" s="42">
        <f>MEDIAN(X$3:X1623)</f>
        <v>0.15555555555555561</v>
      </c>
    </row>
    <row r="1634" spans="1:24" x14ac:dyDescent="0.3">
      <c r="A1634" s="27"/>
      <c r="B1634" s="2"/>
      <c r="C1634" s="2"/>
      <c r="D1634" s="2"/>
      <c r="E1634" s="2"/>
      <c r="F1634" s="2"/>
      <c r="G1634" s="13"/>
      <c r="H1634" s="24"/>
      <c r="I1634" s="2" t="s">
        <v>705</v>
      </c>
      <c r="J1634" s="2" t="s">
        <v>715</v>
      </c>
      <c r="K1634" s="13"/>
      <c r="L1634" s="24"/>
      <c r="M1634" s="2" t="s">
        <v>710</v>
      </c>
      <c r="N1634" s="2" t="s">
        <v>720</v>
      </c>
      <c r="O1634" s="13"/>
      <c r="P1634" s="13" t="s">
        <v>697</v>
      </c>
      <c r="Q1634" s="24"/>
      <c r="R1634" s="2"/>
      <c r="S1634" s="2"/>
      <c r="T1634" s="2"/>
      <c r="U1634" s="2"/>
      <c r="V1634" s="2"/>
      <c r="W1634" s="13"/>
      <c r="X1634" s="5" t="s">
        <v>1398</v>
      </c>
    </row>
    <row r="1635" spans="1:24" ht="17.25" thickBot="1" x14ac:dyDescent="0.35">
      <c r="A1635" s="28"/>
      <c r="B1635" s="3"/>
      <c r="C1635" s="3"/>
      <c r="D1635" s="3"/>
      <c r="E1635" s="3"/>
      <c r="F1635" s="3"/>
      <c r="G1635" s="8"/>
      <c r="H1635" s="23"/>
      <c r="I1635" s="15">
        <f>MIN(I$3:I1623)</f>
        <v>4.9428571428571431</v>
      </c>
      <c r="J1635" s="15">
        <f>MIN(J$3:J1623)</f>
        <v>0.49180000000000001</v>
      </c>
      <c r="K1635" s="8"/>
      <c r="L1635" s="23"/>
      <c r="M1635" s="15">
        <f>MIN(M$3:M1623)</f>
        <v>0.94047619047619047</v>
      </c>
      <c r="N1635" s="15">
        <f>MIN(N$3:N1623)</f>
        <v>0.68100000000000005</v>
      </c>
      <c r="O1635" s="8"/>
      <c r="P1635" s="22">
        <f>MIN(P$3:P1623)</f>
        <v>1.256189451022605</v>
      </c>
      <c r="Q1635" s="23"/>
      <c r="R1635" s="3"/>
      <c r="S1635" s="3"/>
      <c r="T1635" s="3"/>
      <c r="U1635" s="3"/>
      <c r="V1635" s="3"/>
      <c r="W1635" s="8"/>
      <c r="X1635" s="43">
        <f>MIN(X$3:X1623)</f>
        <v>5.9722222222222232E-2</v>
      </c>
    </row>
    <row r="1640" spans="1:24" ht="17.25" thickBot="1" x14ac:dyDescent="0.35"/>
    <row r="1641" spans="1:24" x14ac:dyDescent="0.3">
      <c r="A1641" s="2"/>
      <c r="B1641" s="132" t="s">
        <v>724</v>
      </c>
      <c r="C1641" s="133"/>
      <c r="D1641" s="133"/>
      <c r="E1641" s="133"/>
      <c r="F1641" s="133"/>
      <c r="G1641" s="133"/>
      <c r="H1641" s="133"/>
      <c r="I1641" s="133"/>
      <c r="J1641" s="133"/>
      <c r="K1641" s="133"/>
      <c r="L1641" s="133"/>
      <c r="M1641" s="133"/>
      <c r="N1641" s="133"/>
      <c r="O1641" s="133"/>
      <c r="P1641" s="133"/>
      <c r="Q1641" s="133"/>
      <c r="R1641" s="133"/>
      <c r="S1641" s="133"/>
      <c r="T1641" s="133"/>
      <c r="U1641" s="134"/>
    </row>
    <row r="1642" spans="1:24" ht="21" thickBot="1" x14ac:dyDescent="0.35">
      <c r="A1642" s="92"/>
      <c r="B1642" s="135"/>
      <c r="C1642" s="136"/>
      <c r="D1642" s="136"/>
      <c r="E1642" s="136"/>
      <c r="F1642" s="136"/>
      <c r="G1642" s="136"/>
      <c r="H1642" s="136"/>
      <c r="I1642" s="136"/>
      <c r="J1642" s="136"/>
      <c r="K1642" s="136"/>
      <c r="L1642" s="136"/>
      <c r="M1642" s="136"/>
      <c r="N1642" s="136"/>
      <c r="O1642" s="136"/>
      <c r="P1642" s="136"/>
      <c r="Q1642" s="136"/>
      <c r="R1642" s="136"/>
      <c r="S1642" s="136"/>
      <c r="T1642" s="136"/>
      <c r="U1642" s="137"/>
    </row>
    <row r="1643" spans="1:24" ht="17.25" thickBot="1" x14ac:dyDescent="0.35">
      <c r="A1643" s="2"/>
      <c r="B1643" s="93"/>
      <c r="C1643" s="29"/>
      <c r="D1643" s="29" t="s">
        <v>5354</v>
      </c>
      <c r="E1643" s="29" t="s">
        <v>690</v>
      </c>
      <c r="F1643" s="29"/>
      <c r="G1643" s="29"/>
      <c r="H1643" s="29"/>
      <c r="I1643" s="29" t="s">
        <v>691</v>
      </c>
      <c r="J1643" s="29" t="s">
        <v>700</v>
      </c>
      <c r="K1643" s="29"/>
      <c r="L1643" s="29"/>
      <c r="M1643" s="29" t="s">
        <v>692</v>
      </c>
      <c r="N1643" s="29" t="s">
        <v>723</v>
      </c>
      <c r="O1643" s="29"/>
      <c r="P1643" s="29" t="s">
        <v>5358</v>
      </c>
      <c r="Q1643" s="29" t="s">
        <v>5359</v>
      </c>
      <c r="R1643" s="29"/>
      <c r="S1643" s="29"/>
      <c r="T1643" s="29"/>
      <c r="U1643" s="30"/>
    </row>
    <row r="1644" spans="1:24" x14ac:dyDescent="0.3">
      <c r="A1644" s="2"/>
      <c r="B1644" s="24"/>
      <c r="C1644" s="2"/>
      <c r="D1644" s="2" t="s">
        <v>5355</v>
      </c>
      <c r="E1644" s="2">
        <f>COUNTIFS($D$3:$D1623,"&lt;20")</f>
        <v>26</v>
      </c>
      <c r="F1644" s="2"/>
      <c r="G1644" s="2"/>
      <c r="H1644" s="2"/>
      <c r="I1644" s="12">
        <f>AVERAGEIFS($I$3:$I1623,$D$3:$D1623,"&lt;20")</f>
        <v>15.266341306346051</v>
      </c>
      <c r="J1644" s="12">
        <f t="array" ref="J1644">_xlfn.STDEV.S(IF($D$3:$D1623&lt;20,$I$3:$I1623))</f>
        <v>6.1941665193247486</v>
      </c>
      <c r="K1644" s="12"/>
      <c r="L1644" s="2"/>
      <c r="M1644" s="12">
        <f>AVERAGEIFS($M$3:$M1623,$D$3:$D1623,"&lt;20")</f>
        <v>2.6341356934422628</v>
      </c>
      <c r="N1644" s="12">
        <f t="array" ref="N1644">_xlfn.STDEV.S(IF($D$3:$D1623&lt;20,$M$3:$M1623))</f>
        <v>0.82092521922484551</v>
      </c>
      <c r="O1644" s="2"/>
      <c r="P1644" s="12">
        <f>AVERAGEIFS($P$3:$P1623,$D$3:$D1623,"&lt;20")</f>
        <v>6.0575416557511854</v>
      </c>
      <c r="Q1644" s="12">
        <f t="array" ref="Q1644">_xlfn.STDEV.S(IF($D$3:$D1623&lt;20,$P$3:$P1623))</f>
        <v>2.3036112360569296</v>
      </c>
      <c r="R1644" s="2"/>
      <c r="S1644" s="2"/>
      <c r="T1644" s="2"/>
      <c r="U1644" s="13"/>
    </row>
    <row r="1645" spans="1:24" x14ac:dyDescent="0.3">
      <c r="A1645" s="2"/>
      <c r="B1645" s="24"/>
      <c r="C1645" s="2"/>
      <c r="D1645" s="2" t="s">
        <v>681</v>
      </c>
      <c r="E1645" s="2">
        <f>COUNTIFS($D$3:$D1623,"&gt;=20",$D$3:$D1623,"&lt;30")</f>
        <v>39</v>
      </c>
      <c r="F1645" s="2"/>
      <c r="G1645" s="2"/>
      <c r="H1645" s="2"/>
      <c r="I1645" s="12">
        <f>AVERAGEIFS($I$3:$I1623,$D$3:$D1623,"&gt;=20",$D$3:$D1623,"&lt;30")</f>
        <v>10.250611397284846</v>
      </c>
      <c r="J1645" s="12">
        <f t="array" ref="J1645">_xlfn.STDEV.S(IF($D$3:$D1623&gt;=20,IF($D$3:$D1623&lt;30,$I$3:$I1623)))</f>
        <v>2.7525925797996411</v>
      </c>
      <c r="K1645" s="12"/>
      <c r="L1645" s="2"/>
      <c r="M1645" s="12">
        <f>AVERAGEIFS($M$3:$M1623,$D$3:$D1623,"&gt;=20",$D$3:$D1623,"&lt;30")</f>
        <v>3.3992821068527994</v>
      </c>
      <c r="N1645" s="12">
        <f t="array" ref="N1645">_xlfn.STDEV.S(IF($D$3:$D1623&gt;=20,IF($D$3:$D1623&lt;30,$M$3:$M1623)))</f>
        <v>0.92394610827171086</v>
      </c>
      <c r="O1645" s="2"/>
      <c r="P1645" s="12">
        <f>AVERAGEIFS($P$3:$P1623,$D$3:$D1623,"&gt;=20",$D$3:$D1623,"&lt;30")</f>
        <v>3.0972311957175651</v>
      </c>
      <c r="Q1645" s="12">
        <f t="array" ref="Q1645">_xlfn.STDEV.S(IF($D$3:$D1623&gt;=20,IF($D$3:$D1623&lt;30,$P$3:$P1623)))</f>
        <v>0.71381782722025899</v>
      </c>
      <c r="R1645" s="2"/>
      <c r="S1645" s="2"/>
      <c r="T1645" s="2"/>
      <c r="U1645" s="13"/>
    </row>
    <row r="1646" spans="1:24" x14ac:dyDescent="0.3">
      <c r="A1646" s="2"/>
      <c r="B1646" s="24"/>
      <c r="C1646" s="2"/>
      <c r="D1646" s="2" t="s">
        <v>682</v>
      </c>
      <c r="E1646" s="2">
        <f>COUNTIFS($D$3:$D1623,"&gt;=30",$D$3:$D1623,"&lt;40")</f>
        <v>107</v>
      </c>
      <c r="F1646" s="2"/>
      <c r="G1646" s="2"/>
      <c r="H1646" s="2"/>
      <c r="I1646" s="12">
        <f>AVERAGEIFS($I$3:$I1623,$D$3:$D1623,"&gt;=30",$D$3:$D1623,"&lt;40")</f>
        <v>24.615252657671213</v>
      </c>
      <c r="J1646" s="12">
        <f t="array" ref="J1646">_xlfn.STDEV.S(IF($D$3:$D1623&gt;=30,IF($D$3:$D1623&lt;40,$I$3:$I1623)))</f>
        <v>106.2967872199272</v>
      </c>
      <c r="K1646" s="12"/>
      <c r="L1646" s="2"/>
      <c r="M1646" s="12">
        <f>AVERAGEIFS($M$3:$M1623,$D$3:$D1623,"&gt;=30",$D$3:$D1623,"&lt;40")</f>
        <v>4.1047046961282057</v>
      </c>
      <c r="N1646" s="12">
        <f t="array" ref="N1646">_xlfn.STDEV.S(IF($D$3:$D1623&gt;=30,IF($D$3:$D1623&lt;40,$M$3:$M1623)))</f>
        <v>1.3894339483708951</v>
      </c>
      <c r="O1646" s="2"/>
      <c r="P1646" s="12">
        <f>AVERAGEIFS($P$3:$P1623,$D$3:$D1623,"&gt;=30",$D$3:$D1623,"&lt;40")</f>
        <v>6.7395078246791549</v>
      </c>
      <c r="Q1646" s="12">
        <f t="array" ref="Q1646">_xlfn.STDEV.S(IF($D$3:$D1623&gt;=30,IF($D$3:$D1623&lt;40,$P$3:$P1623)))</f>
        <v>31.943960332831008</v>
      </c>
      <c r="R1646" s="2"/>
      <c r="S1646" s="2"/>
      <c r="T1646" s="2"/>
      <c r="U1646" s="13"/>
    </row>
    <row r="1647" spans="1:24" x14ac:dyDescent="0.3">
      <c r="A1647" s="2"/>
      <c r="B1647" s="24"/>
      <c r="C1647" s="2"/>
      <c r="D1647" s="2" t="s">
        <v>683</v>
      </c>
      <c r="E1647" s="2">
        <f>COUNTIFS($D$3:$D1623,"&gt;=40",$D$3:$D1623,"&lt;50")</f>
        <v>401</v>
      </c>
      <c r="F1647" s="2"/>
      <c r="G1647" s="2"/>
      <c r="H1647" s="2"/>
      <c r="I1647" s="12">
        <f>AVERAGEIFS($I$3:$I1623,$D$3:$D1623,"&gt;=40",$D$3:$D1623,"&lt;50")</f>
        <v>17.260128273620605</v>
      </c>
      <c r="J1647" s="12">
        <f t="array" ref="J1647">_xlfn.STDEV.S(IF($D$3:$D1623&gt;=40,IF($D$3:$D1623&lt;50,$I$3:$I1623)))</f>
        <v>4.5535001327277351</v>
      </c>
      <c r="K1647" s="12"/>
      <c r="L1647" s="2"/>
      <c r="M1647" s="12">
        <f>AVERAGEIFS($M$3:$M1623,$D$3:$D1623,"&gt;=40",$D$3:$D1623,"&lt;50")</f>
        <v>4.4095524836871869</v>
      </c>
      <c r="N1647" s="12">
        <f t="array" ref="N1647">_xlfn.STDEV.S(IF($D$3:$D1623&gt;=40,IF($D$3:$D1623&lt;50,$M$3:$M1623)))</f>
        <v>1.3107081852335987</v>
      </c>
      <c r="O1647" s="2"/>
      <c r="P1647" s="12">
        <f>AVERAGEIFS($P$3:$P1623,$D$3:$D1623,"&gt;=40",$D$3:$D1623,"&lt;50")</f>
        <v>4.0652224467867919</v>
      </c>
      <c r="Q1647" s="12">
        <f t="array" ref="Q1647">_xlfn.STDEV.S(IF($D$3:$D1623&gt;=40,IF($D$3:$D1623&lt;50,$P$3:$P1623)))</f>
        <v>1.0324444850740928</v>
      </c>
      <c r="R1647" s="2"/>
      <c r="S1647" s="2"/>
      <c r="T1647" s="2"/>
      <c r="U1647" s="13"/>
    </row>
    <row r="1648" spans="1:24" x14ac:dyDescent="0.3">
      <c r="A1648" s="2"/>
      <c r="B1648" s="24"/>
      <c r="C1648" s="2"/>
      <c r="D1648" s="2" t="s">
        <v>684</v>
      </c>
      <c r="E1648" s="2">
        <f>COUNTIFS($D$3:$D1623,"&gt;=50",$D$3:$D1623,"&lt;60")</f>
        <v>566</v>
      </c>
      <c r="F1648" s="2"/>
      <c r="G1648" s="2"/>
      <c r="H1648" s="2"/>
      <c r="I1648" s="12">
        <f>AVERAGEIFS($I$3:$I1623,$D$3:$D1623,"&gt;=50",$D$3:$D1623,"&lt;60")</f>
        <v>20.738910727895142</v>
      </c>
      <c r="J1648" s="12">
        <f t="array" ref="J1648">_xlfn.STDEV.S(IF($D$3:$D1623&gt;=50,IF($D$3:$D1623&lt;60,$I$3:$I1623)))</f>
        <v>6.3007213150806027</v>
      </c>
      <c r="K1648" s="12"/>
      <c r="L1648" s="2"/>
      <c r="M1648" s="12">
        <f>AVERAGEIFS($M$3:$M1623,$D$3:$D1623,"&gt;=50",$D$3:$D1623,"&lt;60")</f>
        <v>4.8219406351263423</v>
      </c>
      <c r="N1648" s="12">
        <f t="array" ref="N1648">_xlfn.STDEV.S(IF($D$3:$D1623&gt;=50,IF($D$3:$D1623&lt;60,$M$3:$M1623)))</f>
        <v>1.5226211769308149</v>
      </c>
      <c r="O1648" s="2"/>
      <c r="P1648" s="12">
        <f>AVERAGEIFS($P$3:$P1623,$D$3:$D1623,"&gt;=50",$D$3:$D1623,"&lt;60")</f>
        <v>4.5073625762820715</v>
      </c>
      <c r="Q1648" s="12">
        <f t="array" ref="Q1648">_xlfn.STDEV.S(IF($D$3:$D1623&gt;=50,IF($D$3:$D1623&lt;60,$P$3:$P1623)))</f>
        <v>1.4787728356430607</v>
      </c>
      <c r="R1648" s="2"/>
      <c r="S1648" s="2"/>
      <c r="T1648" s="2"/>
      <c r="U1648" s="13"/>
    </row>
    <row r="1649" spans="1:21" x14ac:dyDescent="0.3">
      <c r="A1649" s="2"/>
      <c r="B1649" s="24"/>
      <c r="C1649" s="2"/>
      <c r="D1649" s="2" t="s">
        <v>685</v>
      </c>
      <c r="E1649" s="2">
        <f>COUNTIFS($D$3:$D1623,"&gt;=60",$D$3:$D1623,"&lt;70")</f>
        <v>315</v>
      </c>
      <c r="F1649" s="2"/>
      <c r="G1649" s="2"/>
      <c r="H1649" s="2"/>
      <c r="I1649" s="12">
        <f>AVERAGEIFS($I$3:$I1623,$D$3:$D1623,"&gt;=60",$D$3:$D1623,"&lt;70")</f>
        <v>22.08959428168669</v>
      </c>
      <c r="J1649" s="12">
        <f t="array" ref="J1649">_xlfn.STDEV.S(IF($D$3:$D1623&gt;=60,IF($D$3:$D1623&lt;70,$I$3:$I1623)))</f>
        <v>6.3759972353704519</v>
      </c>
      <c r="K1649" s="12"/>
      <c r="L1649" s="2"/>
      <c r="M1649" s="12">
        <f>AVERAGEIFS($M$3:$M1623,$D$3:$D1623,"&gt;=60",$D$3:$D1623,"&lt;70")</f>
        <v>5.7215975852451031</v>
      </c>
      <c r="N1649" s="12">
        <f t="array" ref="N1649">_xlfn.STDEV.S(IF($D$3:$D1623&gt;=60,IF($D$3:$D1623&lt;70,$M$3:$M1623)))</f>
        <v>2.1831724488254256</v>
      </c>
      <c r="O1649" s="2"/>
      <c r="P1649" s="12">
        <f>AVERAGEIFS($P$3:$P1623,$D$3:$D1623,"&gt;=60",$D$3:$D1623,"&lt;70")</f>
        <v>4.0960571359286604</v>
      </c>
      <c r="Q1649" s="12">
        <f t="array" ref="Q1649">_xlfn.STDEV.S(IF($D$3:$D1623&gt;=60,IF($D$3:$D1623&lt;70,$P$3:$P1623)))</f>
        <v>1.2463910095915307</v>
      </c>
      <c r="R1649" s="2"/>
      <c r="S1649" s="2"/>
      <c r="T1649" s="2"/>
      <c r="U1649" s="13"/>
    </row>
    <row r="1650" spans="1:21" x14ac:dyDescent="0.3">
      <c r="A1650" s="2"/>
      <c r="B1650" s="24"/>
      <c r="C1650" s="2"/>
      <c r="D1650" s="2" t="s">
        <v>686</v>
      </c>
      <c r="E1650" s="2">
        <f>COUNTIFS($D$3:$D1623,"&gt;=70",$D$3:$D1623,"&lt;80")</f>
        <v>133</v>
      </c>
      <c r="F1650" s="2"/>
      <c r="G1650" s="2"/>
      <c r="H1650" s="2"/>
      <c r="I1650" s="12">
        <f>AVERAGEIFS($I$3:$I1623,$D$3:$D1623,"&gt;=70",$D$3:$D1623,"&lt;80")</f>
        <v>22.094922589740857</v>
      </c>
      <c r="J1650" s="12">
        <f t="array" ref="J1650">_xlfn.STDEV.S(IF($D$3:$D1623&gt;=70,IF($D$3:$D1623&lt;80,$I$3:$I1623)))</f>
        <v>6.4220312857036852</v>
      </c>
      <c r="K1650" s="12"/>
      <c r="L1650" s="2"/>
      <c r="M1650" s="12">
        <f>AVERAGEIFS($M$3:$M1623,$D$3:$D1623,"&gt;=70",$D$3:$D1623,"&lt;80")</f>
        <v>6.9738778636439287</v>
      </c>
      <c r="N1650" s="12">
        <f t="array" ref="N1650">_xlfn.STDEV.S(IF($D$3:$D1623&gt;=70,IF($D$3:$D1623&lt;80,$M$3:$M1623)))</f>
        <v>2.6997921998885768</v>
      </c>
      <c r="O1650" s="2"/>
      <c r="P1650" s="12">
        <f>AVERAGEIFS($P$3:$P1623,$D$3:$D1623,"&gt;=70",$D$3:$D1623,"&lt;80")</f>
        <v>3.3841324689484216</v>
      </c>
      <c r="Q1650" s="12">
        <f t="array" ref="Q1650">_xlfn.STDEV.S(IF($D$3:$D1623&gt;=70,IF($D$3:$D1623&lt;80,$P$3:$P1623)))</f>
        <v>1.1497023970861184</v>
      </c>
      <c r="R1650" s="2"/>
      <c r="S1650" s="2"/>
      <c r="T1650" s="2"/>
      <c r="U1650" s="13"/>
    </row>
    <row r="1651" spans="1:21" ht="17.25" thickBot="1" x14ac:dyDescent="0.35">
      <c r="A1651" s="2"/>
      <c r="B1651" s="24"/>
      <c r="C1651" s="2"/>
      <c r="D1651" s="2" t="s">
        <v>5356</v>
      </c>
      <c r="E1651" s="2">
        <f>COUNTIFS($D$3:$D1623,"&gt;=80")</f>
        <v>34</v>
      </c>
      <c r="F1651" s="2"/>
      <c r="G1651" s="2"/>
      <c r="H1651" s="2"/>
      <c r="I1651" s="12">
        <f>AVERAGEIFS($I$3:$I1623,$D$3:$D1623,"&gt;=80")</f>
        <v>25.224325972680408</v>
      </c>
      <c r="J1651" s="12">
        <f t="array" ref="J1651">_xlfn.STDEV.S(IF($D$3:$D1623&gt;=80,$I$3:$I1623))</f>
        <v>7.1132649835739521</v>
      </c>
      <c r="K1651" s="12"/>
      <c r="L1651" s="2"/>
      <c r="M1651" s="12">
        <f>AVERAGEIFS($M$3:$M1623,$D$3:$D1623,"&gt;=80")</f>
        <v>8.8674848290669974</v>
      </c>
      <c r="N1651" s="12">
        <f t="array" ref="N1651">_xlfn.STDEV.S(IF($D$3:$D1623&gt;=80,$M$3:$M1623))</f>
        <v>2.5359746464105672</v>
      </c>
      <c r="O1651" s="2"/>
      <c r="P1651" s="12">
        <f>AVERAGEIFS($P$3:$P1623,$D$3:$D1623,"&gt;=80")</f>
        <v>2.9436112456244343</v>
      </c>
      <c r="Q1651" s="12">
        <f t="array" ref="Q1651">_xlfn.STDEV.S(IF($D$3:$D1623&gt;=80,$P$3:$P1623))</f>
        <v>0.85398691472852406</v>
      </c>
      <c r="R1651" s="2"/>
      <c r="S1651" s="2"/>
      <c r="T1651" s="2"/>
      <c r="U1651" s="13"/>
    </row>
    <row r="1652" spans="1:21" ht="17.25" thickBot="1" x14ac:dyDescent="0.35">
      <c r="A1652" s="2"/>
      <c r="B1652" s="93"/>
      <c r="C1652" s="29"/>
      <c r="D1652" s="29" t="s">
        <v>680</v>
      </c>
      <c r="E1652" s="29">
        <f>SUM(E1644:E1651)</f>
        <v>1621</v>
      </c>
      <c r="F1652" s="29"/>
      <c r="G1652" s="29"/>
      <c r="H1652" s="29"/>
      <c r="I1652" s="31">
        <f>AVERAGE($I$3:$I1623)</f>
        <v>20.261899845020604</v>
      </c>
      <c r="J1652" s="31">
        <f>_xlfn.STDEV.S($I$3:$I1623)</f>
        <v>27.913097296912259</v>
      </c>
      <c r="K1652" s="29"/>
      <c r="L1652" s="29"/>
      <c r="M1652" s="31">
        <f>AVERAGE($J$3:$J1623)</f>
        <v>4.531634299814935</v>
      </c>
      <c r="N1652" s="31">
        <f>_xlfn.STDEV.S($M$3:$M1623)</f>
        <v>2.0183047933536744</v>
      </c>
      <c r="O1652" s="29"/>
      <c r="P1652" s="31">
        <f>AVERAGE($P$3:$P1623)</f>
        <v>4.3313801695245111</v>
      </c>
      <c r="Q1652" s="31">
        <f>_xlfn.STDEV.S($P$3:$P1623)</f>
        <v>8.3025358021794329</v>
      </c>
      <c r="R1652" s="31"/>
      <c r="S1652" s="29"/>
      <c r="T1652" s="29"/>
      <c r="U1652" s="30"/>
    </row>
    <row r="1653" spans="1:21" x14ac:dyDescent="0.3">
      <c r="A1653" s="2"/>
      <c r="I1653" s="1"/>
    </row>
  </sheetData>
  <sortState ref="A3:X1623">
    <sortCondition ref="F3:F1623"/>
  </sortState>
  <mergeCells count="16">
    <mergeCell ref="V1:V2"/>
    <mergeCell ref="W1:W2"/>
    <mergeCell ref="R1:U2"/>
    <mergeCell ref="Q1:Q2"/>
    <mergeCell ref="X1:X2"/>
    <mergeCell ref="B1641:U1642"/>
    <mergeCell ref="A1:A2"/>
    <mergeCell ref="B1:B2"/>
    <mergeCell ref="C1:C2"/>
    <mergeCell ref="D1:D2"/>
    <mergeCell ref="E1:E2"/>
    <mergeCell ref="F1:F2"/>
    <mergeCell ref="P1:P2"/>
    <mergeCell ref="G1:G2"/>
    <mergeCell ref="H1:K1"/>
    <mergeCell ref="L1:O1"/>
  </mergeCells>
  <phoneticPr fontId="1" type="noConversion"/>
  <conditionalFormatting sqref="Z3:Z235">
    <cfRule type="duplicateValues" dxfId="965" priority="685"/>
  </conditionalFormatting>
  <conditionalFormatting sqref="Q1623 V3:W416 Q3:Q416 V440:W714 V1622:W1623">
    <cfRule type="containsBlanks" dxfId="964" priority="683">
      <formula>LEN(TRIM(Q3))=0</formula>
    </cfRule>
  </conditionalFormatting>
  <conditionalFormatting sqref="V417:W439">
    <cfRule type="containsBlanks" dxfId="963" priority="682">
      <formula>LEN(TRIM(V417))=0</formula>
    </cfRule>
  </conditionalFormatting>
  <conditionalFormatting sqref="V715:W947 Q715:Q947">
    <cfRule type="containsBlanks" dxfId="962" priority="679">
      <formula>LEN(TRIM(Q715))=0</formula>
    </cfRule>
  </conditionalFormatting>
  <conditionalFormatting sqref="X715:X947">
    <cfRule type="cellIs" dxfId="961" priority="678" operator="equal">
      <formula>"""No Data"""</formula>
    </cfRule>
  </conditionalFormatting>
  <conditionalFormatting sqref="Q948:Q1169 V948:W1169">
    <cfRule type="containsBlanks" dxfId="960" priority="677">
      <formula>LEN(TRIM(Q948))=0</formula>
    </cfRule>
  </conditionalFormatting>
  <conditionalFormatting sqref="X948">
    <cfRule type="cellIs" dxfId="959" priority="676" operator="equal">
      <formula>"""No Data"""</formula>
    </cfRule>
  </conditionalFormatting>
  <conditionalFormatting sqref="X949">
    <cfRule type="cellIs" dxfId="958" priority="675" operator="equal">
      <formula>"""No Data"""</formula>
    </cfRule>
  </conditionalFormatting>
  <conditionalFormatting sqref="X950">
    <cfRule type="cellIs" dxfId="957" priority="674" operator="equal">
      <formula>"""No Data"""</formula>
    </cfRule>
  </conditionalFormatting>
  <conditionalFormatting sqref="X951">
    <cfRule type="cellIs" dxfId="956" priority="673" operator="equal">
      <formula>"""No Data"""</formula>
    </cfRule>
  </conditionalFormatting>
  <conditionalFormatting sqref="X952">
    <cfRule type="cellIs" dxfId="955" priority="672" operator="equal">
      <formula>"""No Data"""</formula>
    </cfRule>
  </conditionalFormatting>
  <conditionalFormatting sqref="X953">
    <cfRule type="cellIs" dxfId="954" priority="671" operator="equal">
      <formula>"""No Data"""</formula>
    </cfRule>
  </conditionalFormatting>
  <conditionalFormatting sqref="X954">
    <cfRule type="cellIs" dxfId="953" priority="670" operator="equal">
      <formula>"""No Data"""</formula>
    </cfRule>
  </conditionalFormatting>
  <conditionalFormatting sqref="X955">
    <cfRule type="cellIs" dxfId="952" priority="669" operator="equal">
      <formula>"""No Data"""</formula>
    </cfRule>
  </conditionalFormatting>
  <conditionalFormatting sqref="X956">
    <cfRule type="cellIs" dxfId="951" priority="668" operator="equal">
      <formula>"""No Data"""</formula>
    </cfRule>
  </conditionalFormatting>
  <conditionalFormatting sqref="X957">
    <cfRule type="cellIs" dxfId="950" priority="667" operator="equal">
      <formula>"""No Data"""</formula>
    </cfRule>
  </conditionalFormatting>
  <conditionalFormatting sqref="X958">
    <cfRule type="cellIs" dxfId="949" priority="666" operator="equal">
      <formula>"""No Data"""</formula>
    </cfRule>
  </conditionalFormatting>
  <conditionalFormatting sqref="X959">
    <cfRule type="cellIs" dxfId="948" priority="665" operator="equal">
      <formula>"""No Data"""</formula>
    </cfRule>
  </conditionalFormatting>
  <conditionalFormatting sqref="X960">
    <cfRule type="cellIs" dxfId="947" priority="664" operator="equal">
      <formula>"""No Data"""</formula>
    </cfRule>
  </conditionalFormatting>
  <conditionalFormatting sqref="X961">
    <cfRule type="cellIs" dxfId="946" priority="663" operator="equal">
      <formula>"""No Data"""</formula>
    </cfRule>
  </conditionalFormatting>
  <conditionalFormatting sqref="X962">
    <cfRule type="cellIs" dxfId="945" priority="662" operator="equal">
      <formula>"""No Data"""</formula>
    </cfRule>
  </conditionalFormatting>
  <conditionalFormatting sqref="X963">
    <cfRule type="cellIs" dxfId="944" priority="661" operator="equal">
      <formula>"""No Data"""</formula>
    </cfRule>
  </conditionalFormatting>
  <conditionalFormatting sqref="X964">
    <cfRule type="cellIs" dxfId="943" priority="660" operator="equal">
      <formula>"""No Data"""</formula>
    </cfRule>
  </conditionalFormatting>
  <conditionalFormatting sqref="X965">
    <cfRule type="cellIs" dxfId="942" priority="659" operator="equal">
      <formula>"""No Data"""</formula>
    </cfRule>
  </conditionalFormatting>
  <conditionalFormatting sqref="X966">
    <cfRule type="cellIs" dxfId="941" priority="658" operator="equal">
      <formula>"""No Data"""</formula>
    </cfRule>
  </conditionalFormatting>
  <conditionalFormatting sqref="X967">
    <cfRule type="cellIs" dxfId="940" priority="657" operator="equal">
      <formula>"""No Data"""</formula>
    </cfRule>
  </conditionalFormatting>
  <conditionalFormatting sqref="X968">
    <cfRule type="cellIs" dxfId="939" priority="656" operator="equal">
      <formula>"""No Data"""</formula>
    </cfRule>
  </conditionalFormatting>
  <conditionalFormatting sqref="X969">
    <cfRule type="cellIs" dxfId="938" priority="655" operator="equal">
      <formula>"""No Data"""</formula>
    </cfRule>
  </conditionalFormatting>
  <conditionalFormatting sqref="X970">
    <cfRule type="cellIs" dxfId="937" priority="654" operator="equal">
      <formula>"""No Data"""</formula>
    </cfRule>
  </conditionalFormatting>
  <conditionalFormatting sqref="X971">
    <cfRule type="cellIs" dxfId="936" priority="653" operator="equal">
      <formula>"""No Data"""</formula>
    </cfRule>
  </conditionalFormatting>
  <conditionalFormatting sqref="X972">
    <cfRule type="cellIs" dxfId="935" priority="652" operator="equal">
      <formula>"""No Data"""</formula>
    </cfRule>
  </conditionalFormatting>
  <conditionalFormatting sqref="X973">
    <cfRule type="cellIs" dxfId="934" priority="651" operator="equal">
      <formula>"""No Data"""</formula>
    </cfRule>
  </conditionalFormatting>
  <conditionalFormatting sqref="X974">
    <cfRule type="cellIs" dxfId="933" priority="650" operator="equal">
      <formula>"""No Data"""</formula>
    </cfRule>
  </conditionalFormatting>
  <conditionalFormatting sqref="X975">
    <cfRule type="cellIs" dxfId="932" priority="649" operator="equal">
      <formula>"""No Data"""</formula>
    </cfRule>
  </conditionalFormatting>
  <conditionalFormatting sqref="X976">
    <cfRule type="cellIs" dxfId="931" priority="648" operator="equal">
      <formula>"""No Data"""</formula>
    </cfRule>
  </conditionalFormatting>
  <conditionalFormatting sqref="X977">
    <cfRule type="cellIs" dxfId="930" priority="647" operator="equal">
      <formula>"""No Data"""</formula>
    </cfRule>
  </conditionalFormatting>
  <conditionalFormatting sqref="X978">
    <cfRule type="cellIs" dxfId="929" priority="646" operator="equal">
      <formula>"""No Data"""</formula>
    </cfRule>
  </conditionalFormatting>
  <conditionalFormatting sqref="X979">
    <cfRule type="cellIs" dxfId="928" priority="645" operator="equal">
      <formula>"""No Data"""</formula>
    </cfRule>
  </conditionalFormatting>
  <conditionalFormatting sqref="X980">
    <cfRule type="cellIs" dxfId="927" priority="644" operator="equal">
      <formula>"""No Data"""</formula>
    </cfRule>
  </conditionalFormatting>
  <conditionalFormatting sqref="X981">
    <cfRule type="cellIs" dxfId="926" priority="643" operator="equal">
      <formula>"""No Data"""</formula>
    </cfRule>
  </conditionalFormatting>
  <conditionalFormatting sqref="X982">
    <cfRule type="cellIs" dxfId="925" priority="642" operator="equal">
      <formula>"""No Data"""</formula>
    </cfRule>
  </conditionalFormatting>
  <conditionalFormatting sqref="X983">
    <cfRule type="cellIs" dxfId="924" priority="641" operator="equal">
      <formula>"""No Data"""</formula>
    </cfRule>
  </conditionalFormatting>
  <conditionalFormatting sqref="X984">
    <cfRule type="cellIs" dxfId="923" priority="640" operator="equal">
      <formula>"""No Data"""</formula>
    </cfRule>
  </conditionalFormatting>
  <conditionalFormatting sqref="X985">
    <cfRule type="cellIs" dxfId="922" priority="639" operator="equal">
      <formula>"""No Data"""</formula>
    </cfRule>
  </conditionalFormatting>
  <conditionalFormatting sqref="X986">
    <cfRule type="cellIs" dxfId="921" priority="638" operator="equal">
      <formula>"""No Data"""</formula>
    </cfRule>
  </conditionalFormatting>
  <conditionalFormatting sqref="X987">
    <cfRule type="cellIs" dxfId="920" priority="637" operator="equal">
      <formula>"""No Data"""</formula>
    </cfRule>
  </conditionalFormatting>
  <conditionalFormatting sqref="X988">
    <cfRule type="cellIs" dxfId="919" priority="636" operator="equal">
      <formula>"""No Data"""</formula>
    </cfRule>
  </conditionalFormatting>
  <conditionalFormatting sqref="X989">
    <cfRule type="cellIs" dxfId="918" priority="635" operator="equal">
      <formula>"""No Data"""</formula>
    </cfRule>
  </conditionalFormatting>
  <conditionalFormatting sqref="X990">
    <cfRule type="cellIs" dxfId="917" priority="634" operator="equal">
      <formula>"""No Data"""</formula>
    </cfRule>
  </conditionalFormatting>
  <conditionalFormatting sqref="X991">
    <cfRule type="cellIs" dxfId="916" priority="633" operator="equal">
      <formula>"""No Data"""</formula>
    </cfRule>
  </conditionalFormatting>
  <conditionalFormatting sqref="X992">
    <cfRule type="cellIs" dxfId="915" priority="632" operator="equal">
      <formula>"""No Data"""</formula>
    </cfRule>
  </conditionalFormatting>
  <conditionalFormatting sqref="X993">
    <cfRule type="cellIs" dxfId="914" priority="631" operator="equal">
      <formula>"""No Data"""</formula>
    </cfRule>
  </conditionalFormatting>
  <conditionalFormatting sqref="X994">
    <cfRule type="cellIs" dxfId="913" priority="630" operator="equal">
      <formula>"""No Data"""</formula>
    </cfRule>
  </conditionalFormatting>
  <conditionalFormatting sqref="X995">
    <cfRule type="cellIs" dxfId="912" priority="629" operator="equal">
      <formula>"""No Data"""</formula>
    </cfRule>
  </conditionalFormatting>
  <conditionalFormatting sqref="X996">
    <cfRule type="cellIs" dxfId="911" priority="628" operator="equal">
      <formula>"""No Data"""</formula>
    </cfRule>
  </conditionalFormatting>
  <conditionalFormatting sqref="X997">
    <cfRule type="cellIs" dxfId="910" priority="627" operator="equal">
      <formula>"""No Data"""</formula>
    </cfRule>
  </conditionalFormatting>
  <conditionalFormatting sqref="X998">
    <cfRule type="cellIs" dxfId="909" priority="626" operator="equal">
      <formula>"""No Data"""</formula>
    </cfRule>
  </conditionalFormatting>
  <conditionalFormatting sqref="X999">
    <cfRule type="cellIs" dxfId="908" priority="625" operator="equal">
      <formula>"""No Data"""</formula>
    </cfRule>
  </conditionalFormatting>
  <conditionalFormatting sqref="X1000">
    <cfRule type="cellIs" dxfId="907" priority="624" operator="equal">
      <formula>"""No Data"""</formula>
    </cfRule>
  </conditionalFormatting>
  <conditionalFormatting sqref="X1001">
    <cfRule type="cellIs" dxfId="906" priority="623" operator="equal">
      <formula>"""No Data"""</formula>
    </cfRule>
  </conditionalFormatting>
  <conditionalFormatting sqref="X1002">
    <cfRule type="cellIs" dxfId="905" priority="622" operator="equal">
      <formula>"""No Data"""</formula>
    </cfRule>
  </conditionalFormatting>
  <conditionalFormatting sqref="X1003">
    <cfRule type="cellIs" dxfId="904" priority="621" operator="equal">
      <formula>"""No Data"""</formula>
    </cfRule>
  </conditionalFormatting>
  <conditionalFormatting sqref="X1004">
    <cfRule type="cellIs" dxfId="903" priority="620" operator="equal">
      <formula>"""No Data"""</formula>
    </cfRule>
  </conditionalFormatting>
  <conditionalFormatting sqref="X1005">
    <cfRule type="cellIs" dxfId="902" priority="619" operator="equal">
      <formula>"""No Data"""</formula>
    </cfRule>
  </conditionalFormatting>
  <conditionalFormatting sqref="X1006">
    <cfRule type="cellIs" dxfId="901" priority="618" operator="equal">
      <formula>"""No Data"""</formula>
    </cfRule>
  </conditionalFormatting>
  <conditionalFormatting sqref="X1007">
    <cfRule type="cellIs" dxfId="900" priority="617" operator="equal">
      <formula>"""No Data"""</formula>
    </cfRule>
  </conditionalFormatting>
  <conditionalFormatting sqref="X1008">
    <cfRule type="cellIs" dxfId="899" priority="616" operator="equal">
      <formula>"""No Data"""</formula>
    </cfRule>
  </conditionalFormatting>
  <conditionalFormatting sqref="X1009">
    <cfRule type="cellIs" dxfId="898" priority="615" operator="equal">
      <formula>"""No Data"""</formula>
    </cfRule>
  </conditionalFormatting>
  <conditionalFormatting sqref="X1010">
    <cfRule type="cellIs" dxfId="897" priority="614" operator="equal">
      <formula>"""No Data"""</formula>
    </cfRule>
  </conditionalFormatting>
  <conditionalFormatting sqref="X1011">
    <cfRule type="cellIs" dxfId="896" priority="613" operator="equal">
      <formula>"""No Data"""</formula>
    </cfRule>
  </conditionalFormatting>
  <conditionalFormatting sqref="X1012">
    <cfRule type="cellIs" dxfId="895" priority="612" operator="equal">
      <formula>"""No Data"""</formula>
    </cfRule>
  </conditionalFormatting>
  <conditionalFormatting sqref="X1013">
    <cfRule type="cellIs" dxfId="894" priority="611" operator="equal">
      <formula>"""No Data"""</formula>
    </cfRule>
  </conditionalFormatting>
  <conditionalFormatting sqref="X1014">
    <cfRule type="cellIs" dxfId="893" priority="610" operator="equal">
      <formula>"""No Data"""</formula>
    </cfRule>
  </conditionalFormatting>
  <conditionalFormatting sqref="X1015">
    <cfRule type="cellIs" dxfId="892" priority="609" operator="equal">
      <formula>"""No Data"""</formula>
    </cfRule>
  </conditionalFormatting>
  <conditionalFormatting sqref="X1016">
    <cfRule type="cellIs" dxfId="891" priority="608" operator="equal">
      <formula>"""No Data"""</formula>
    </cfRule>
  </conditionalFormatting>
  <conditionalFormatting sqref="X1017">
    <cfRule type="cellIs" dxfId="890" priority="607" operator="equal">
      <formula>"""No Data"""</formula>
    </cfRule>
  </conditionalFormatting>
  <conditionalFormatting sqref="X1018">
    <cfRule type="cellIs" dxfId="889" priority="606" operator="equal">
      <formula>"""No Data"""</formula>
    </cfRule>
  </conditionalFormatting>
  <conditionalFormatting sqref="X1019">
    <cfRule type="cellIs" dxfId="888" priority="605" operator="equal">
      <formula>"""No Data"""</formula>
    </cfRule>
  </conditionalFormatting>
  <conditionalFormatting sqref="X1020">
    <cfRule type="cellIs" dxfId="887" priority="604" operator="equal">
      <formula>"""No Data"""</formula>
    </cfRule>
  </conditionalFormatting>
  <conditionalFormatting sqref="X1021">
    <cfRule type="cellIs" dxfId="886" priority="603" operator="equal">
      <formula>"""No Data"""</formula>
    </cfRule>
  </conditionalFormatting>
  <conditionalFormatting sqref="X1022">
    <cfRule type="cellIs" dxfId="885" priority="602" operator="equal">
      <formula>"""No Data"""</formula>
    </cfRule>
  </conditionalFormatting>
  <conditionalFormatting sqref="X1023">
    <cfRule type="cellIs" dxfId="884" priority="601" operator="equal">
      <formula>"""No Data"""</formula>
    </cfRule>
  </conditionalFormatting>
  <conditionalFormatting sqref="X1024">
    <cfRule type="cellIs" dxfId="883" priority="600" operator="equal">
      <formula>"""No Data"""</formula>
    </cfRule>
  </conditionalFormatting>
  <conditionalFormatting sqref="X1025">
    <cfRule type="cellIs" dxfId="882" priority="599" operator="equal">
      <formula>"""No Data"""</formula>
    </cfRule>
  </conditionalFormatting>
  <conditionalFormatting sqref="X1026">
    <cfRule type="cellIs" dxfId="881" priority="598" operator="equal">
      <formula>"""No Data"""</formula>
    </cfRule>
  </conditionalFormatting>
  <conditionalFormatting sqref="X1027">
    <cfRule type="cellIs" dxfId="880" priority="597" operator="equal">
      <formula>"""No Data"""</formula>
    </cfRule>
  </conditionalFormatting>
  <conditionalFormatting sqref="X1028">
    <cfRule type="cellIs" dxfId="879" priority="596" operator="equal">
      <formula>"""No Data"""</formula>
    </cfRule>
  </conditionalFormatting>
  <conditionalFormatting sqref="X1029">
    <cfRule type="cellIs" dxfId="878" priority="595" operator="equal">
      <formula>"""No Data"""</formula>
    </cfRule>
  </conditionalFormatting>
  <conditionalFormatting sqref="X1030">
    <cfRule type="cellIs" dxfId="877" priority="594" operator="equal">
      <formula>"""No Data"""</formula>
    </cfRule>
  </conditionalFormatting>
  <conditionalFormatting sqref="X1031">
    <cfRule type="cellIs" dxfId="876" priority="593" operator="equal">
      <formula>"""No Data"""</formula>
    </cfRule>
  </conditionalFormatting>
  <conditionalFormatting sqref="X1032">
    <cfRule type="cellIs" dxfId="875" priority="592" operator="equal">
      <formula>"""No Data"""</formula>
    </cfRule>
  </conditionalFormatting>
  <conditionalFormatting sqref="X1033">
    <cfRule type="cellIs" dxfId="874" priority="591" operator="equal">
      <formula>"""No Data"""</formula>
    </cfRule>
  </conditionalFormatting>
  <conditionalFormatting sqref="X1034">
    <cfRule type="cellIs" dxfId="873" priority="590" operator="equal">
      <formula>"""No Data"""</formula>
    </cfRule>
  </conditionalFormatting>
  <conditionalFormatting sqref="X1035">
    <cfRule type="cellIs" dxfId="872" priority="589" operator="equal">
      <formula>"""No Data"""</formula>
    </cfRule>
  </conditionalFormatting>
  <conditionalFormatting sqref="X1036">
    <cfRule type="cellIs" dxfId="871" priority="588" operator="equal">
      <formula>"""No Data"""</formula>
    </cfRule>
  </conditionalFormatting>
  <conditionalFormatting sqref="X1037">
    <cfRule type="cellIs" dxfId="870" priority="587" operator="equal">
      <formula>"""No Data"""</formula>
    </cfRule>
  </conditionalFormatting>
  <conditionalFormatting sqref="X1038">
    <cfRule type="cellIs" dxfId="869" priority="586" operator="equal">
      <formula>"""No Data"""</formula>
    </cfRule>
  </conditionalFormatting>
  <conditionalFormatting sqref="X1039">
    <cfRule type="cellIs" dxfId="868" priority="585" operator="equal">
      <formula>"""No Data"""</formula>
    </cfRule>
  </conditionalFormatting>
  <conditionalFormatting sqref="X1040">
    <cfRule type="cellIs" dxfId="867" priority="584" operator="equal">
      <formula>"""No Data"""</formula>
    </cfRule>
  </conditionalFormatting>
  <conditionalFormatting sqref="X1041">
    <cfRule type="cellIs" dxfId="866" priority="583" operator="equal">
      <formula>"""No Data"""</formula>
    </cfRule>
  </conditionalFormatting>
  <conditionalFormatting sqref="X1042">
    <cfRule type="cellIs" dxfId="865" priority="582" operator="equal">
      <formula>"""No Data"""</formula>
    </cfRule>
  </conditionalFormatting>
  <conditionalFormatting sqref="X1043">
    <cfRule type="cellIs" dxfId="864" priority="581" operator="equal">
      <formula>"""No Data"""</formula>
    </cfRule>
  </conditionalFormatting>
  <conditionalFormatting sqref="X1044">
    <cfRule type="cellIs" dxfId="863" priority="580" operator="equal">
      <formula>"""No Data"""</formula>
    </cfRule>
  </conditionalFormatting>
  <conditionalFormatting sqref="X1045">
    <cfRule type="cellIs" dxfId="862" priority="579" operator="equal">
      <formula>"""No Data"""</formula>
    </cfRule>
  </conditionalFormatting>
  <conditionalFormatting sqref="X1046">
    <cfRule type="cellIs" dxfId="861" priority="578" operator="equal">
      <formula>"""No Data"""</formula>
    </cfRule>
  </conditionalFormatting>
  <conditionalFormatting sqref="X1047">
    <cfRule type="cellIs" dxfId="860" priority="577" operator="equal">
      <formula>"""No Data"""</formula>
    </cfRule>
  </conditionalFormatting>
  <conditionalFormatting sqref="X1048">
    <cfRule type="cellIs" dxfId="859" priority="576" operator="equal">
      <formula>"""No Data"""</formula>
    </cfRule>
  </conditionalFormatting>
  <conditionalFormatting sqref="X1049">
    <cfRule type="cellIs" dxfId="858" priority="575" operator="equal">
      <formula>"""No Data"""</formula>
    </cfRule>
  </conditionalFormatting>
  <conditionalFormatting sqref="X1050">
    <cfRule type="cellIs" dxfId="857" priority="574" operator="equal">
      <formula>"""No Data"""</formula>
    </cfRule>
  </conditionalFormatting>
  <conditionalFormatting sqref="X1051">
    <cfRule type="cellIs" dxfId="856" priority="573" operator="equal">
      <formula>"""No Data"""</formula>
    </cfRule>
  </conditionalFormatting>
  <conditionalFormatting sqref="X1052">
    <cfRule type="cellIs" dxfId="855" priority="572" operator="equal">
      <formula>"""No Data"""</formula>
    </cfRule>
  </conditionalFormatting>
  <conditionalFormatting sqref="X1053">
    <cfRule type="cellIs" dxfId="854" priority="571" operator="equal">
      <formula>"""No Data"""</formula>
    </cfRule>
  </conditionalFormatting>
  <conditionalFormatting sqref="X1054">
    <cfRule type="cellIs" dxfId="853" priority="570" operator="equal">
      <formula>"""No Data"""</formula>
    </cfRule>
  </conditionalFormatting>
  <conditionalFormatting sqref="X1055">
    <cfRule type="cellIs" dxfId="852" priority="569" operator="equal">
      <formula>"""No Data"""</formula>
    </cfRule>
  </conditionalFormatting>
  <conditionalFormatting sqref="X1056">
    <cfRule type="cellIs" dxfId="851" priority="568" operator="equal">
      <formula>"""No Data"""</formula>
    </cfRule>
  </conditionalFormatting>
  <conditionalFormatting sqref="X1057">
    <cfRule type="cellIs" dxfId="850" priority="567" operator="equal">
      <formula>"""No Data"""</formula>
    </cfRule>
  </conditionalFormatting>
  <conditionalFormatting sqref="X1058">
    <cfRule type="cellIs" dxfId="849" priority="566" operator="equal">
      <formula>"""No Data"""</formula>
    </cfRule>
  </conditionalFormatting>
  <conditionalFormatting sqref="X1059">
    <cfRule type="cellIs" dxfId="848" priority="565" operator="equal">
      <formula>"""No Data"""</formula>
    </cfRule>
  </conditionalFormatting>
  <conditionalFormatting sqref="X1060">
    <cfRule type="cellIs" dxfId="847" priority="564" operator="equal">
      <formula>"""No Data"""</formula>
    </cfRule>
  </conditionalFormatting>
  <conditionalFormatting sqref="X1061">
    <cfRule type="cellIs" dxfId="846" priority="563" operator="equal">
      <formula>"""No Data"""</formula>
    </cfRule>
  </conditionalFormatting>
  <conditionalFormatting sqref="X1062">
    <cfRule type="cellIs" dxfId="845" priority="562" operator="equal">
      <formula>"""No Data"""</formula>
    </cfRule>
  </conditionalFormatting>
  <conditionalFormatting sqref="X1063">
    <cfRule type="cellIs" dxfId="844" priority="561" operator="equal">
      <formula>"""No Data"""</formula>
    </cfRule>
  </conditionalFormatting>
  <conditionalFormatting sqref="X1064">
    <cfRule type="cellIs" dxfId="843" priority="560" operator="equal">
      <formula>"""No Data"""</formula>
    </cfRule>
  </conditionalFormatting>
  <conditionalFormatting sqref="X1065">
    <cfRule type="cellIs" dxfId="842" priority="559" operator="equal">
      <formula>"""No Data"""</formula>
    </cfRule>
  </conditionalFormatting>
  <conditionalFormatting sqref="X1066">
    <cfRule type="cellIs" dxfId="841" priority="558" operator="equal">
      <formula>"""No Data"""</formula>
    </cfRule>
  </conditionalFormatting>
  <conditionalFormatting sqref="X1067">
    <cfRule type="cellIs" dxfId="840" priority="557" operator="equal">
      <formula>"""No Data"""</formula>
    </cfRule>
  </conditionalFormatting>
  <conditionalFormatting sqref="X1068">
    <cfRule type="cellIs" dxfId="839" priority="556" operator="equal">
      <formula>"""No Data"""</formula>
    </cfRule>
  </conditionalFormatting>
  <conditionalFormatting sqref="X1069">
    <cfRule type="cellIs" dxfId="838" priority="555" operator="equal">
      <formula>"""No Data"""</formula>
    </cfRule>
  </conditionalFormatting>
  <conditionalFormatting sqref="X1070">
    <cfRule type="cellIs" dxfId="837" priority="554" operator="equal">
      <formula>"""No Data"""</formula>
    </cfRule>
  </conditionalFormatting>
  <conditionalFormatting sqref="X1071">
    <cfRule type="cellIs" dxfId="836" priority="553" operator="equal">
      <formula>"""No Data"""</formula>
    </cfRule>
  </conditionalFormatting>
  <conditionalFormatting sqref="X1072">
    <cfRule type="cellIs" dxfId="835" priority="552" operator="equal">
      <formula>"""No Data"""</formula>
    </cfRule>
  </conditionalFormatting>
  <conditionalFormatting sqref="X1073">
    <cfRule type="cellIs" dxfId="834" priority="551" operator="equal">
      <formula>"""No Data"""</formula>
    </cfRule>
  </conditionalFormatting>
  <conditionalFormatting sqref="X1074">
    <cfRule type="cellIs" dxfId="833" priority="550" operator="equal">
      <formula>"""No Data"""</formula>
    </cfRule>
  </conditionalFormatting>
  <conditionalFormatting sqref="X1075">
    <cfRule type="cellIs" dxfId="832" priority="549" operator="equal">
      <formula>"""No Data"""</formula>
    </cfRule>
  </conditionalFormatting>
  <conditionalFormatting sqref="X1076">
    <cfRule type="cellIs" dxfId="831" priority="548" operator="equal">
      <formula>"""No Data"""</formula>
    </cfRule>
  </conditionalFormatting>
  <conditionalFormatting sqref="X1077">
    <cfRule type="cellIs" dxfId="830" priority="547" operator="equal">
      <formula>"""No Data"""</formula>
    </cfRule>
  </conditionalFormatting>
  <conditionalFormatting sqref="X1078">
    <cfRule type="cellIs" dxfId="829" priority="546" operator="equal">
      <formula>"""No Data"""</formula>
    </cfRule>
  </conditionalFormatting>
  <conditionalFormatting sqref="X1079">
    <cfRule type="cellIs" dxfId="828" priority="545" operator="equal">
      <formula>"""No Data"""</formula>
    </cfRule>
  </conditionalFormatting>
  <conditionalFormatting sqref="X1080">
    <cfRule type="cellIs" dxfId="827" priority="544" operator="equal">
      <formula>"""No Data"""</formula>
    </cfRule>
  </conditionalFormatting>
  <conditionalFormatting sqref="X1081">
    <cfRule type="cellIs" dxfId="826" priority="543" operator="equal">
      <formula>"""No Data"""</formula>
    </cfRule>
  </conditionalFormatting>
  <conditionalFormatting sqref="X1082">
    <cfRule type="cellIs" dxfId="825" priority="542" operator="equal">
      <formula>"""No Data"""</formula>
    </cfRule>
  </conditionalFormatting>
  <conditionalFormatting sqref="X1083">
    <cfRule type="cellIs" dxfId="824" priority="541" operator="equal">
      <formula>"""No Data"""</formula>
    </cfRule>
  </conditionalFormatting>
  <conditionalFormatting sqref="X1084">
    <cfRule type="cellIs" dxfId="823" priority="540" operator="equal">
      <formula>"""No Data"""</formula>
    </cfRule>
  </conditionalFormatting>
  <conditionalFormatting sqref="X1085">
    <cfRule type="cellIs" dxfId="822" priority="539" operator="equal">
      <formula>"""No Data"""</formula>
    </cfRule>
  </conditionalFormatting>
  <conditionalFormatting sqref="X1086">
    <cfRule type="cellIs" dxfId="821" priority="538" operator="equal">
      <formula>"""No Data"""</formula>
    </cfRule>
  </conditionalFormatting>
  <conditionalFormatting sqref="X1087">
    <cfRule type="cellIs" dxfId="820" priority="537" operator="equal">
      <formula>"""No Data"""</formula>
    </cfRule>
  </conditionalFormatting>
  <conditionalFormatting sqref="X1088">
    <cfRule type="cellIs" dxfId="819" priority="536" operator="equal">
      <formula>"""No Data"""</formula>
    </cfRule>
  </conditionalFormatting>
  <conditionalFormatting sqref="X1089">
    <cfRule type="cellIs" dxfId="818" priority="535" operator="equal">
      <formula>"""No Data"""</formula>
    </cfRule>
  </conditionalFormatting>
  <conditionalFormatting sqref="X1090">
    <cfRule type="cellIs" dxfId="817" priority="534" operator="equal">
      <formula>"""No Data"""</formula>
    </cfRule>
  </conditionalFormatting>
  <conditionalFormatting sqref="X1091">
    <cfRule type="cellIs" dxfId="816" priority="533" operator="equal">
      <formula>"""No Data"""</formula>
    </cfRule>
  </conditionalFormatting>
  <conditionalFormatting sqref="X1092">
    <cfRule type="cellIs" dxfId="815" priority="532" operator="equal">
      <formula>"""No Data"""</formula>
    </cfRule>
  </conditionalFormatting>
  <conditionalFormatting sqref="X1093">
    <cfRule type="cellIs" dxfId="814" priority="531" operator="equal">
      <formula>"""No Data"""</formula>
    </cfRule>
  </conditionalFormatting>
  <conditionalFormatting sqref="X1094">
    <cfRule type="cellIs" dxfId="813" priority="530" operator="equal">
      <formula>"""No Data"""</formula>
    </cfRule>
  </conditionalFormatting>
  <conditionalFormatting sqref="X1095">
    <cfRule type="cellIs" dxfId="812" priority="529" operator="equal">
      <formula>"""No Data"""</formula>
    </cfRule>
  </conditionalFormatting>
  <conditionalFormatting sqref="X1096">
    <cfRule type="cellIs" dxfId="811" priority="528" operator="equal">
      <formula>"""No Data"""</formula>
    </cfRule>
  </conditionalFormatting>
  <conditionalFormatting sqref="X1097">
    <cfRule type="cellIs" dxfId="810" priority="527" operator="equal">
      <formula>"""No Data"""</formula>
    </cfRule>
  </conditionalFormatting>
  <conditionalFormatting sqref="X1098">
    <cfRule type="cellIs" dxfId="809" priority="526" operator="equal">
      <formula>"""No Data"""</formula>
    </cfRule>
  </conditionalFormatting>
  <conditionalFormatting sqref="X1099">
    <cfRule type="cellIs" dxfId="808" priority="525" operator="equal">
      <formula>"""No Data"""</formula>
    </cfRule>
  </conditionalFormatting>
  <conditionalFormatting sqref="X1100">
    <cfRule type="cellIs" dxfId="807" priority="524" operator="equal">
      <formula>"""No Data"""</formula>
    </cfRule>
  </conditionalFormatting>
  <conditionalFormatting sqref="X1101">
    <cfRule type="cellIs" dxfId="806" priority="523" operator="equal">
      <formula>"""No Data"""</formula>
    </cfRule>
  </conditionalFormatting>
  <conditionalFormatting sqref="X1102">
    <cfRule type="cellIs" dxfId="805" priority="522" operator="equal">
      <formula>"""No Data"""</formula>
    </cfRule>
  </conditionalFormatting>
  <conditionalFormatting sqref="X1103">
    <cfRule type="cellIs" dxfId="804" priority="521" operator="equal">
      <formula>"""No Data"""</formula>
    </cfRule>
  </conditionalFormatting>
  <conditionalFormatting sqref="X1104">
    <cfRule type="cellIs" dxfId="803" priority="520" operator="equal">
      <formula>"""No Data"""</formula>
    </cfRule>
  </conditionalFormatting>
  <conditionalFormatting sqref="X1105">
    <cfRule type="cellIs" dxfId="802" priority="519" operator="equal">
      <formula>"""No Data"""</formula>
    </cfRule>
  </conditionalFormatting>
  <conditionalFormatting sqref="X1106">
    <cfRule type="cellIs" dxfId="801" priority="518" operator="equal">
      <formula>"""No Data"""</formula>
    </cfRule>
  </conditionalFormatting>
  <conditionalFormatting sqref="X1107">
    <cfRule type="cellIs" dxfId="800" priority="517" operator="equal">
      <formula>"""No Data"""</formula>
    </cfRule>
  </conditionalFormatting>
  <conditionalFormatting sqref="X1108">
    <cfRule type="cellIs" dxfId="799" priority="516" operator="equal">
      <formula>"""No Data"""</formula>
    </cfRule>
  </conditionalFormatting>
  <conditionalFormatting sqref="X1109">
    <cfRule type="cellIs" dxfId="798" priority="515" operator="equal">
      <formula>"""No Data"""</formula>
    </cfRule>
  </conditionalFormatting>
  <conditionalFormatting sqref="X1110">
    <cfRule type="cellIs" dxfId="797" priority="514" operator="equal">
      <formula>"""No Data"""</formula>
    </cfRule>
  </conditionalFormatting>
  <conditionalFormatting sqref="X1111">
    <cfRule type="cellIs" dxfId="796" priority="513" operator="equal">
      <formula>"""No Data"""</formula>
    </cfRule>
  </conditionalFormatting>
  <conditionalFormatting sqref="X1112">
    <cfRule type="cellIs" dxfId="795" priority="512" operator="equal">
      <formula>"""No Data"""</formula>
    </cfRule>
  </conditionalFormatting>
  <conditionalFormatting sqref="X1113">
    <cfRule type="cellIs" dxfId="794" priority="511" operator="equal">
      <formula>"""No Data"""</formula>
    </cfRule>
  </conditionalFormatting>
  <conditionalFormatting sqref="X1114">
    <cfRule type="cellIs" dxfId="793" priority="510" operator="equal">
      <formula>"""No Data"""</formula>
    </cfRule>
  </conditionalFormatting>
  <conditionalFormatting sqref="X1115">
    <cfRule type="cellIs" dxfId="792" priority="509" operator="equal">
      <formula>"""No Data"""</formula>
    </cfRule>
  </conditionalFormatting>
  <conditionalFormatting sqref="X1116">
    <cfRule type="cellIs" dxfId="791" priority="508" operator="equal">
      <formula>"""No Data"""</formula>
    </cfRule>
  </conditionalFormatting>
  <conditionalFormatting sqref="X1117">
    <cfRule type="cellIs" dxfId="790" priority="507" operator="equal">
      <formula>"""No Data"""</formula>
    </cfRule>
  </conditionalFormatting>
  <conditionalFormatting sqref="X1118">
    <cfRule type="cellIs" dxfId="789" priority="506" operator="equal">
      <formula>"""No Data"""</formula>
    </cfRule>
  </conditionalFormatting>
  <conditionalFormatting sqref="X1119">
    <cfRule type="cellIs" dxfId="788" priority="505" operator="equal">
      <formula>"""No Data"""</formula>
    </cfRule>
  </conditionalFormatting>
  <conditionalFormatting sqref="X1120">
    <cfRule type="cellIs" dxfId="787" priority="504" operator="equal">
      <formula>"""No Data"""</formula>
    </cfRule>
  </conditionalFormatting>
  <conditionalFormatting sqref="X1121">
    <cfRule type="cellIs" dxfId="786" priority="503" operator="equal">
      <formula>"""No Data"""</formula>
    </cfRule>
  </conditionalFormatting>
  <conditionalFormatting sqref="X1122">
    <cfRule type="cellIs" dxfId="785" priority="502" operator="equal">
      <formula>"""No Data"""</formula>
    </cfRule>
  </conditionalFormatting>
  <conditionalFormatting sqref="X1123">
    <cfRule type="cellIs" dxfId="784" priority="501" operator="equal">
      <formula>"""No Data"""</formula>
    </cfRule>
  </conditionalFormatting>
  <conditionalFormatting sqref="X1124">
    <cfRule type="cellIs" dxfId="783" priority="500" operator="equal">
      <formula>"""No Data"""</formula>
    </cfRule>
  </conditionalFormatting>
  <conditionalFormatting sqref="X1125">
    <cfRule type="cellIs" dxfId="782" priority="499" operator="equal">
      <formula>"""No Data"""</formula>
    </cfRule>
  </conditionalFormatting>
  <conditionalFormatting sqref="X1126">
    <cfRule type="cellIs" dxfId="781" priority="498" operator="equal">
      <formula>"""No Data"""</formula>
    </cfRule>
  </conditionalFormatting>
  <conditionalFormatting sqref="X1127">
    <cfRule type="cellIs" dxfId="780" priority="497" operator="equal">
      <formula>"""No Data"""</formula>
    </cfRule>
  </conditionalFormatting>
  <conditionalFormatting sqref="X1128">
    <cfRule type="cellIs" dxfId="779" priority="496" operator="equal">
      <formula>"""No Data"""</formula>
    </cfRule>
  </conditionalFormatting>
  <conditionalFormatting sqref="X1129">
    <cfRule type="cellIs" dxfId="778" priority="495" operator="equal">
      <formula>"""No Data"""</formula>
    </cfRule>
  </conditionalFormatting>
  <conditionalFormatting sqref="X1130">
    <cfRule type="cellIs" dxfId="777" priority="494" operator="equal">
      <formula>"""No Data"""</formula>
    </cfRule>
  </conditionalFormatting>
  <conditionalFormatting sqref="X1131">
    <cfRule type="cellIs" dxfId="776" priority="493" operator="equal">
      <formula>"""No Data"""</formula>
    </cfRule>
  </conditionalFormatting>
  <conditionalFormatting sqref="X1132">
    <cfRule type="cellIs" dxfId="775" priority="492" operator="equal">
      <formula>"""No Data"""</formula>
    </cfRule>
  </conditionalFormatting>
  <conditionalFormatting sqref="X1133">
    <cfRule type="cellIs" dxfId="774" priority="491" operator="equal">
      <formula>"""No Data"""</formula>
    </cfRule>
  </conditionalFormatting>
  <conditionalFormatting sqref="X1134">
    <cfRule type="cellIs" dxfId="773" priority="490" operator="equal">
      <formula>"""No Data"""</formula>
    </cfRule>
  </conditionalFormatting>
  <conditionalFormatting sqref="X1135">
    <cfRule type="cellIs" dxfId="772" priority="489" operator="equal">
      <formula>"""No Data"""</formula>
    </cfRule>
  </conditionalFormatting>
  <conditionalFormatting sqref="X1136">
    <cfRule type="cellIs" dxfId="771" priority="488" operator="equal">
      <formula>"""No Data"""</formula>
    </cfRule>
  </conditionalFormatting>
  <conditionalFormatting sqref="X1137">
    <cfRule type="cellIs" dxfId="770" priority="487" operator="equal">
      <formula>"""No Data"""</formula>
    </cfRule>
  </conditionalFormatting>
  <conditionalFormatting sqref="X1138">
    <cfRule type="cellIs" dxfId="769" priority="486" operator="equal">
      <formula>"""No Data"""</formula>
    </cfRule>
  </conditionalFormatting>
  <conditionalFormatting sqref="X1139">
    <cfRule type="cellIs" dxfId="768" priority="485" operator="equal">
      <formula>"""No Data"""</formula>
    </cfRule>
  </conditionalFormatting>
  <conditionalFormatting sqref="X1140">
    <cfRule type="cellIs" dxfId="767" priority="484" operator="equal">
      <formula>"""No Data"""</formula>
    </cfRule>
  </conditionalFormatting>
  <conditionalFormatting sqref="X1141">
    <cfRule type="cellIs" dxfId="766" priority="483" operator="equal">
      <formula>"""No Data"""</formula>
    </cfRule>
  </conditionalFormatting>
  <conditionalFormatting sqref="X1142">
    <cfRule type="cellIs" dxfId="765" priority="482" operator="equal">
      <formula>"""No Data"""</formula>
    </cfRule>
  </conditionalFormatting>
  <conditionalFormatting sqref="X1143">
    <cfRule type="cellIs" dxfId="764" priority="481" operator="equal">
      <formula>"""No Data"""</formula>
    </cfRule>
  </conditionalFormatting>
  <conditionalFormatting sqref="X1144">
    <cfRule type="cellIs" dxfId="763" priority="480" operator="equal">
      <formula>"""No Data"""</formula>
    </cfRule>
  </conditionalFormatting>
  <conditionalFormatting sqref="X1145">
    <cfRule type="cellIs" dxfId="762" priority="479" operator="equal">
      <formula>"""No Data"""</formula>
    </cfRule>
  </conditionalFormatting>
  <conditionalFormatting sqref="X1146">
    <cfRule type="cellIs" dxfId="761" priority="478" operator="equal">
      <formula>"""No Data"""</formula>
    </cfRule>
  </conditionalFormatting>
  <conditionalFormatting sqref="X1147">
    <cfRule type="cellIs" dxfId="760" priority="477" operator="equal">
      <formula>"""No Data"""</formula>
    </cfRule>
  </conditionalFormatting>
  <conditionalFormatting sqref="X1148">
    <cfRule type="cellIs" dxfId="759" priority="476" operator="equal">
      <formula>"""No Data"""</formula>
    </cfRule>
  </conditionalFormatting>
  <conditionalFormatting sqref="X1149">
    <cfRule type="cellIs" dxfId="758" priority="475" operator="equal">
      <formula>"""No Data"""</formula>
    </cfRule>
  </conditionalFormatting>
  <conditionalFormatting sqref="X1150">
    <cfRule type="cellIs" dxfId="757" priority="474" operator="equal">
      <formula>"""No Data"""</formula>
    </cfRule>
  </conditionalFormatting>
  <conditionalFormatting sqref="X1151">
    <cfRule type="cellIs" dxfId="756" priority="473" operator="equal">
      <formula>"""No Data"""</formula>
    </cfRule>
  </conditionalFormatting>
  <conditionalFormatting sqref="X1152">
    <cfRule type="cellIs" dxfId="755" priority="472" operator="equal">
      <formula>"""No Data"""</formula>
    </cfRule>
  </conditionalFormatting>
  <conditionalFormatting sqref="X1153">
    <cfRule type="cellIs" dxfId="754" priority="471" operator="equal">
      <formula>"""No Data"""</formula>
    </cfRule>
  </conditionalFormatting>
  <conditionalFormatting sqref="X1154">
    <cfRule type="cellIs" dxfId="753" priority="470" operator="equal">
      <formula>"""No Data"""</formula>
    </cfRule>
  </conditionalFormatting>
  <conditionalFormatting sqref="X1155">
    <cfRule type="cellIs" dxfId="752" priority="469" operator="equal">
      <formula>"""No Data"""</formula>
    </cfRule>
  </conditionalFormatting>
  <conditionalFormatting sqref="X1156">
    <cfRule type="cellIs" dxfId="751" priority="468" operator="equal">
      <formula>"""No Data"""</formula>
    </cfRule>
  </conditionalFormatting>
  <conditionalFormatting sqref="X1157">
    <cfRule type="cellIs" dxfId="750" priority="467" operator="equal">
      <formula>"""No Data"""</formula>
    </cfRule>
  </conditionalFormatting>
  <conditionalFormatting sqref="X1158">
    <cfRule type="cellIs" dxfId="749" priority="466" operator="equal">
      <formula>"""No Data"""</formula>
    </cfRule>
  </conditionalFormatting>
  <conditionalFormatting sqref="X1159">
    <cfRule type="cellIs" dxfId="748" priority="465" operator="equal">
      <formula>"""No Data"""</formula>
    </cfRule>
  </conditionalFormatting>
  <conditionalFormatting sqref="X1160">
    <cfRule type="cellIs" dxfId="747" priority="464" operator="equal">
      <formula>"""No Data"""</formula>
    </cfRule>
  </conditionalFormatting>
  <conditionalFormatting sqref="X1161">
    <cfRule type="cellIs" dxfId="746" priority="463" operator="equal">
      <formula>"""No Data"""</formula>
    </cfRule>
  </conditionalFormatting>
  <conditionalFormatting sqref="X1162">
    <cfRule type="cellIs" dxfId="745" priority="462" operator="equal">
      <formula>"""No Data"""</formula>
    </cfRule>
  </conditionalFormatting>
  <conditionalFormatting sqref="X1163">
    <cfRule type="cellIs" dxfId="744" priority="461" operator="equal">
      <formula>"""No Data"""</formula>
    </cfRule>
  </conditionalFormatting>
  <conditionalFormatting sqref="X1164">
    <cfRule type="cellIs" dxfId="743" priority="460" operator="equal">
      <formula>"""No Data"""</formula>
    </cfRule>
  </conditionalFormatting>
  <conditionalFormatting sqref="X1165">
    <cfRule type="cellIs" dxfId="742" priority="459" operator="equal">
      <formula>"""No Data"""</formula>
    </cfRule>
  </conditionalFormatting>
  <conditionalFormatting sqref="X1166">
    <cfRule type="cellIs" dxfId="741" priority="458" operator="equal">
      <formula>"""No Data"""</formula>
    </cfRule>
  </conditionalFormatting>
  <conditionalFormatting sqref="X1167">
    <cfRule type="cellIs" dxfId="740" priority="457" operator="equal">
      <formula>"""No Data"""</formula>
    </cfRule>
  </conditionalFormatting>
  <conditionalFormatting sqref="X1168">
    <cfRule type="cellIs" dxfId="739" priority="456" operator="equal">
      <formula>"""No Data"""</formula>
    </cfRule>
  </conditionalFormatting>
  <conditionalFormatting sqref="X1169">
    <cfRule type="cellIs" dxfId="738" priority="455" operator="equal">
      <formula>"""No Data"""</formula>
    </cfRule>
  </conditionalFormatting>
  <conditionalFormatting sqref="V1170:W1401 Q1170:Q1401">
    <cfRule type="containsBlanks" dxfId="737" priority="454">
      <formula>LEN(TRIM(Q1170))=0</formula>
    </cfRule>
  </conditionalFormatting>
  <conditionalFormatting sqref="X1170">
    <cfRule type="cellIs" dxfId="736" priority="453" operator="equal">
      <formula>"""No Data"""</formula>
    </cfRule>
  </conditionalFormatting>
  <conditionalFormatting sqref="X1171">
    <cfRule type="cellIs" dxfId="735" priority="452" operator="equal">
      <formula>"""No Data"""</formula>
    </cfRule>
  </conditionalFormatting>
  <conditionalFormatting sqref="X1172">
    <cfRule type="cellIs" dxfId="734" priority="451" operator="equal">
      <formula>"""No Data"""</formula>
    </cfRule>
  </conditionalFormatting>
  <conditionalFormatting sqref="X1173">
    <cfRule type="cellIs" dxfId="733" priority="450" operator="equal">
      <formula>"""No Data"""</formula>
    </cfRule>
  </conditionalFormatting>
  <conditionalFormatting sqref="X1174">
    <cfRule type="cellIs" dxfId="732" priority="449" operator="equal">
      <formula>"""No Data"""</formula>
    </cfRule>
  </conditionalFormatting>
  <conditionalFormatting sqref="X1175">
    <cfRule type="cellIs" dxfId="731" priority="448" operator="equal">
      <formula>"""No Data"""</formula>
    </cfRule>
  </conditionalFormatting>
  <conditionalFormatting sqref="X1176">
    <cfRule type="cellIs" dxfId="730" priority="447" operator="equal">
      <formula>"""No Data"""</formula>
    </cfRule>
  </conditionalFormatting>
  <conditionalFormatting sqref="X1177">
    <cfRule type="cellIs" dxfId="729" priority="446" operator="equal">
      <formula>"""No Data"""</formula>
    </cfRule>
  </conditionalFormatting>
  <conditionalFormatting sqref="X1178">
    <cfRule type="cellIs" dxfId="728" priority="445" operator="equal">
      <formula>"""No Data"""</formula>
    </cfRule>
  </conditionalFormatting>
  <conditionalFormatting sqref="X1179">
    <cfRule type="cellIs" dxfId="727" priority="444" operator="equal">
      <formula>"""No Data"""</formula>
    </cfRule>
  </conditionalFormatting>
  <conditionalFormatting sqref="X1180">
    <cfRule type="cellIs" dxfId="726" priority="443" operator="equal">
      <formula>"""No Data"""</formula>
    </cfRule>
  </conditionalFormatting>
  <conditionalFormatting sqref="X1181">
    <cfRule type="cellIs" dxfId="725" priority="442" operator="equal">
      <formula>"""No Data"""</formula>
    </cfRule>
  </conditionalFormatting>
  <conditionalFormatting sqref="X1182">
    <cfRule type="cellIs" dxfId="724" priority="441" operator="equal">
      <formula>"""No Data"""</formula>
    </cfRule>
  </conditionalFormatting>
  <conditionalFormatting sqref="X1183">
    <cfRule type="cellIs" dxfId="723" priority="440" operator="equal">
      <formula>"""No Data"""</formula>
    </cfRule>
  </conditionalFormatting>
  <conditionalFormatting sqref="X1184">
    <cfRule type="cellIs" dxfId="722" priority="439" operator="equal">
      <formula>"""No Data"""</formula>
    </cfRule>
  </conditionalFormatting>
  <conditionalFormatting sqref="X1185">
    <cfRule type="cellIs" dxfId="721" priority="438" operator="equal">
      <formula>"""No Data"""</formula>
    </cfRule>
  </conditionalFormatting>
  <conditionalFormatting sqref="X1186">
    <cfRule type="cellIs" dxfId="720" priority="437" operator="equal">
      <formula>"""No Data"""</formula>
    </cfRule>
  </conditionalFormatting>
  <conditionalFormatting sqref="X1187">
    <cfRule type="cellIs" dxfId="719" priority="436" operator="equal">
      <formula>"""No Data"""</formula>
    </cfRule>
  </conditionalFormatting>
  <conditionalFormatting sqref="X1188">
    <cfRule type="cellIs" dxfId="718" priority="435" operator="equal">
      <formula>"""No Data"""</formula>
    </cfRule>
  </conditionalFormatting>
  <conditionalFormatting sqref="X1189">
    <cfRule type="cellIs" dxfId="717" priority="434" operator="equal">
      <formula>"""No Data"""</formula>
    </cfRule>
  </conditionalFormatting>
  <conditionalFormatting sqref="X1190">
    <cfRule type="cellIs" dxfId="716" priority="433" operator="equal">
      <formula>"""No Data"""</formula>
    </cfRule>
  </conditionalFormatting>
  <conditionalFormatting sqref="X1191">
    <cfRule type="cellIs" dxfId="715" priority="432" operator="equal">
      <formula>"""No Data"""</formula>
    </cfRule>
  </conditionalFormatting>
  <conditionalFormatting sqref="X1192">
    <cfRule type="cellIs" dxfId="714" priority="431" operator="equal">
      <formula>"""No Data"""</formula>
    </cfRule>
  </conditionalFormatting>
  <conditionalFormatting sqref="X1193">
    <cfRule type="cellIs" dxfId="713" priority="430" operator="equal">
      <formula>"""No Data"""</formula>
    </cfRule>
  </conditionalFormatting>
  <conditionalFormatting sqref="X1194">
    <cfRule type="cellIs" dxfId="712" priority="429" operator="equal">
      <formula>"""No Data"""</formula>
    </cfRule>
  </conditionalFormatting>
  <conditionalFormatting sqref="X1195">
    <cfRule type="cellIs" dxfId="711" priority="428" operator="equal">
      <formula>"""No Data"""</formula>
    </cfRule>
  </conditionalFormatting>
  <conditionalFormatting sqref="X1196">
    <cfRule type="cellIs" dxfId="710" priority="427" operator="equal">
      <formula>"""No Data"""</formula>
    </cfRule>
  </conditionalFormatting>
  <conditionalFormatting sqref="X1197">
    <cfRule type="cellIs" dxfId="709" priority="426" operator="equal">
      <formula>"""No Data"""</formula>
    </cfRule>
  </conditionalFormatting>
  <conditionalFormatting sqref="X1198">
    <cfRule type="cellIs" dxfId="708" priority="425" operator="equal">
      <formula>"""No Data"""</formula>
    </cfRule>
  </conditionalFormatting>
  <conditionalFormatting sqref="X1199">
    <cfRule type="cellIs" dxfId="707" priority="424" operator="equal">
      <formula>"""No Data"""</formula>
    </cfRule>
  </conditionalFormatting>
  <conditionalFormatting sqref="X1200">
    <cfRule type="cellIs" dxfId="706" priority="423" operator="equal">
      <formula>"""No Data"""</formula>
    </cfRule>
  </conditionalFormatting>
  <conditionalFormatting sqref="X1201">
    <cfRule type="cellIs" dxfId="705" priority="422" operator="equal">
      <formula>"""No Data"""</formula>
    </cfRule>
  </conditionalFormatting>
  <conditionalFormatting sqref="X1202">
    <cfRule type="cellIs" dxfId="704" priority="421" operator="equal">
      <formula>"""No Data"""</formula>
    </cfRule>
  </conditionalFormatting>
  <conditionalFormatting sqref="X1203">
    <cfRule type="cellIs" dxfId="703" priority="420" operator="equal">
      <formula>"""No Data"""</formula>
    </cfRule>
  </conditionalFormatting>
  <conditionalFormatting sqref="X1204">
    <cfRule type="cellIs" dxfId="702" priority="419" operator="equal">
      <formula>"""No Data"""</formula>
    </cfRule>
  </conditionalFormatting>
  <conditionalFormatting sqref="X1205">
    <cfRule type="cellIs" dxfId="701" priority="418" operator="equal">
      <formula>"""No Data"""</formula>
    </cfRule>
  </conditionalFormatting>
  <conditionalFormatting sqref="X1206">
    <cfRule type="cellIs" dxfId="700" priority="417" operator="equal">
      <formula>"""No Data"""</formula>
    </cfRule>
  </conditionalFormatting>
  <conditionalFormatting sqref="X1207">
    <cfRule type="cellIs" dxfId="699" priority="416" operator="equal">
      <formula>"""No Data"""</formula>
    </cfRule>
  </conditionalFormatting>
  <conditionalFormatting sqref="X1208">
    <cfRule type="cellIs" dxfId="698" priority="415" operator="equal">
      <formula>"""No Data"""</formula>
    </cfRule>
  </conditionalFormatting>
  <conditionalFormatting sqref="X1209">
    <cfRule type="cellIs" dxfId="697" priority="414" operator="equal">
      <formula>"""No Data"""</formula>
    </cfRule>
  </conditionalFormatting>
  <conditionalFormatting sqref="X1210">
    <cfRule type="cellIs" dxfId="696" priority="413" operator="equal">
      <formula>"""No Data"""</formula>
    </cfRule>
  </conditionalFormatting>
  <conditionalFormatting sqref="X1211">
    <cfRule type="cellIs" dxfId="695" priority="412" operator="equal">
      <formula>"""No Data"""</formula>
    </cfRule>
  </conditionalFormatting>
  <conditionalFormatting sqref="X1212">
    <cfRule type="cellIs" dxfId="694" priority="411" operator="equal">
      <formula>"""No Data"""</formula>
    </cfRule>
  </conditionalFormatting>
  <conditionalFormatting sqref="X1213">
    <cfRule type="cellIs" dxfId="693" priority="410" operator="equal">
      <formula>"""No Data"""</formula>
    </cfRule>
  </conditionalFormatting>
  <conditionalFormatting sqref="X1214">
    <cfRule type="cellIs" dxfId="692" priority="409" operator="equal">
      <formula>"""No Data"""</formula>
    </cfRule>
  </conditionalFormatting>
  <conditionalFormatting sqref="X1215">
    <cfRule type="cellIs" dxfId="691" priority="408" operator="equal">
      <formula>"""No Data"""</formula>
    </cfRule>
  </conditionalFormatting>
  <conditionalFormatting sqref="X1216">
    <cfRule type="cellIs" dxfId="690" priority="407" operator="equal">
      <formula>"""No Data"""</formula>
    </cfRule>
  </conditionalFormatting>
  <conditionalFormatting sqref="X1217">
    <cfRule type="cellIs" dxfId="689" priority="406" operator="equal">
      <formula>"""No Data"""</formula>
    </cfRule>
  </conditionalFormatting>
  <conditionalFormatting sqref="X1218">
    <cfRule type="cellIs" dxfId="688" priority="405" operator="equal">
      <formula>"""No Data"""</formula>
    </cfRule>
  </conditionalFormatting>
  <conditionalFormatting sqref="X1219">
    <cfRule type="cellIs" dxfId="687" priority="404" operator="equal">
      <formula>"""No Data"""</formula>
    </cfRule>
  </conditionalFormatting>
  <conditionalFormatting sqref="X1220">
    <cfRule type="cellIs" dxfId="686" priority="403" operator="equal">
      <formula>"""No Data"""</formula>
    </cfRule>
  </conditionalFormatting>
  <conditionalFormatting sqref="X1221">
    <cfRule type="cellIs" dxfId="685" priority="402" operator="equal">
      <formula>"""No Data"""</formula>
    </cfRule>
  </conditionalFormatting>
  <conditionalFormatting sqref="X1222">
    <cfRule type="cellIs" dxfId="684" priority="401" operator="equal">
      <formula>"""No Data"""</formula>
    </cfRule>
  </conditionalFormatting>
  <conditionalFormatting sqref="X1223">
    <cfRule type="cellIs" dxfId="683" priority="400" operator="equal">
      <formula>"""No Data"""</formula>
    </cfRule>
  </conditionalFormatting>
  <conditionalFormatting sqref="X1224">
    <cfRule type="cellIs" dxfId="682" priority="399" operator="equal">
      <formula>"""No Data"""</formula>
    </cfRule>
  </conditionalFormatting>
  <conditionalFormatting sqref="X1225">
    <cfRule type="cellIs" dxfId="681" priority="398" operator="equal">
      <formula>"""No Data"""</formula>
    </cfRule>
  </conditionalFormatting>
  <conditionalFormatting sqref="X1226">
    <cfRule type="cellIs" dxfId="680" priority="397" operator="equal">
      <formula>"""No Data"""</formula>
    </cfRule>
  </conditionalFormatting>
  <conditionalFormatting sqref="X1227">
    <cfRule type="cellIs" dxfId="679" priority="396" operator="equal">
      <formula>"""No Data"""</formula>
    </cfRule>
  </conditionalFormatting>
  <conditionalFormatting sqref="X1228">
    <cfRule type="cellIs" dxfId="678" priority="395" operator="equal">
      <formula>"""No Data"""</formula>
    </cfRule>
  </conditionalFormatting>
  <conditionalFormatting sqref="X1229">
    <cfRule type="cellIs" dxfId="677" priority="394" operator="equal">
      <formula>"""No Data"""</formula>
    </cfRule>
  </conditionalFormatting>
  <conditionalFormatting sqref="X1230">
    <cfRule type="cellIs" dxfId="676" priority="393" operator="equal">
      <formula>"""No Data"""</formula>
    </cfRule>
  </conditionalFormatting>
  <conditionalFormatting sqref="X1231">
    <cfRule type="cellIs" dxfId="675" priority="392" operator="equal">
      <formula>"""No Data"""</formula>
    </cfRule>
  </conditionalFormatting>
  <conditionalFormatting sqref="X1232">
    <cfRule type="cellIs" dxfId="674" priority="391" operator="equal">
      <formula>"""No Data"""</formula>
    </cfRule>
  </conditionalFormatting>
  <conditionalFormatting sqref="X1233">
    <cfRule type="cellIs" dxfId="673" priority="390" operator="equal">
      <formula>"""No Data"""</formula>
    </cfRule>
  </conditionalFormatting>
  <conditionalFormatting sqref="X1234">
    <cfRule type="cellIs" dxfId="672" priority="389" operator="equal">
      <formula>"""No Data"""</formula>
    </cfRule>
  </conditionalFormatting>
  <conditionalFormatting sqref="X1235">
    <cfRule type="cellIs" dxfId="671" priority="388" operator="equal">
      <formula>"""No Data"""</formula>
    </cfRule>
  </conditionalFormatting>
  <conditionalFormatting sqref="X1236">
    <cfRule type="cellIs" dxfId="670" priority="387" operator="equal">
      <formula>"""No Data"""</formula>
    </cfRule>
  </conditionalFormatting>
  <conditionalFormatting sqref="X1237">
    <cfRule type="cellIs" dxfId="669" priority="386" operator="equal">
      <formula>"""No Data"""</formula>
    </cfRule>
  </conditionalFormatting>
  <conditionalFormatting sqref="X1238">
    <cfRule type="cellIs" dxfId="668" priority="385" operator="equal">
      <formula>"""No Data"""</formula>
    </cfRule>
  </conditionalFormatting>
  <conditionalFormatting sqref="X1239">
    <cfRule type="cellIs" dxfId="667" priority="384" operator="equal">
      <formula>"""No Data"""</formula>
    </cfRule>
  </conditionalFormatting>
  <conditionalFormatting sqref="X1240">
    <cfRule type="cellIs" dxfId="666" priority="383" operator="equal">
      <formula>"""No Data"""</formula>
    </cfRule>
  </conditionalFormatting>
  <conditionalFormatting sqref="X1241">
    <cfRule type="cellIs" dxfId="665" priority="382" operator="equal">
      <formula>"""No Data"""</formula>
    </cfRule>
  </conditionalFormatting>
  <conditionalFormatting sqref="X1242">
    <cfRule type="cellIs" dxfId="664" priority="381" operator="equal">
      <formula>"""No Data"""</formula>
    </cfRule>
  </conditionalFormatting>
  <conditionalFormatting sqref="X1243">
    <cfRule type="cellIs" dxfId="663" priority="380" operator="equal">
      <formula>"""No Data"""</formula>
    </cfRule>
  </conditionalFormatting>
  <conditionalFormatting sqref="X1244">
    <cfRule type="cellIs" dxfId="662" priority="379" operator="equal">
      <formula>"""No Data"""</formula>
    </cfRule>
  </conditionalFormatting>
  <conditionalFormatting sqref="X1245">
    <cfRule type="cellIs" dxfId="661" priority="378" operator="equal">
      <formula>"""No Data"""</formula>
    </cfRule>
  </conditionalFormatting>
  <conditionalFormatting sqref="X1246">
    <cfRule type="cellIs" dxfId="660" priority="377" operator="equal">
      <formula>"""No Data"""</formula>
    </cfRule>
  </conditionalFormatting>
  <conditionalFormatting sqref="X1247">
    <cfRule type="cellIs" dxfId="659" priority="376" operator="equal">
      <formula>"""No Data"""</formula>
    </cfRule>
  </conditionalFormatting>
  <conditionalFormatting sqref="X1248">
    <cfRule type="cellIs" dxfId="658" priority="375" operator="equal">
      <formula>"""No Data"""</formula>
    </cfRule>
  </conditionalFormatting>
  <conditionalFormatting sqref="X1249">
    <cfRule type="cellIs" dxfId="657" priority="374" operator="equal">
      <formula>"""No Data"""</formula>
    </cfRule>
  </conditionalFormatting>
  <conditionalFormatting sqref="X1250">
    <cfRule type="cellIs" dxfId="656" priority="373" operator="equal">
      <formula>"""No Data"""</formula>
    </cfRule>
  </conditionalFormatting>
  <conditionalFormatting sqref="X1251">
    <cfRule type="cellIs" dxfId="655" priority="372" operator="equal">
      <formula>"""No Data"""</formula>
    </cfRule>
  </conditionalFormatting>
  <conditionalFormatting sqref="X1252">
    <cfRule type="cellIs" dxfId="654" priority="371" operator="equal">
      <formula>"""No Data"""</formula>
    </cfRule>
  </conditionalFormatting>
  <conditionalFormatting sqref="X1253">
    <cfRule type="cellIs" dxfId="653" priority="370" operator="equal">
      <formula>"""No Data"""</formula>
    </cfRule>
  </conditionalFormatting>
  <conditionalFormatting sqref="X1254">
    <cfRule type="cellIs" dxfId="652" priority="369" operator="equal">
      <formula>"""No Data"""</formula>
    </cfRule>
  </conditionalFormatting>
  <conditionalFormatting sqref="X1255">
    <cfRule type="cellIs" dxfId="651" priority="368" operator="equal">
      <formula>"""No Data"""</formula>
    </cfRule>
  </conditionalFormatting>
  <conditionalFormatting sqref="X1256">
    <cfRule type="cellIs" dxfId="650" priority="367" operator="equal">
      <formula>"""No Data"""</formula>
    </cfRule>
  </conditionalFormatting>
  <conditionalFormatting sqref="X1257">
    <cfRule type="cellIs" dxfId="649" priority="366" operator="equal">
      <formula>"""No Data"""</formula>
    </cfRule>
  </conditionalFormatting>
  <conditionalFormatting sqref="X1258">
    <cfRule type="cellIs" dxfId="648" priority="365" operator="equal">
      <formula>"""No Data"""</formula>
    </cfRule>
  </conditionalFormatting>
  <conditionalFormatting sqref="X1259">
    <cfRule type="cellIs" dxfId="647" priority="364" operator="equal">
      <formula>"""No Data"""</formula>
    </cfRule>
  </conditionalFormatting>
  <conditionalFormatting sqref="X1260">
    <cfRule type="cellIs" dxfId="646" priority="363" operator="equal">
      <formula>"""No Data"""</formula>
    </cfRule>
  </conditionalFormatting>
  <conditionalFormatting sqref="X1261">
    <cfRule type="cellIs" dxfId="645" priority="362" operator="equal">
      <formula>"""No Data"""</formula>
    </cfRule>
  </conditionalFormatting>
  <conditionalFormatting sqref="X1262">
    <cfRule type="cellIs" dxfId="644" priority="361" operator="equal">
      <formula>"""No Data"""</formula>
    </cfRule>
  </conditionalFormatting>
  <conditionalFormatting sqref="X1263">
    <cfRule type="cellIs" dxfId="643" priority="360" operator="equal">
      <formula>"""No Data"""</formula>
    </cfRule>
  </conditionalFormatting>
  <conditionalFormatting sqref="X1264">
    <cfRule type="cellIs" dxfId="642" priority="359" operator="equal">
      <formula>"""No Data"""</formula>
    </cfRule>
  </conditionalFormatting>
  <conditionalFormatting sqref="X1265">
    <cfRule type="cellIs" dxfId="641" priority="358" operator="equal">
      <formula>"""No Data"""</formula>
    </cfRule>
  </conditionalFormatting>
  <conditionalFormatting sqref="X1266">
    <cfRule type="cellIs" dxfId="640" priority="357" operator="equal">
      <formula>"""No Data"""</formula>
    </cfRule>
  </conditionalFormatting>
  <conditionalFormatting sqref="X1267">
    <cfRule type="cellIs" dxfId="639" priority="356" operator="equal">
      <formula>"""No Data"""</formula>
    </cfRule>
  </conditionalFormatting>
  <conditionalFormatting sqref="X1268">
    <cfRule type="cellIs" dxfId="638" priority="355" operator="equal">
      <formula>"""No Data"""</formula>
    </cfRule>
  </conditionalFormatting>
  <conditionalFormatting sqref="X1269">
    <cfRule type="cellIs" dxfId="637" priority="354" operator="equal">
      <formula>"""No Data"""</formula>
    </cfRule>
  </conditionalFormatting>
  <conditionalFormatting sqref="X1270">
    <cfRule type="cellIs" dxfId="636" priority="353" operator="equal">
      <formula>"""No Data"""</formula>
    </cfRule>
  </conditionalFormatting>
  <conditionalFormatting sqref="X1271">
    <cfRule type="cellIs" dxfId="635" priority="352" operator="equal">
      <formula>"""No Data"""</formula>
    </cfRule>
  </conditionalFormatting>
  <conditionalFormatting sqref="X1272">
    <cfRule type="cellIs" dxfId="634" priority="351" operator="equal">
      <formula>"""No Data"""</formula>
    </cfRule>
  </conditionalFormatting>
  <conditionalFormatting sqref="X1273">
    <cfRule type="cellIs" dxfId="633" priority="350" operator="equal">
      <formula>"""No Data"""</formula>
    </cfRule>
  </conditionalFormatting>
  <conditionalFormatting sqref="X1274">
    <cfRule type="cellIs" dxfId="632" priority="349" operator="equal">
      <formula>"""No Data"""</formula>
    </cfRule>
  </conditionalFormatting>
  <conditionalFormatting sqref="X1275">
    <cfRule type="cellIs" dxfId="631" priority="348" operator="equal">
      <formula>"""No Data"""</formula>
    </cfRule>
  </conditionalFormatting>
  <conditionalFormatting sqref="X1276">
    <cfRule type="cellIs" dxfId="630" priority="347" operator="equal">
      <formula>"""No Data"""</formula>
    </cfRule>
  </conditionalFormatting>
  <conditionalFormatting sqref="X1277">
    <cfRule type="cellIs" dxfId="629" priority="346" operator="equal">
      <formula>"""No Data"""</formula>
    </cfRule>
  </conditionalFormatting>
  <conditionalFormatting sqref="X1278">
    <cfRule type="cellIs" dxfId="628" priority="345" operator="equal">
      <formula>"""No Data"""</formula>
    </cfRule>
  </conditionalFormatting>
  <conditionalFormatting sqref="X1279">
    <cfRule type="cellIs" dxfId="627" priority="344" operator="equal">
      <formula>"""No Data"""</formula>
    </cfRule>
  </conditionalFormatting>
  <conditionalFormatting sqref="X1280">
    <cfRule type="cellIs" dxfId="626" priority="343" operator="equal">
      <formula>"""No Data"""</formula>
    </cfRule>
  </conditionalFormatting>
  <conditionalFormatting sqref="X1281">
    <cfRule type="cellIs" dxfId="625" priority="342" operator="equal">
      <formula>"""No Data"""</formula>
    </cfRule>
  </conditionalFormatting>
  <conditionalFormatting sqref="X1282">
    <cfRule type="cellIs" dxfId="624" priority="341" operator="equal">
      <formula>"""No Data"""</formula>
    </cfRule>
  </conditionalFormatting>
  <conditionalFormatting sqref="X1283">
    <cfRule type="cellIs" dxfId="623" priority="340" operator="equal">
      <formula>"""No Data"""</formula>
    </cfRule>
  </conditionalFormatting>
  <conditionalFormatting sqref="X1284">
    <cfRule type="cellIs" dxfId="622" priority="339" operator="equal">
      <formula>"""No Data"""</formula>
    </cfRule>
  </conditionalFormatting>
  <conditionalFormatting sqref="X1285">
    <cfRule type="cellIs" dxfId="621" priority="338" operator="equal">
      <formula>"""No Data"""</formula>
    </cfRule>
  </conditionalFormatting>
  <conditionalFormatting sqref="X1286">
    <cfRule type="cellIs" dxfId="620" priority="337" operator="equal">
      <formula>"""No Data"""</formula>
    </cfRule>
  </conditionalFormatting>
  <conditionalFormatting sqref="X1287">
    <cfRule type="cellIs" dxfId="619" priority="336" operator="equal">
      <formula>"""No Data"""</formula>
    </cfRule>
  </conditionalFormatting>
  <conditionalFormatting sqref="X1288">
    <cfRule type="cellIs" dxfId="618" priority="335" operator="equal">
      <formula>"""No Data"""</formula>
    </cfRule>
  </conditionalFormatting>
  <conditionalFormatting sqref="X1289">
    <cfRule type="cellIs" dxfId="617" priority="334" operator="equal">
      <formula>"""No Data"""</formula>
    </cfRule>
  </conditionalFormatting>
  <conditionalFormatting sqref="X1290">
    <cfRule type="cellIs" dxfId="616" priority="333" operator="equal">
      <formula>"""No Data"""</formula>
    </cfRule>
  </conditionalFormatting>
  <conditionalFormatting sqref="X1291">
    <cfRule type="cellIs" dxfId="615" priority="332" operator="equal">
      <formula>"""No Data"""</formula>
    </cfRule>
  </conditionalFormatting>
  <conditionalFormatting sqref="X1292">
    <cfRule type="cellIs" dxfId="614" priority="331" operator="equal">
      <formula>"""No Data"""</formula>
    </cfRule>
  </conditionalFormatting>
  <conditionalFormatting sqref="X1293">
    <cfRule type="cellIs" dxfId="613" priority="330" operator="equal">
      <formula>"""No Data"""</formula>
    </cfRule>
  </conditionalFormatting>
  <conditionalFormatting sqref="X1294">
    <cfRule type="cellIs" dxfId="612" priority="329" operator="equal">
      <formula>"""No Data"""</formula>
    </cfRule>
  </conditionalFormatting>
  <conditionalFormatting sqref="X1295">
    <cfRule type="cellIs" dxfId="611" priority="328" operator="equal">
      <formula>"""No Data"""</formula>
    </cfRule>
  </conditionalFormatting>
  <conditionalFormatting sqref="X1296">
    <cfRule type="cellIs" dxfId="610" priority="327" operator="equal">
      <formula>"""No Data"""</formula>
    </cfRule>
  </conditionalFormatting>
  <conditionalFormatting sqref="X1297">
    <cfRule type="cellIs" dxfId="609" priority="326" operator="equal">
      <formula>"""No Data"""</formula>
    </cfRule>
  </conditionalFormatting>
  <conditionalFormatting sqref="X1298">
    <cfRule type="cellIs" dxfId="608" priority="325" operator="equal">
      <formula>"""No Data"""</formula>
    </cfRule>
  </conditionalFormatting>
  <conditionalFormatting sqref="X1299">
    <cfRule type="cellIs" dxfId="607" priority="324" operator="equal">
      <formula>"""No Data"""</formula>
    </cfRule>
  </conditionalFormatting>
  <conditionalFormatting sqref="X1300">
    <cfRule type="cellIs" dxfId="606" priority="323" operator="equal">
      <formula>"""No Data"""</formula>
    </cfRule>
  </conditionalFormatting>
  <conditionalFormatting sqref="X1301">
    <cfRule type="cellIs" dxfId="605" priority="322" operator="equal">
      <formula>"""No Data"""</formula>
    </cfRule>
  </conditionalFormatting>
  <conditionalFormatting sqref="X1302">
    <cfRule type="cellIs" dxfId="604" priority="321" operator="equal">
      <formula>"""No Data"""</formula>
    </cfRule>
  </conditionalFormatting>
  <conditionalFormatting sqref="X1303">
    <cfRule type="cellIs" dxfId="603" priority="320" operator="equal">
      <formula>"""No Data"""</formula>
    </cfRule>
  </conditionalFormatting>
  <conditionalFormatting sqref="X1304">
    <cfRule type="cellIs" dxfId="602" priority="319" operator="equal">
      <formula>"""No Data"""</formula>
    </cfRule>
  </conditionalFormatting>
  <conditionalFormatting sqref="X1305">
    <cfRule type="cellIs" dxfId="601" priority="318" operator="equal">
      <formula>"""No Data"""</formula>
    </cfRule>
  </conditionalFormatting>
  <conditionalFormatting sqref="X1306">
    <cfRule type="cellIs" dxfId="600" priority="317" operator="equal">
      <formula>"""No Data"""</formula>
    </cfRule>
  </conditionalFormatting>
  <conditionalFormatting sqref="X1307">
    <cfRule type="cellIs" dxfId="599" priority="316" operator="equal">
      <formula>"""No Data"""</formula>
    </cfRule>
  </conditionalFormatting>
  <conditionalFormatting sqref="X1308">
    <cfRule type="cellIs" dxfId="598" priority="315" operator="equal">
      <formula>"""No Data"""</formula>
    </cfRule>
  </conditionalFormatting>
  <conditionalFormatting sqref="X1309">
    <cfRule type="cellIs" dxfId="597" priority="314" operator="equal">
      <formula>"""No Data"""</formula>
    </cfRule>
  </conditionalFormatting>
  <conditionalFormatting sqref="X1310">
    <cfRule type="cellIs" dxfId="596" priority="313" operator="equal">
      <formula>"""No Data"""</formula>
    </cfRule>
  </conditionalFormatting>
  <conditionalFormatting sqref="X1311">
    <cfRule type="cellIs" dxfId="595" priority="312" operator="equal">
      <formula>"""No Data"""</formula>
    </cfRule>
  </conditionalFormatting>
  <conditionalFormatting sqref="X1312">
    <cfRule type="cellIs" dxfId="594" priority="311" operator="equal">
      <formula>"""No Data"""</formula>
    </cfRule>
  </conditionalFormatting>
  <conditionalFormatting sqref="X1313">
    <cfRule type="cellIs" dxfId="593" priority="310" operator="equal">
      <formula>"""No Data"""</formula>
    </cfRule>
  </conditionalFormatting>
  <conditionalFormatting sqref="X1314">
    <cfRule type="cellIs" dxfId="592" priority="309" operator="equal">
      <formula>"""No Data"""</formula>
    </cfRule>
  </conditionalFormatting>
  <conditionalFormatting sqref="X1315">
    <cfRule type="cellIs" dxfId="591" priority="308" operator="equal">
      <formula>"""No Data"""</formula>
    </cfRule>
  </conditionalFormatting>
  <conditionalFormatting sqref="X1316">
    <cfRule type="cellIs" dxfId="590" priority="307" operator="equal">
      <formula>"""No Data"""</formula>
    </cfRule>
  </conditionalFormatting>
  <conditionalFormatting sqref="X1317">
    <cfRule type="cellIs" dxfId="589" priority="306" operator="equal">
      <formula>"""No Data"""</formula>
    </cfRule>
  </conditionalFormatting>
  <conditionalFormatting sqref="X1318">
    <cfRule type="cellIs" dxfId="588" priority="305" operator="equal">
      <formula>"""No Data"""</formula>
    </cfRule>
  </conditionalFormatting>
  <conditionalFormatting sqref="X1319">
    <cfRule type="cellIs" dxfId="587" priority="304" operator="equal">
      <formula>"""No Data"""</formula>
    </cfRule>
  </conditionalFormatting>
  <conditionalFormatting sqref="X1320">
    <cfRule type="cellIs" dxfId="586" priority="303" operator="equal">
      <formula>"""No Data"""</formula>
    </cfRule>
  </conditionalFormatting>
  <conditionalFormatting sqref="X1321">
    <cfRule type="cellIs" dxfId="585" priority="302" operator="equal">
      <formula>"""No Data"""</formula>
    </cfRule>
  </conditionalFormatting>
  <conditionalFormatting sqref="X1322">
    <cfRule type="cellIs" dxfId="584" priority="301" operator="equal">
      <formula>"""No Data"""</formula>
    </cfRule>
  </conditionalFormatting>
  <conditionalFormatting sqref="X1323">
    <cfRule type="cellIs" dxfId="583" priority="300" operator="equal">
      <formula>"""No Data"""</formula>
    </cfRule>
  </conditionalFormatting>
  <conditionalFormatting sqref="X1324">
    <cfRule type="cellIs" dxfId="582" priority="299" operator="equal">
      <formula>"""No Data"""</formula>
    </cfRule>
  </conditionalFormatting>
  <conditionalFormatting sqref="X1325">
    <cfRule type="cellIs" dxfId="581" priority="298" operator="equal">
      <formula>"""No Data"""</formula>
    </cfRule>
  </conditionalFormatting>
  <conditionalFormatting sqref="X1326">
    <cfRule type="cellIs" dxfId="580" priority="297" operator="equal">
      <formula>"""No Data"""</formula>
    </cfRule>
  </conditionalFormatting>
  <conditionalFormatting sqref="X1327">
    <cfRule type="cellIs" dxfId="579" priority="296" operator="equal">
      <formula>"""No Data"""</formula>
    </cfRule>
  </conditionalFormatting>
  <conditionalFormatting sqref="X1328">
    <cfRule type="cellIs" dxfId="578" priority="295" operator="equal">
      <formula>"""No Data"""</formula>
    </cfRule>
  </conditionalFormatting>
  <conditionalFormatting sqref="X1329">
    <cfRule type="cellIs" dxfId="577" priority="294" operator="equal">
      <formula>"""No Data"""</formula>
    </cfRule>
  </conditionalFormatting>
  <conditionalFormatting sqref="X1330">
    <cfRule type="cellIs" dxfId="576" priority="293" operator="equal">
      <formula>"""No Data"""</formula>
    </cfRule>
  </conditionalFormatting>
  <conditionalFormatting sqref="X1331">
    <cfRule type="cellIs" dxfId="575" priority="292" operator="equal">
      <formula>"""No Data"""</formula>
    </cfRule>
  </conditionalFormatting>
  <conditionalFormatting sqref="X1332">
    <cfRule type="cellIs" dxfId="574" priority="291" operator="equal">
      <formula>"""No Data"""</formula>
    </cfRule>
  </conditionalFormatting>
  <conditionalFormatting sqref="X1333">
    <cfRule type="cellIs" dxfId="573" priority="290" operator="equal">
      <formula>"""No Data"""</formula>
    </cfRule>
  </conditionalFormatting>
  <conditionalFormatting sqref="X1334">
    <cfRule type="cellIs" dxfId="572" priority="289" operator="equal">
      <formula>"""No Data"""</formula>
    </cfRule>
  </conditionalFormatting>
  <conditionalFormatting sqref="X1335">
    <cfRule type="cellIs" dxfId="571" priority="288" operator="equal">
      <formula>"""No Data"""</formula>
    </cfRule>
  </conditionalFormatting>
  <conditionalFormatting sqref="X1336">
    <cfRule type="cellIs" dxfId="570" priority="287" operator="equal">
      <formula>"""No Data"""</formula>
    </cfRule>
  </conditionalFormatting>
  <conditionalFormatting sqref="X1337">
    <cfRule type="cellIs" dxfId="569" priority="286" operator="equal">
      <formula>"""No Data"""</formula>
    </cfRule>
  </conditionalFormatting>
  <conditionalFormatting sqref="X1338">
    <cfRule type="cellIs" dxfId="568" priority="285" operator="equal">
      <formula>"""No Data"""</formula>
    </cfRule>
  </conditionalFormatting>
  <conditionalFormatting sqref="X1339">
    <cfRule type="cellIs" dxfId="567" priority="284" operator="equal">
      <formula>"""No Data"""</formula>
    </cfRule>
  </conditionalFormatting>
  <conditionalFormatting sqref="X1340">
    <cfRule type="cellIs" dxfId="566" priority="283" operator="equal">
      <formula>"""No Data"""</formula>
    </cfRule>
  </conditionalFormatting>
  <conditionalFormatting sqref="X1341">
    <cfRule type="cellIs" dxfId="565" priority="282" operator="equal">
      <formula>"""No Data"""</formula>
    </cfRule>
  </conditionalFormatting>
  <conditionalFormatting sqref="X1342">
    <cfRule type="cellIs" dxfId="564" priority="281" operator="equal">
      <formula>"""No Data"""</formula>
    </cfRule>
  </conditionalFormatting>
  <conditionalFormatting sqref="X1343">
    <cfRule type="cellIs" dxfId="563" priority="280" operator="equal">
      <formula>"""No Data"""</formula>
    </cfRule>
  </conditionalFormatting>
  <conditionalFormatting sqref="X1344">
    <cfRule type="cellIs" dxfId="562" priority="279" operator="equal">
      <formula>"""No Data"""</formula>
    </cfRule>
  </conditionalFormatting>
  <conditionalFormatting sqref="X1345">
    <cfRule type="cellIs" dxfId="561" priority="278" operator="equal">
      <formula>"""No Data"""</formula>
    </cfRule>
  </conditionalFormatting>
  <conditionalFormatting sqref="X1346">
    <cfRule type="cellIs" dxfId="560" priority="277" operator="equal">
      <formula>"""No Data"""</formula>
    </cfRule>
  </conditionalFormatting>
  <conditionalFormatting sqref="X1347">
    <cfRule type="cellIs" dxfId="559" priority="276" operator="equal">
      <formula>"""No Data"""</formula>
    </cfRule>
  </conditionalFormatting>
  <conditionalFormatting sqref="X1348">
    <cfRule type="cellIs" dxfId="558" priority="275" operator="equal">
      <formula>"""No Data"""</formula>
    </cfRule>
  </conditionalFormatting>
  <conditionalFormatting sqref="X1349">
    <cfRule type="cellIs" dxfId="557" priority="274" operator="equal">
      <formula>"""No Data"""</formula>
    </cfRule>
  </conditionalFormatting>
  <conditionalFormatting sqref="X1350">
    <cfRule type="cellIs" dxfId="556" priority="273" operator="equal">
      <formula>"""No Data"""</formula>
    </cfRule>
  </conditionalFormatting>
  <conditionalFormatting sqref="X1351">
    <cfRule type="cellIs" dxfId="555" priority="272" operator="equal">
      <formula>"""No Data"""</formula>
    </cfRule>
  </conditionalFormatting>
  <conditionalFormatting sqref="X1352">
    <cfRule type="cellIs" dxfId="554" priority="271" operator="equal">
      <formula>"""No Data"""</formula>
    </cfRule>
  </conditionalFormatting>
  <conditionalFormatting sqref="X1353">
    <cfRule type="cellIs" dxfId="553" priority="270" operator="equal">
      <formula>"""No Data"""</formula>
    </cfRule>
  </conditionalFormatting>
  <conditionalFormatting sqref="X1354">
    <cfRule type="cellIs" dxfId="552" priority="269" operator="equal">
      <formula>"""No Data"""</formula>
    </cfRule>
  </conditionalFormatting>
  <conditionalFormatting sqref="X1355">
    <cfRule type="cellIs" dxfId="551" priority="268" operator="equal">
      <formula>"""No Data"""</formula>
    </cfRule>
  </conditionalFormatting>
  <conditionalFormatting sqref="X1356">
    <cfRule type="cellIs" dxfId="550" priority="267" operator="equal">
      <formula>"""No Data"""</formula>
    </cfRule>
  </conditionalFormatting>
  <conditionalFormatting sqref="X1357">
    <cfRule type="cellIs" dxfId="549" priority="266" operator="equal">
      <formula>"""No Data"""</formula>
    </cfRule>
  </conditionalFormatting>
  <conditionalFormatting sqref="X1358">
    <cfRule type="cellIs" dxfId="548" priority="265" operator="equal">
      <formula>"""No Data"""</formula>
    </cfRule>
  </conditionalFormatting>
  <conditionalFormatting sqref="X1359">
    <cfRule type="cellIs" dxfId="547" priority="264" operator="equal">
      <formula>"""No Data"""</formula>
    </cfRule>
  </conditionalFormatting>
  <conditionalFormatting sqref="X1360">
    <cfRule type="cellIs" dxfId="546" priority="263" operator="equal">
      <formula>"""No Data"""</formula>
    </cfRule>
  </conditionalFormatting>
  <conditionalFormatting sqref="X1361">
    <cfRule type="cellIs" dxfId="545" priority="262" operator="equal">
      <formula>"""No Data"""</formula>
    </cfRule>
  </conditionalFormatting>
  <conditionalFormatting sqref="X1362">
    <cfRule type="cellIs" dxfId="544" priority="261" operator="equal">
      <formula>"""No Data"""</formula>
    </cfRule>
  </conditionalFormatting>
  <conditionalFormatting sqref="X1363">
    <cfRule type="cellIs" dxfId="543" priority="260" operator="equal">
      <formula>"""No Data"""</formula>
    </cfRule>
  </conditionalFormatting>
  <conditionalFormatting sqref="X1364">
    <cfRule type="cellIs" dxfId="542" priority="259" operator="equal">
      <formula>"""No Data"""</formula>
    </cfRule>
  </conditionalFormatting>
  <conditionalFormatting sqref="X1365">
    <cfRule type="cellIs" dxfId="541" priority="258" operator="equal">
      <formula>"""No Data"""</formula>
    </cfRule>
  </conditionalFormatting>
  <conditionalFormatting sqref="X1366">
    <cfRule type="cellIs" dxfId="540" priority="257" operator="equal">
      <formula>"""No Data"""</formula>
    </cfRule>
  </conditionalFormatting>
  <conditionalFormatting sqref="X1367">
    <cfRule type="cellIs" dxfId="539" priority="256" operator="equal">
      <formula>"""No Data"""</formula>
    </cfRule>
  </conditionalFormatting>
  <conditionalFormatting sqref="X1368">
    <cfRule type="cellIs" dxfId="538" priority="255" operator="equal">
      <formula>"""No Data"""</formula>
    </cfRule>
  </conditionalFormatting>
  <conditionalFormatting sqref="X1369">
    <cfRule type="cellIs" dxfId="537" priority="254" operator="equal">
      <formula>"""No Data"""</formula>
    </cfRule>
  </conditionalFormatting>
  <conditionalFormatting sqref="X1370">
    <cfRule type="cellIs" dxfId="536" priority="253" operator="equal">
      <formula>"""No Data"""</formula>
    </cfRule>
  </conditionalFormatting>
  <conditionalFormatting sqref="X1371">
    <cfRule type="cellIs" dxfId="535" priority="252" operator="equal">
      <formula>"""No Data"""</formula>
    </cfRule>
  </conditionalFormatting>
  <conditionalFormatting sqref="X1372">
    <cfRule type="cellIs" dxfId="534" priority="251" operator="equal">
      <formula>"""No Data"""</formula>
    </cfRule>
  </conditionalFormatting>
  <conditionalFormatting sqref="X1373">
    <cfRule type="cellIs" dxfId="533" priority="250" operator="equal">
      <formula>"""No Data"""</formula>
    </cfRule>
  </conditionalFormatting>
  <conditionalFormatting sqref="X1374">
    <cfRule type="cellIs" dxfId="532" priority="249" operator="equal">
      <formula>"""No Data"""</formula>
    </cfRule>
  </conditionalFormatting>
  <conditionalFormatting sqref="X1375">
    <cfRule type="cellIs" dxfId="531" priority="248" operator="equal">
      <formula>"""No Data"""</formula>
    </cfRule>
  </conditionalFormatting>
  <conditionalFormatting sqref="X1376">
    <cfRule type="cellIs" dxfId="530" priority="247" operator="equal">
      <formula>"""No Data"""</formula>
    </cfRule>
  </conditionalFormatting>
  <conditionalFormatting sqref="X1377">
    <cfRule type="cellIs" dxfId="529" priority="246" operator="equal">
      <formula>"""No Data"""</formula>
    </cfRule>
  </conditionalFormatting>
  <conditionalFormatting sqref="X1378">
    <cfRule type="cellIs" dxfId="528" priority="245" operator="equal">
      <formula>"""No Data"""</formula>
    </cfRule>
  </conditionalFormatting>
  <conditionalFormatting sqref="X1379">
    <cfRule type="cellIs" dxfId="527" priority="244" operator="equal">
      <formula>"""No Data"""</formula>
    </cfRule>
  </conditionalFormatting>
  <conditionalFormatting sqref="X1380">
    <cfRule type="cellIs" dxfId="526" priority="243" operator="equal">
      <formula>"""No Data"""</formula>
    </cfRule>
  </conditionalFormatting>
  <conditionalFormatting sqref="X1381">
    <cfRule type="cellIs" dxfId="525" priority="242" operator="equal">
      <formula>"""No Data"""</formula>
    </cfRule>
  </conditionalFormatting>
  <conditionalFormatting sqref="X1382">
    <cfRule type="cellIs" dxfId="524" priority="241" operator="equal">
      <formula>"""No Data"""</formula>
    </cfRule>
  </conditionalFormatting>
  <conditionalFormatting sqref="X1383">
    <cfRule type="cellIs" dxfId="523" priority="240" operator="equal">
      <formula>"""No Data"""</formula>
    </cfRule>
  </conditionalFormatting>
  <conditionalFormatting sqref="X1384">
    <cfRule type="cellIs" dxfId="522" priority="239" operator="equal">
      <formula>"""No Data"""</formula>
    </cfRule>
  </conditionalFormatting>
  <conditionalFormatting sqref="X1385">
    <cfRule type="cellIs" dxfId="521" priority="238" operator="equal">
      <formula>"""No Data"""</formula>
    </cfRule>
  </conditionalFormatting>
  <conditionalFormatting sqref="X1386">
    <cfRule type="cellIs" dxfId="520" priority="237" operator="equal">
      <formula>"""No Data"""</formula>
    </cfRule>
  </conditionalFormatting>
  <conditionalFormatting sqref="X1387">
    <cfRule type="cellIs" dxfId="519" priority="236" operator="equal">
      <formula>"""No Data"""</formula>
    </cfRule>
  </conditionalFormatting>
  <conditionalFormatting sqref="X1388">
    <cfRule type="cellIs" dxfId="518" priority="235" operator="equal">
      <formula>"""No Data"""</formula>
    </cfRule>
  </conditionalFormatting>
  <conditionalFormatting sqref="X1389">
    <cfRule type="cellIs" dxfId="517" priority="234" operator="equal">
      <formula>"""No Data"""</formula>
    </cfRule>
  </conditionalFormatting>
  <conditionalFormatting sqref="X1390">
    <cfRule type="cellIs" dxfId="516" priority="233" operator="equal">
      <formula>"""No Data"""</formula>
    </cfRule>
  </conditionalFormatting>
  <conditionalFormatting sqref="X1391">
    <cfRule type="cellIs" dxfId="515" priority="232" operator="equal">
      <formula>"""No Data"""</formula>
    </cfRule>
  </conditionalFormatting>
  <conditionalFormatting sqref="X1392">
    <cfRule type="cellIs" dxfId="514" priority="231" operator="equal">
      <formula>"""No Data"""</formula>
    </cfRule>
  </conditionalFormatting>
  <conditionalFormatting sqref="X1393">
    <cfRule type="cellIs" dxfId="513" priority="230" operator="equal">
      <formula>"""No Data"""</formula>
    </cfRule>
  </conditionalFormatting>
  <conditionalFormatting sqref="X1394">
    <cfRule type="cellIs" dxfId="512" priority="229" operator="equal">
      <formula>"""No Data"""</formula>
    </cfRule>
  </conditionalFormatting>
  <conditionalFormatting sqref="X1395">
    <cfRule type="cellIs" dxfId="511" priority="228" operator="equal">
      <formula>"""No Data"""</formula>
    </cfRule>
  </conditionalFormatting>
  <conditionalFormatting sqref="X1396">
    <cfRule type="cellIs" dxfId="510" priority="227" operator="equal">
      <formula>"""No Data"""</formula>
    </cfRule>
  </conditionalFormatting>
  <conditionalFormatting sqref="X1397">
    <cfRule type="cellIs" dxfId="509" priority="226" operator="equal">
      <formula>"""No Data"""</formula>
    </cfRule>
  </conditionalFormatting>
  <conditionalFormatting sqref="X1398">
    <cfRule type="cellIs" dxfId="508" priority="225" operator="equal">
      <formula>"""No Data"""</formula>
    </cfRule>
  </conditionalFormatting>
  <conditionalFormatting sqref="X1399">
    <cfRule type="cellIs" dxfId="507" priority="224" operator="equal">
      <formula>"""No Data"""</formula>
    </cfRule>
  </conditionalFormatting>
  <conditionalFormatting sqref="X1400">
    <cfRule type="cellIs" dxfId="506" priority="223" operator="equal">
      <formula>"""No Data"""</formula>
    </cfRule>
  </conditionalFormatting>
  <conditionalFormatting sqref="X1401">
    <cfRule type="cellIs" dxfId="505" priority="222" operator="equal">
      <formula>"""No Data"""</formula>
    </cfRule>
  </conditionalFormatting>
  <conditionalFormatting sqref="V1402:W1621 Q1402:Q1621">
    <cfRule type="containsBlanks" dxfId="504" priority="221">
      <formula>LEN(TRIM(Q1402))=0</formula>
    </cfRule>
  </conditionalFormatting>
  <conditionalFormatting sqref="X1402">
    <cfRule type="cellIs" dxfId="503" priority="220" operator="equal">
      <formula>"""No Data"""</formula>
    </cfRule>
  </conditionalFormatting>
  <conditionalFormatting sqref="X1403">
    <cfRule type="cellIs" dxfId="502" priority="219" operator="equal">
      <formula>"""No Data"""</formula>
    </cfRule>
  </conditionalFormatting>
  <conditionalFormatting sqref="X1404">
    <cfRule type="cellIs" dxfId="501" priority="218" operator="equal">
      <formula>"""No Data"""</formula>
    </cfRule>
  </conditionalFormatting>
  <conditionalFormatting sqref="X1405">
    <cfRule type="cellIs" dxfId="500" priority="217" operator="equal">
      <formula>"""No Data"""</formula>
    </cfRule>
  </conditionalFormatting>
  <conditionalFormatting sqref="X1406">
    <cfRule type="cellIs" dxfId="499" priority="216" operator="equal">
      <formula>"""No Data"""</formula>
    </cfRule>
  </conditionalFormatting>
  <conditionalFormatting sqref="X1407">
    <cfRule type="cellIs" dxfId="498" priority="215" operator="equal">
      <formula>"""No Data"""</formula>
    </cfRule>
  </conditionalFormatting>
  <conditionalFormatting sqref="X1408">
    <cfRule type="cellIs" dxfId="497" priority="214" operator="equal">
      <formula>"""No Data"""</formula>
    </cfRule>
  </conditionalFormatting>
  <conditionalFormatting sqref="X1409">
    <cfRule type="cellIs" dxfId="496" priority="213" operator="equal">
      <formula>"""No Data"""</formula>
    </cfRule>
  </conditionalFormatting>
  <conditionalFormatting sqref="X1410">
    <cfRule type="cellIs" dxfId="495" priority="212" operator="equal">
      <formula>"""No Data"""</formula>
    </cfRule>
  </conditionalFormatting>
  <conditionalFormatting sqref="X1411">
    <cfRule type="cellIs" dxfId="494" priority="211" operator="equal">
      <formula>"""No Data"""</formula>
    </cfRule>
  </conditionalFormatting>
  <conditionalFormatting sqref="X1412">
    <cfRule type="cellIs" dxfId="493" priority="210" operator="equal">
      <formula>"""No Data"""</formula>
    </cfRule>
  </conditionalFormatting>
  <conditionalFormatting sqref="X1413">
    <cfRule type="cellIs" dxfId="492" priority="209" operator="equal">
      <formula>"""No Data"""</formula>
    </cfRule>
  </conditionalFormatting>
  <conditionalFormatting sqref="X1414">
    <cfRule type="cellIs" dxfId="491" priority="208" operator="equal">
      <formula>"""No Data"""</formula>
    </cfRule>
  </conditionalFormatting>
  <conditionalFormatting sqref="X1415">
    <cfRule type="cellIs" dxfId="490" priority="207" operator="equal">
      <formula>"""No Data"""</formula>
    </cfRule>
  </conditionalFormatting>
  <conditionalFormatting sqref="X1416">
    <cfRule type="cellIs" dxfId="489" priority="206" operator="equal">
      <formula>"""No Data"""</formula>
    </cfRule>
  </conditionalFormatting>
  <conditionalFormatting sqref="X1417">
    <cfRule type="cellIs" dxfId="488" priority="205" operator="equal">
      <formula>"""No Data"""</formula>
    </cfRule>
  </conditionalFormatting>
  <conditionalFormatting sqref="X1418">
    <cfRule type="cellIs" dxfId="487" priority="204" operator="equal">
      <formula>"""No Data"""</formula>
    </cfRule>
  </conditionalFormatting>
  <conditionalFormatting sqref="X1419">
    <cfRule type="cellIs" dxfId="486" priority="203" operator="equal">
      <formula>"""No Data"""</formula>
    </cfRule>
  </conditionalFormatting>
  <conditionalFormatting sqref="X1420">
    <cfRule type="cellIs" dxfId="485" priority="202" operator="equal">
      <formula>"""No Data"""</formula>
    </cfRule>
  </conditionalFormatting>
  <conditionalFormatting sqref="X1421">
    <cfRule type="cellIs" dxfId="484" priority="201" operator="equal">
      <formula>"""No Data"""</formula>
    </cfRule>
  </conditionalFormatting>
  <conditionalFormatting sqref="X1422">
    <cfRule type="cellIs" dxfId="483" priority="200" operator="equal">
      <formula>"""No Data"""</formula>
    </cfRule>
  </conditionalFormatting>
  <conditionalFormatting sqref="X1423">
    <cfRule type="cellIs" dxfId="482" priority="199" operator="equal">
      <formula>"""No Data"""</formula>
    </cfRule>
  </conditionalFormatting>
  <conditionalFormatting sqref="X1424">
    <cfRule type="cellIs" dxfId="481" priority="198" operator="equal">
      <formula>"""No Data"""</formula>
    </cfRule>
  </conditionalFormatting>
  <conditionalFormatting sqref="X1425">
    <cfRule type="cellIs" dxfId="480" priority="197" operator="equal">
      <formula>"""No Data"""</formula>
    </cfRule>
  </conditionalFormatting>
  <conditionalFormatting sqref="X1426">
    <cfRule type="cellIs" dxfId="479" priority="196" operator="equal">
      <formula>"""No Data"""</formula>
    </cfRule>
  </conditionalFormatting>
  <conditionalFormatting sqref="X1427">
    <cfRule type="cellIs" dxfId="478" priority="195" operator="equal">
      <formula>"""No Data"""</formula>
    </cfRule>
  </conditionalFormatting>
  <conditionalFormatting sqref="X1428">
    <cfRule type="cellIs" dxfId="477" priority="194" operator="equal">
      <formula>"""No Data"""</formula>
    </cfRule>
  </conditionalFormatting>
  <conditionalFormatting sqref="X1429">
    <cfRule type="cellIs" dxfId="476" priority="193" operator="equal">
      <formula>"""No Data"""</formula>
    </cfRule>
  </conditionalFormatting>
  <conditionalFormatting sqref="X1430">
    <cfRule type="cellIs" dxfId="475" priority="192" operator="equal">
      <formula>"""No Data"""</formula>
    </cfRule>
  </conditionalFormatting>
  <conditionalFormatting sqref="X1431">
    <cfRule type="cellIs" dxfId="474" priority="191" operator="equal">
      <formula>"""No Data"""</formula>
    </cfRule>
  </conditionalFormatting>
  <conditionalFormatting sqref="X1432">
    <cfRule type="cellIs" dxfId="473" priority="190" operator="equal">
      <formula>"""No Data"""</formula>
    </cfRule>
  </conditionalFormatting>
  <conditionalFormatting sqref="X1433">
    <cfRule type="cellIs" dxfId="472" priority="189" operator="equal">
      <formula>"""No Data"""</formula>
    </cfRule>
  </conditionalFormatting>
  <conditionalFormatting sqref="X1434">
    <cfRule type="cellIs" dxfId="471" priority="188" operator="equal">
      <formula>"""No Data"""</formula>
    </cfRule>
  </conditionalFormatting>
  <conditionalFormatting sqref="X1435">
    <cfRule type="cellIs" dxfId="470" priority="187" operator="equal">
      <formula>"""No Data"""</formula>
    </cfRule>
  </conditionalFormatting>
  <conditionalFormatting sqref="X1436">
    <cfRule type="cellIs" dxfId="469" priority="186" operator="equal">
      <formula>"""No Data"""</formula>
    </cfRule>
  </conditionalFormatting>
  <conditionalFormatting sqref="X1437">
    <cfRule type="cellIs" dxfId="468" priority="185" operator="equal">
      <formula>"""No Data"""</formula>
    </cfRule>
  </conditionalFormatting>
  <conditionalFormatting sqref="X1438">
    <cfRule type="cellIs" dxfId="467" priority="184" operator="equal">
      <formula>"""No Data"""</formula>
    </cfRule>
  </conditionalFormatting>
  <conditionalFormatting sqref="X1439">
    <cfRule type="cellIs" dxfId="466" priority="183" operator="equal">
      <formula>"""No Data"""</formula>
    </cfRule>
  </conditionalFormatting>
  <conditionalFormatting sqref="X1440">
    <cfRule type="cellIs" dxfId="465" priority="182" operator="equal">
      <formula>"""No Data"""</formula>
    </cfRule>
  </conditionalFormatting>
  <conditionalFormatting sqref="X1441">
    <cfRule type="cellIs" dxfId="464" priority="181" operator="equal">
      <formula>"""No Data"""</formula>
    </cfRule>
  </conditionalFormatting>
  <conditionalFormatting sqref="X1442">
    <cfRule type="cellIs" dxfId="463" priority="180" operator="equal">
      <formula>"""No Data"""</formula>
    </cfRule>
  </conditionalFormatting>
  <conditionalFormatting sqref="X1443">
    <cfRule type="cellIs" dxfId="462" priority="179" operator="equal">
      <formula>"""No Data"""</formula>
    </cfRule>
  </conditionalFormatting>
  <conditionalFormatting sqref="X1444">
    <cfRule type="cellIs" dxfId="461" priority="178" operator="equal">
      <formula>"""No Data"""</formula>
    </cfRule>
  </conditionalFormatting>
  <conditionalFormatting sqref="X1445">
    <cfRule type="cellIs" dxfId="460" priority="177" operator="equal">
      <formula>"""No Data"""</formula>
    </cfRule>
  </conditionalFormatting>
  <conditionalFormatting sqref="X1446">
    <cfRule type="cellIs" dxfId="459" priority="176" operator="equal">
      <formula>"""No Data"""</formula>
    </cfRule>
  </conditionalFormatting>
  <conditionalFormatting sqref="X1447">
    <cfRule type="cellIs" dxfId="458" priority="175" operator="equal">
      <formula>"""No Data"""</formula>
    </cfRule>
  </conditionalFormatting>
  <conditionalFormatting sqref="X1448">
    <cfRule type="cellIs" dxfId="457" priority="174" operator="equal">
      <formula>"""No Data"""</formula>
    </cfRule>
  </conditionalFormatting>
  <conditionalFormatting sqref="X1449">
    <cfRule type="cellIs" dxfId="456" priority="173" operator="equal">
      <formula>"""No Data"""</formula>
    </cfRule>
  </conditionalFormatting>
  <conditionalFormatting sqref="X1450">
    <cfRule type="cellIs" dxfId="455" priority="172" operator="equal">
      <formula>"""No Data"""</formula>
    </cfRule>
  </conditionalFormatting>
  <conditionalFormatting sqref="X1451">
    <cfRule type="cellIs" dxfId="454" priority="171" operator="equal">
      <formula>"""No Data"""</formula>
    </cfRule>
  </conditionalFormatting>
  <conditionalFormatting sqref="X1452">
    <cfRule type="cellIs" dxfId="453" priority="170" operator="equal">
      <formula>"""No Data"""</formula>
    </cfRule>
  </conditionalFormatting>
  <conditionalFormatting sqref="X1453">
    <cfRule type="cellIs" dxfId="452" priority="169" operator="equal">
      <formula>"""No Data"""</formula>
    </cfRule>
  </conditionalFormatting>
  <conditionalFormatting sqref="X1454">
    <cfRule type="cellIs" dxfId="451" priority="168" operator="equal">
      <formula>"""No Data"""</formula>
    </cfRule>
  </conditionalFormatting>
  <conditionalFormatting sqref="X1455">
    <cfRule type="cellIs" dxfId="450" priority="167" operator="equal">
      <formula>"""No Data"""</formula>
    </cfRule>
  </conditionalFormatting>
  <conditionalFormatting sqref="X1456">
    <cfRule type="cellIs" dxfId="449" priority="166" operator="equal">
      <formula>"""No Data"""</formula>
    </cfRule>
  </conditionalFormatting>
  <conditionalFormatting sqref="X1457">
    <cfRule type="cellIs" dxfId="448" priority="165" operator="equal">
      <formula>"""No Data"""</formula>
    </cfRule>
  </conditionalFormatting>
  <conditionalFormatting sqref="X1458">
    <cfRule type="cellIs" dxfId="447" priority="164" operator="equal">
      <formula>"""No Data"""</formula>
    </cfRule>
  </conditionalFormatting>
  <conditionalFormatting sqref="X1459">
    <cfRule type="cellIs" dxfId="446" priority="163" operator="equal">
      <formula>"""No Data"""</formula>
    </cfRule>
  </conditionalFormatting>
  <conditionalFormatting sqref="X1460">
    <cfRule type="cellIs" dxfId="445" priority="162" operator="equal">
      <formula>"""No Data"""</formula>
    </cfRule>
  </conditionalFormatting>
  <conditionalFormatting sqref="X1461">
    <cfRule type="cellIs" dxfId="444" priority="161" operator="equal">
      <formula>"""No Data"""</formula>
    </cfRule>
  </conditionalFormatting>
  <conditionalFormatting sqref="X1462">
    <cfRule type="cellIs" dxfId="443" priority="160" operator="equal">
      <formula>"""No Data"""</formula>
    </cfRule>
  </conditionalFormatting>
  <conditionalFormatting sqref="X1463">
    <cfRule type="cellIs" dxfId="442" priority="159" operator="equal">
      <formula>"""No Data"""</formula>
    </cfRule>
  </conditionalFormatting>
  <conditionalFormatting sqref="X1464">
    <cfRule type="cellIs" dxfId="441" priority="158" operator="equal">
      <formula>"""No Data"""</formula>
    </cfRule>
  </conditionalFormatting>
  <conditionalFormatting sqref="X1465">
    <cfRule type="cellIs" dxfId="440" priority="157" operator="equal">
      <formula>"""No Data"""</formula>
    </cfRule>
  </conditionalFormatting>
  <conditionalFormatting sqref="X1466">
    <cfRule type="cellIs" dxfId="439" priority="156" operator="equal">
      <formula>"""No Data"""</formula>
    </cfRule>
  </conditionalFormatting>
  <conditionalFormatting sqref="X1467">
    <cfRule type="cellIs" dxfId="438" priority="155" operator="equal">
      <formula>"""No Data"""</formula>
    </cfRule>
  </conditionalFormatting>
  <conditionalFormatting sqref="X1468">
    <cfRule type="cellIs" dxfId="437" priority="154" operator="equal">
      <formula>"""No Data"""</formula>
    </cfRule>
  </conditionalFormatting>
  <conditionalFormatting sqref="X1469">
    <cfRule type="cellIs" dxfId="436" priority="153" operator="equal">
      <formula>"""No Data"""</formula>
    </cfRule>
  </conditionalFormatting>
  <conditionalFormatting sqref="X1470">
    <cfRule type="cellIs" dxfId="435" priority="152" operator="equal">
      <formula>"""No Data"""</formula>
    </cfRule>
  </conditionalFormatting>
  <conditionalFormatting sqref="X1471">
    <cfRule type="cellIs" dxfId="434" priority="151" operator="equal">
      <formula>"""No Data"""</formula>
    </cfRule>
  </conditionalFormatting>
  <conditionalFormatting sqref="X1472">
    <cfRule type="cellIs" dxfId="433" priority="150" operator="equal">
      <formula>"""No Data"""</formula>
    </cfRule>
  </conditionalFormatting>
  <conditionalFormatting sqref="X1473">
    <cfRule type="cellIs" dxfId="432" priority="149" operator="equal">
      <formula>"""No Data"""</formula>
    </cfRule>
  </conditionalFormatting>
  <conditionalFormatting sqref="X1474">
    <cfRule type="cellIs" dxfId="431" priority="148" operator="equal">
      <formula>"""No Data"""</formula>
    </cfRule>
  </conditionalFormatting>
  <conditionalFormatting sqref="X1475">
    <cfRule type="cellIs" dxfId="430" priority="147" operator="equal">
      <formula>"""No Data"""</formula>
    </cfRule>
  </conditionalFormatting>
  <conditionalFormatting sqref="X1476">
    <cfRule type="cellIs" dxfId="429" priority="146" operator="equal">
      <formula>"""No Data"""</formula>
    </cfRule>
  </conditionalFormatting>
  <conditionalFormatting sqref="X1477">
    <cfRule type="cellIs" dxfId="428" priority="145" operator="equal">
      <formula>"""No Data"""</formula>
    </cfRule>
  </conditionalFormatting>
  <conditionalFormatting sqref="X1478">
    <cfRule type="cellIs" dxfId="427" priority="144" operator="equal">
      <formula>"""No Data"""</formula>
    </cfRule>
  </conditionalFormatting>
  <conditionalFormatting sqref="X1479">
    <cfRule type="cellIs" dxfId="426" priority="143" operator="equal">
      <formula>"""No Data"""</formula>
    </cfRule>
  </conditionalFormatting>
  <conditionalFormatting sqref="X1480">
    <cfRule type="cellIs" dxfId="425" priority="142" operator="equal">
      <formula>"""No Data"""</formula>
    </cfRule>
  </conditionalFormatting>
  <conditionalFormatting sqref="X1481">
    <cfRule type="cellIs" dxfId="424" priority="141" operator="equal">
      <formula>"""No Data"""</formula>
    </cfRule>
  </conditionalFormatting>
  <conditionalFormatting sqref="X1482">
    <cfRule type="cellIs" dxfId="423" priority="140" operator="equal">
      <formula>"""No Data"""</formula>
    </cfRule>
  </conditionalFormatting>
  <conditionalFormatting sqref="X1483">
    <cfRule type="cellIs" dxfId="422" priority="139" operator="equal">
      <formula>"""No Data"""</formula>
    </cfRule>
  </conditionalFormatting>
  <conditionalFormatting sqref="X1484">
    <cfRule type="cellIs" dxfId="421" priority="138" operator="equal">
      <formula>"""No Data"""</formula>
    </cfRule>
  </conditionalFormatting>
  <conditionalFormatting sqref="X1485">
    <cfRule type="cellIs" dxfId="420" priority="137" operator="equal">
      <formula>"""No Data"""</formula>
    </cfRule>
  </conditionalFormatting>
  <conditionalFormatting sqref="X1486">
    <cfRule type="cellIs" dxfId="419" priority="136" operator="equal">
      <formula>"""No Data"""</formula>
    </cfRule>
  </conditionalFormatting>
  <conditionalFormatting sqref="X1487">
    <cfRule type="cellIs" dxfId="418" priority="135" operator="equal">
      <formula>"""No Data"""</formula>
    </cfRule>
  </conditionalFormatting>
  <conditionalFormatting sqref="X1488">
    <cfRule type="cellIs" dxfId="417" priority="134" operator="equal">
      <formula>"""No Data"""</formula>
    </cfRule>
  </conditionalFormatting>
  <conditionalFormatting sqref="X1489">
    <cfRule type="cellIs" dxfId="416" priority="133" operator="equal">
      <formula>"""No Data"""</formula>
    </cfRule>
  </conditionalFormatting>
  <conditionalFormatting sqref="X1490">
    <cfRule type="cellIs" dxfId="415" priority="132" operator="equal">
      <formula>"""No Data"""</formula>
    </cfRule>
  </conditionalFormatting>
  <conditionalFormatting sqref="X1491">
    <cfRule type="cellIs" dxfId="414" priority="131" operator="equal">
      <formula>"""No Data"""</formula>
    </cfRule>
  </conditionalFormatting>
  <conditionalFormatting sqref="X1492">
    <cfRule type="cellIs" dxfId="413" priority="130" operator="equal">
      <formula>"""No Data"""</formula>
    </cfRule>
  </conditionalFormatting>
  <conditionalFormatting sqref="X1493">
    <cfRule type="cellIs" dxfId="412" priority="129" operator="equal">
      <formula>"""No Data"""</formula>
    </cfRule>
  </conditionalFormatting>
  <conditionalFormatting sqref="X1494">
    <cfRule type="cellIs" dxfId="411" priority="128" operator="equal">
      <formula>"""No Data"""</formula>
    </cfRule>
  </conditionalFormatting>
  <conditionalFormatting sqref="X1495">
    <cfRule type="cellIs" dxfId="410" priority="127" operator="equal">
      <formula>"""No Data"""</formula>
    </cfRule>
  </conditionalFormatting>
  <conditionalFormatting sqref="X1496">
    <cfRule type="cellIs" dxfId="409" priority="126" operator="equal">
      <formula>"""No Data"""</formula>
    </cfRule>
  </conditionalFormatting>
  <conditionalFormatting sqref="X1497">
    <cfRule type="cellIs" dxfId="408" priority="125" operator="equal">
      <formula>"""No Data"""</formula>
    </cfRule>
  </conditionalFormatting>
  <conditionalFormatting sqref="X1498">
    <cfRule type="cellIs" dxfId="407" priority="124" operator="equal">
      <formula>"""No Data"""</formula>
    </cfRule>
  </conditionalFormatting>
  <conditionalFormatting sqref="X1499">
    <cfRule type="cellIs" dxfId="406" priority="123" operator="equal">
      <formula>"""No Data"""</formula>
    </cfRule>
  </conditionalFormatting>
  <conditionalFormatting sqref="X1500">
    <cfRule type="cellIs" dxfId="405" priority="122" operator="equal">
      <formula>"""No Data"""</formula>
    </cfRule>
  </conditionalFormatting>
  <conditionalFormatting sqref="X1501">
    <cfRule type="cellIs" dxfId="404" priority="121" operator="equal">
      <formula>"""No Data"""</formula>
    </cfRule>
  </conditionalFormatting>
  <conditionalFormatting sqref="X1502">
    <cfRule type="cellIs" dxfId="403" priority="120" operator="equal">
      <formula>"""No Data"""</formula>
    </cfRule>
  </conditionalFormatting>
  <conditionalFormatting sqref="X1503">
    <cfRule type="cellIs" dxfId="402" priority="119" operator="equal">
      <formula>"""No Data"""</formula>
    </cfRule>
  </conditionalFormatting>
  <conditionalFormatting sqref="X1504">
    <cfRule type="cellIs" dxfId="401" priority="118" operator="equal">
      <formula>"""No Data"""</formula>
    </cfRule>
  </conditionalFormatting>
  <conditionalFormatting sqref="X1505">
    <cfRule type="cellIs" dxfId="400" priority="117" operator="equal">
      <formula>"""No Data"""</formula>
    </cfRule>
  </conditionalFormatting>
  <conditionalFormatting sqref="X1506">
    <cfRule type="cellIs" dxfId="399" priority="116" operator="equal">
      <formula>"""No Data"""</formula>
    </cfRule>
  </conditionalFormatting>
  <conditionalFormatting sqref="X1507">
    <cfRule type="cellIs" dxfId="398" priority="115" operator="equal">
      <formula>"""No Data"""</formula>
    </cfRule>
  </conditionalFormatting>
  <conditionalFormatting sqref="X1508">
    <cfRule type="cellIs" dxfId="397" priority="114" operator="equal">
      <formula>"""No Data"""</formula>
    </cfRule>
  </conditionalFormatting>
  <conditionalFormatting sqref="X1509">
    <cfRule type="cellIs" dxfId="396" priority="113" operator="equal">
      <formula>"""No Data"""</formula>
    </cfRule>
  </conditionalFormatting>
  <conditionalFormatting sqref="X1510">
    <cfRule type="cellIs" dxfId="395" priority="112" operator="equal">
      <formula>"""No Data"""</formula>
    </cfRule>
  </conditionalFormatting>
  <conditionalFormatting sqref="X1511">
    <cfRule type="cellIs" dxfId="394" priority="111" operator="equal">
      <formula>"""No Data"""</formula>
    </cfRule>
  </conditionalFormatting>
  <conditionalFormatting sqref="X1512">
    <cfRule type="cellIs" dxfId="393" priority="110" operator="equal">
      <formula>"""No Data"""</formula>
    </cfRule>
  </conditionalFormatting>
  <conditionalFormatting sqref="X1513">
    <cfRule type="cellIs" dxfId="392" priority="109" operator="equal">
      <formula>"""No Data"""</formula>
    </cfRule>
  </conditionalFormatting>
  <conditionalFormatting sqref="X1514">
    <cfRule type="cellIs" dxfId="391" priority="108" operator="equal">
      <formula>"""No Data"""</formula>
    </cfRule>
  </conditionalFormatting>
  <conditionalFormatting sqref="X1515">
    <cfRule type="cellIs" dxfId="390" priority="107" operator="equal">
      <formula>"""No Data"""</formula>
    </cfRule>
  </conditionalFormatting>
  <conditionalFormatting sqref="X1516">
    <cfRule type="cellIs" dxfId="389" priority="106" operator="equal">
      <formula>"""No Data"""</formula>
    </cfRule>
  </conditionalFormatting>
  <conditionalFormatting sqref="X1517">
    <cfRule type="cellIs" dxfId="388" priority="105" operator="equal">
      <formula>"""No Data"""</formula>
    </cfRule>
  </conditionalFormatting>
  <conditionalFormatting sqref="X1518">
    <cfRule type="cellIs" dxfId="387" priority="104" operator="equal">
      <formula>"""No Data"""</formula>
    </cfRule>
  </conditionalFormatting>
  <conditionalFormatting sqref="X1519">
    <cfRule type="cellIs" dxfId="386" priority="103" operator="equal">
      <formula>"""No Data"""</formula>
    </cfRule>
  </conditionalFormatting>
  <conditionalFormatting sqref="X1520">
    <cfRule type="cellIs" dxfId="385" priority="102" operator="equal">
      <formula>"""No Data"""</formula>
    </cfRule>
  </conditionalFormatting>
  <conditionalFormatting sqref="X1521">
    <cfRule type="cellIs" dxfId="384" priority="101" operator="equal">
      <formula>"""No Data"""</formula>
    </cfRule>
  </conditionalFormatting>
  <conditionalFormatting sqref="X1522">
    <cfRule type="cellIs" dxfId="383" priority="100" operator="equal">
      <formula>"""No Data"""</formula>
    </cfRule>
  </conditionalFormatting>
  <conditionalFormatting sqref="X1523">
    <cfRule type="cellIs" dxfId="382" priority="99" operator="equal">
      <formula>"""No Data"""</formula>
    </cfRule>
  </conditionalFormatting>
  <conditionalFormatting sqref="X1524">
    <cfRule type="cellIs" dxfId="381" priority="98" operator="equal">
      <formula>"""No Data"""</formula>
    </cfRule>
  </conditionalFormatting>
  <conditionalFormatting sqref="X1525">
    <cfRule type="cellIs" dxfId="380" priority="97" operator="equal">
      <formula>"""No Data"""</formula>
    </cfRule>
  </conditionalFormatting>
  <conditionalFormatting sqref="X1526">
    <cfRule type="cellIs" dxfId="379" priority="96" operator="equal">
      <formula>"""No Data"""</formula>
    </cfRule>
  </conditionalFormatting>
  <conditionalFormatting sqref="X1527">
    <cfRule type="cellIs" dxfId="378" priority="95" operator="equal">
      <formula>"""No Data"""</formula>
    </cfRule>
  </conditionalFormatting>
  <conditionalFormatting sqref="X1528">
    <cfRule type="cellIs" dxfId="377" priority="94" operator="equal">
      <formula>"""No Data"""</formula>
    </cfRule>
  </conditionalFormatting>
  <conditionalFormatting sqref="X1529">
    <cfRule type="cellIs" dxfId="376" priority="93" operator="equal">
      <formula>"""No Data"""</formula>
    </cfRule>
  </conditionalFormatting>
  <conditionalFormatting sqref="X1530">
    <cfRule type="cellIs" dxfId="375" priority="92" operator="equal">
      <formula>"""No Data"""</formula>
    </cfRule>
  </conditionalFormatting>
  <conditionalFormatting sqref="X1531">
    <cfRule type="cellIs" dxfId="374" priority="91" operator="equal">
      <formula>"""No Data"""</formula>
    </cfRule>
  </conditionalFormatting>
  <conditionalFormatting sqref="X1532">
    <cfRule type="cellIs" dxfId="373" priority="90" operator="equal">
      <formula>"""No Data"""</formula>
    </cfRule>
  </conditionalFormatting>
  <conditionalFormatting sqref="X1533">
    <cfRule type="cellIs" dxfId="372" priority="89" operator="equal">
      <formula>"""No Data"""</formula>
    </cfRule>
  </conditionalFormatting>
  <conditionalFormatting sqref="X1534">
    <cfRule type="cellIs" dxfId="371" priority="88" operator="equal">
      <formula>"""No Data"""</formula>
    </cfRule>
  </conditionalFormatting>
  <conditionalFormatting sqref="X1535">
    <cfRule type="cellIs" dxfId="370" priority="87" operator="equal">
      <formula>"""No Data"""</formula>
    </cfRule>
  </conditionalFormatting>
  <conditionalFormatting sqref="X1536">
    <cfRule type="cellIs" dxfId="369" priority="86" operator="equal">
      <formula>"""No Data"""</formula>
    </cfRule>
  </conditionalFormatting>
  <conditionalFormatting sqref="X1537">
    <cfRule type="cellIs" dxfId="368" priority="85" operator="equal">
      <formula>"""No Data"""</formula>
    </cfRule>
  </conditionalFormatting>
  <conditionalFormatting sqref="X1538">
    <cfRule type="cellIs" dxfId="367" priority="84" operator="equal">
      <formula>"""No Data"""</formula>
    </cfRule>
  </conditionalFormatting>
  <conditionalFormatting sqref="X1539">
    <cfRule type="cellIs" dxfId="366" priority="83" operator="equal">
      <formula>"""No Data"""</formula>
    </cfRule>
  </conditionalFormatting>
  <conditionalFormatting sqref="X1540">
    <cfRule type="cellIs" dxfId="365" priority="82" operator="equal">
      <formula>"""No Data"""</formula>
    </cfRule>
  </conditionalFormatting>
  <conditionalFormatting sqref="X1541">
    <cfRule type="cellIs" dxfId="364" priority="81" operator="equal">
      <formula>"""No Data"""</formula>
    </cfRule>
  </conditionalFormatting>
  <conditionalFormatting sqref="X1542">
    <cfRule type="cellIs" dxfId="363" priority="80" operator="equal">
      <formula>"""No Data"""</formula>
    </cfRule>
  </conditionalFormatting>
  <conditionalFormatting sqref="X1543">
    <cfRule type="cellIs" dxfId="362" priority="79" operator="equal">
      <formula>"""No Data"""</formula>
    </cfRule>
  </conditionalFormatting>
  <conditionalFormatting sqref="X1544">
    <cfRule type="cellIs" dxfId="361" priority="78" operator="equal">
      <formula>"""No Data"""</formula>
    </cfRule>
  </conditionalFormatting>
  <conditionalFormatting sqref="X1545">
    <cfRule type="cellIs" dxfId="360" priority="77" operator="equal">
      <formula>"""No Data"""</formula>
    </cfRule>
  </conditionalFormatting>
  <conditionalFormatting sqref="X1546">
    <cfRule type="cellIs" dxfId="359" priority="76" operator="equal">
      <formula>"""No Data"""</formula>
    </cfRule>
  </conditionalFormatting>
  <conditionalFormatting sqref="X1547">
    <cfRule type="cellIs" dxfId="358" priority="75" operator="equal">
      <formula>"""No Data"""</formula>
    </cfRule>
  </conditionalFormatting>
  <conditionalFormatting sqref="X1548">
    <cfRule type="cellIs" dxfId="357" priority="74" operator="equal">
      <formula>"""No Data"""</formula>
    </cfRule>
  </conditionalFormatting>
  <conditionalFormatting sqref="X1549">
    <cfRule type="cellIs" dxfId="356" priority="73" operator="equal">
      <formula>"""No Data"""</formula>
    </cfRule>
  </conditionalFormatting>
  <conditionalFormatting sqref="X1550">
    <cfRule type="cellIs" dxfId="355" priority="72" operator="equal">
      <formula>"""No Data"""</formula>
    </cfRule>
  </conditionalFormatting>
  <conditionalFormatting sqref="X1551">
    <cfRule type="cellIs" dxfId="354" priority="71" operator="equal">
      <formula>"""No Data"""</formula>
    </cfRule>
  </conditionalFormatting>
  <conditionalFormatting sqref="X1552">
    <cfRule type="cellIs" dxfId="353" priority="70" operator="equal">
      <formula>"""No Data"""</formula>
    </cfRule>
  </conditionalFormatting>
  <conditionalFormatting sqref="X1553">
    <cfRule type="cellIs" dxfId="352" priority="69" operator="equal">
      <formula>"""No Data"""</formula>
    </cfRule>
  </conditionalFormatting>
  <conditionalFormatting sqref="X1554">
    <cfRule type="cellIs" dxfId="351" priority="68" operator="equal">
      <formula>"""No Data"""</formula>
    </cfRule>
  </conditionalFormatting>
  <conditionalFormatting sqref="X1555">
    <cfRule type="cellIs" dxfId="350" priority="67" operator="equal">
      <formula>"""No Data"""</formula>
    </cfRule>
  </conditionalFormatting>
  <conditionalFormatting sqref="X1556">
    <cfRule type="cellIs" dxfId="349" priority="66" operator="equal">
      <formula>"""No Data"""</formula>
    </cfRule>
  </conditionalFormatting>
  <conditionalFormatting sqref="X1557">
    <cfRule type="cellIs" dxfId="348" priority="65" operator="equal">
      <formula>"""No Data"""</formula>
    </cfRule>
  </conditionalFormatting>
  <conditionalFormatting sqref="X1558">
    <cfRule type="cellIs" dxfId="347" priority="64" operator="equal">
      <formula>"""No Data"""</formula>
    </cfRule>
  </conditionalFormatting>
  <conditionalFormatting sqref="X1559">
    <cfRule type="cellIs" dxfId="346" priority="63" operator="equal">
      <formula>"""No Data"""</formula>
    </cfRule>
  </conditionalFormatting>
  <conditionalFormatting sqref="X1560">
    <cfRule type="cellIs" dxfId="345" priority="62" operator="equal">
      <formula>"""No Data"""</formula>
    </cfRule>
  </conditionalFormatting>
  <conditionalFormatting sqref="X1561">
    <cfRule type="cellIs" dxfId="344" priority="61" operator="equal">
      <formula>"""No Data"""</formula>
    </cfRule>
  </conditionalFormatting>
  <conditionalFormatting sqref="X1562">
    <cfRule type="cellIs" dxfId="343" priority="60" operator="equal">
      <formula>"""No Data"""</formula>
    </cfRule>
  </conditionalFormatting>
  <conditionalFormatting sqref="X1563">
    <cfRule type="cellIs" dxfId="342" priority="59" operator="equal">
      <formula>"""No Data"""</formula>
    </cfRule>
  </conditionalFormatting>
  <conditionalFormatting sqref="X1564">
    <cfRule type="cellIs" dxfId="341" priority="58" operator="equal">
      <formula>"""No Data"""</formula>
    </cfRule>
  </conditionalFormatting>
  <conditionalFormatting sqref="X1565">
    <cfRule type="cellIs" dxfId="340" priority="57" operator="equal">
      <formula>"""No Data"""</formula>
    </cfRule>
  </conditionalFormatting>
  <conditionalFormatting sqref="X1566">
    <cfRule type="cellIs" dxfId="339" priority="56" operator="equal">
      <formula>"""No Data"""</formula>
    </cfRule>
  </conditionalFormatting>
  <conditionalFormatting sqref="X1567">
    <cfRule type="cellIs" dxfId="338" priority="55" operator="equal">
      <formula>"""No Data"""</formula>
    </cfRule>
  </conditionalFormatting>
  <conditionalFormatting sqref="X1568">
    <cfRule type="cellIs" dxfId="337" priority="54" operator="equal">
      <formula>"""No Data"""</formula>
    </cfRule>
  </conditionalFormatting>
  <conditionalFormatting sqref="X1569">
    <cfRule type="cellIs" dxfId="336" priority="53" operator="equal">
      <formula>"""No Data"""</formula>
    </cfRule>
  </conditionalFormatting>
  <conditionalFormatting sqref="X1570">
    <cfRule type="cellIs" dxfId="335" priority="52" operator="equal">
      <formula>"""No Data"""</formula>
    </cfRule>
  </conditionalFormatting>
  <conditionalFormatting sqref="X1571">
    <cfRule type="cellIs" dxfId="334" priority="51" operator="equal">
      <formula>"""No Data"""</formula>
    </cfRule>
  </conditionalFormatting>
  <conditionalFormatting sqref="X1572">
    <cfRule type="cellIs" dxfId="333" priority="50" operator="equal">
      <formula>"""No Data"""</formula>
    </cfRule>
  </conditionalFormatting>
  <conditionalFormatting sqref="X1573">
    <cfRule type="cellIs" dxfId="332" priority="49" operator="equal">
      <formula>"""No Data"""</formula>
    </cfRule>
  </conditionalFormatting>
  <conditionalFormatting sqref="X1574">
    <cfRule type="cellIs" dxfId="331" priority="48" operator="equal">
      <formula>"""No Data"""</formula>
    </cfRule>
  </conditionalFormatting>
  <conditionalFormatting sqref="X1575">
    <cfRule type="cellIs" dxfId="330" priority="47" operator="equal">
      <formula>"""No Data"""</formula>
    </cfRule>
  </conditionalFormatting>
  <conditionalFormatting sqref="X1576">
    <cfRule type="cellIs" dxfId="329" priority="46" operator="equal">
      <formula>"""No Data"""</formula>
    </cfRule>
  </conditionalFormatting>
  <conditionalFormatting sqref="X1577">
    <cfRule type="cellIs" dxfId="328" priority="45" operator="equal">
      <formula>"""No Data"""</formula>
    </cfRule>
  </conditionalFormatting>
  <conditionalFormatting sqref="X1578">
    <cfRule type="cellIs" dxfId="327" priority="44" operator="equal">
      <formula>"""No Data"""</formula>
    </cfRule>
  </conditionalFormatting>
  <conditionalFormatting sqref="X1579">
    <cfRule type="cellIs" dxfId="326" priority="43" operator="equal">
      <formula>"""No Data"""</formula>
    </cfRule>
  </conditionalFormatting>
  <conditionalFormatting sqref="X1580">
    <cfRule type="cellIs" dxfId="325" priority="42" operator="equal">
      <formula>"""No Data"""</formula>
    </cfRule>
  </conditionalFormatting>
  <conditionalFormatting sqref="X1581">
    <cfRule type="cellIs" dxfId="324" priority="41" operator="equal">
      <formula>"""No Data"""</formula>
    </cfRule>
  </conditionalFormatting>
  <conditionalFormatting sqref="X1582">
    <cfRule type="cellIs" dxfId="323" priority="40" operator="equal">
      <formula>"""No Data"""</formula>
    </cfRule>
  </conditionalFormatting>
  <conditionalFormatting sqref="X1583">
    <cfRule type="cellIs" dxfId="322" priority="39" operator="equal">
      <formula>"""No Data"""</formula>
    </cfRule>
  </conditionalFormatting>
  <conditionalFormatting sqref="X1584">
    <cfRule type="cellIs" dxfId="321" priority="38" operator="equal">
      <formula>"""No Data"""</formula>
    </cfRule>
  </conditionalFormatting>
  <conditionalFormatting sqref="X1585">
    <cfRule type="cellIs" dxfId="320" priority="37" operator="equal">
      <formula>"""No Data"""</formula>
    </cfRule>
  </conditionalFormatting>
  <conditionalFormatting sqref="X1586">
    <cfRule type="cellIs" dxfId="319" priority="36" operator="equal">
      <formula>"""No Data"""</formula>
    </cfRule>
  </conditionalFormatting>
  <conditionalFormatting sqref="X1587">
    <cfRule type="cellIs" dxfId="318" priority="35" operator="equal">
      <formula>"""No Data"""</formula>
    </cfRule>
  </conditionalFormatting>
  <conditionalFormatting sqref="X1588">
    <cfRule type="cellIs" dxfId="317" priority="34" operator="equal">
      <formula>"""No Data"""</formula>
    </cfRule>
  </conditionalFormatting>
  <conditionalFormatting sqref="X1589">
    <cfRule type="cellIs" dxfId="316" priority="33" operator="equal">
      <formula>"""No Data"""</formula>
    </cfRule>
  </conditionalFormatting>
  <conditionalFormatting sqref="X1590">
    <cfRule type="cellIs" dxfId="315" priority="32" operator="equal">
      <formula>"""No Data"""</formula>
    </cfRule>
  </conditionalFormatting>
  <conditionalFormatting sqref="X1591">
    <cfRule type="cellIs" dxfId="314" priority="31" operator="equal">
      <formula>"""No Data"""</formula>
    </cfRule>
  </conditionalFormatting>
  <conditionalFormatting sqref="X1592">
    <cfRule type="cellIs" dxfId="313" priority="30" operator="equal">
      <formula>"""No Data"""</formula>
    </cfRule>
  </conditionalFormatting>
  <conditionalFormatting sqref="X1593">
    <cfRule type="cellIs" dxfId="312" priority="29" operator="equal">
      <formula>"""No Data"""</formula>
    </cfRule>
  </conditionalFormatting>
  <conditionalFormatting sqref="X1594">
    <cfRule type="cellIs" dxfId="311" priority="28" operator="equal">
      <formula>"""No Data"""</formula>
    </cfRule>
  </conditionalFormatting>
  <conditionalFormatting sqref="X1595">
    <cfRule type="cellIs" dxfId="310" priority="27" operator="equal">
      <formula>"""No Data"""</formula>
    </cfRule>
  </conditionalFormatting>
  <conditionalFormatting sqref="X1596">
    <cfRule type="cellIs" dxfId="309" priority="26" operator="equal">
      <formula>"""No Data"""</formula>
    </cfRule>
  </conditionalFormatting>
  <conditionalFormatting sqref="X1597">
    <cfRule type="cellIs" dxfId="308" priority="25" operator="equal">
      <formula>"""No Data"""</formula>
    </cfRule>
  </conditionalFormatting>
  <conditionalFormatting sqref="X1598">
    <cfRule type="cellIs" dxfId="307" priority="24" operator="equal">
      <formula>"""No Data"""</formula>
    </cfRule>
  </conditionalFormatting>
  <conditionalFormatting sqref="X1599">
    <cfRule type="cellIs" dxfId="306" priority="23" operator="equal">
      <formula>"""No Data"""</formula>
    </cfRule>
  </conditionalFormatting>
  <conditionalFormatting sqref="X1600">
    <cfRule type="cellIs" dxfId="305" priority="22" operator="equal">
      <formula>"""No Data"""</formula>
    </cfRule>
  </conditionalFormatting>
  <conditionalFormatting sqref="X1601">
    <cfRule type="cellIs" dxfId="304" priority="21" operator="equal">
      <formula>"""No Data"""</formula>
    </cfRule>
  </conditionalFormatting>
  <conditionalFormatting sqref="X1602">
    <cfRule type="cellIs" dxfId="303" priority="20" operator="equal">
      <formula>"""No Data"""</formula>
    </cfRule>
  </conditionalFormatting>
  <conditionalFormatting sqref="X1603">
    <cfRule type="cellIs" dxfId="302" priority="19" operator="equal">
      <formula>"""No Data"""</formula>
    </cfRule>
  </conditionalFormatting>
  <conditionalFormatting sqref="X1604">
    <cfRule type="cellIs" dxfId="301" priority="18" operator="equal">
      <formula>"""No Data"""</formula>
    </cfRule>
  </conditionalFormatting>
  <conditionalFormatting sqref="X1605">
    <cfRule type="cellIs" dxfId="300" priority="17" operator="equal">
      <formula>"""No Data"""</formula>
    </cfRule>
  </conditionalFormatting>
  <conditionalFormatting sqref="X1606">
    <cfRule type="cellIs" dxfId="299" priority="16" operator="equal">
      <formula>"""No Data"""</formula>
    </cfRule>
  </conditionalFormatting>
  <conditionalFormatting sqref="X1607">
    <cfRule type="cellIs" dxfId="298" priority="15" operator="equal">
      <formula>"""No Data"""</formula>
    </cfRule>
  </conditionalFormatting>
  <conditionalFormatting sqref="X1608">
    <cfRule type="cellIs" dxfId="297" priority="14" operator="equal">
      <formula>"""No Data"""</formula>
    </cfRule>
  </conditionalFormatting>
  <conditionalFormatting sqref="X1609">
    <cfRule type="cellIs" dxfId="296" priority="13" operator="equal">
      <formula>"""No Data"""</formula>
    </cfRule>
  </conditionalFormatting>
  <conditionalFormatting sqref="X1610">
    <cfRule type="cellIs" dxfId="295" priority="12" operator="equal">
      <formula>"""No Data"""</formula>
    </cfRule>
  </conditionalFormatting>
  <conditionalFormatting sqref="X1611">
    <cfRule type="cellIs" dxfId="294" priority="11" operator="equal">
      <formula>"""No Data"""</formula>
    </cfRule>
  </conditionalFormatting>
  <conditionalFormatting sqref="X1612">
    <cfRule type="cellIs" dxfId="293" priority="10" operator="equal">
      <formula>"""No Data"""</formula>
    </cfRule>
  </conditionalFormatting>
  <conditionalFormatting sqref="X1613">
    <cfRule type="cellIs" dxfId="292" priority="9" operator="equal">
      <formula>"""No Data"""</formula>
    </cfRule>
  </conditionalFormatting>
  <conditionalFormatting sqref="X1614">
    <cfRule type="cellIs" dxfId="291" priority="8" operator="equal">
      <formula>"""No Data"""</formula>
    </cfRule>
  </conditionalFormatting>
  <conditionalFormatting sqref="X1615">
    <cfRule type="cellIs" dxfId="290" priority="7" operator="equal">
      <formula>"""No Data"""</formula>
    </cfRule>
  </conditionalFormatting>
  <conditionalFormatting sqref="X1616">
    <cfRule type="cellIs" dxfId="289" priority="6" operator="equal">
      <formula>"""No Data"""</formula>
    </cfRule>
  </conditionalFormatting>
  <conditionalFormatting sqref="X1617">
    <cfRule type="cellIs" dxfId="288" priority="5" operator="equal">
      <formula>"""No Data"""</formula>
    </cfRule>
  </conditionalFormatting>
  <conditionalFormatting sqref="X1618">
    <cfRule type="cellIs" dxfId="287" priority="4" operator="equal">
      <formula>"""No Data"""</formula>
    </cfRule>
  </conditionalFormatting>
  <conditionalFormatting sqref="X1619">
    <cfRule type="cellIs" dxfId="286" priority="3" operator="equal">
      <formula>"""No Data"""</formula>
    </cfRule>
  </conditionalFormatting>
  <conditionalFormatting sqref="X1620">
    <cfRule type="cellIs" dxfId="285" priority="2" operator="equal">
      <formula>"""No Data"""</formula>
    </cfRule>
  </conditionalFormatting>
  <conditionalFormatting sqref="X1621">
    <cfRule type="cellIs" dxfId="284" priority="1" operator="equal">
      <formula>"""No Data"""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331"/>
  <sheetViews>
    <sheetView zoomScale="70" zoomScaleNormal="70" workbookViewId="0">
      <pane xSplit="1" ySplit="2" topLeftCell="B265" activePane="bottomRight" state="frozen"/>
      <selection pane="topRight" activeCell="B1" sqref="B1"/>
      <selection pane="bottomLeft" activeCell="A3" sqref="A3"/>
      <selection pane="bottomRight" activeCell="L353" sqref="L353"/>
    </sheetView>
  </sheetViews>
  <sheetFormatPr defaultRowHeight="16.5" x14ac:dyDescent="0.3"/>
  <cols>
    <col min="1" max="1" width="9.625" style="4" bestFit="1" customWidth="1"/>
    <col min="2" max="2" width="23.125" bestFit="1" customWidth="1"/>
    <col min="3" max="3" width="5.25" bestFit="1" customWidth="1"/>
    <col min="4" max="4" width="7.375" bestFit="1" customWidth="1"/>
    <col min="5" max="5" width="12.25" bestFit="1" customWidth="1"/>
    <col min="6" max="6" width="18.375" bestFit="1" customWidth="1"/>
    <col min="7" max="7" width="23.625" bestFit="1" customWidth="1"/>
    <col min="8" max="8" width="11.125" bestFit="1" customWidth="1"/>
    <col min="9" max="9" width="17.625" bestFit="1" customWidth="1"/>
    <col min="10" max="10" width="19.875" bestFit="1" customWidth="1"/>
    <col min="11" max="11" width="9.25" bestFit="1" customWidth="1"/>
    <col min="12" max="12" width="11.125" bestFit="1" customWidth="1"/>
    <col min="13" max="13" width="17.125" bestFit="1" customWidth="1"/>
    <col min="14" max="14" width="17.25" bestFit="1" customWidth="1"/>
    <col min="15" max="15" width="9.25" bestFit="1" customWidth="1"/>
    <col min="16" max="16" width="12.5" bestFit="1" customWidth="1"/>
    <col min="17" max="17" width="13.5" bestFit="1" customWidth="1"/>
    <col min="18" max="18" width="8.75" bestFit="1" customWidth="1"/>
    <col min="19" max="20" width="9.375" bestFit="1" customWidth="1"/>
    <col min="23" max="23" width="8.625" customWidth="1"/>
    <col min="24" max="24" width="14.375" bestFit="1" customWidth="1"/>
    <col min="29" max="29" width="12.25" bestFit="1" customWidth="1"/>
    <col min="30" max="30" width="18.375" bestFit="1" customWidth="1"/>
    <col min="31" max="31" width="18.25" bestFit="1" customWidth="1"/>
  </cols>
  <sheetData>
    <row r="1" spans="1:32" s="2" customFormat="1" x14ac:dyDescent="0.3">
      <c r="A1" s="144" t="s">
        <v>667</v>
      </c>
      <c r="B1" s="128" t="s">
        <v>668</v>
      </c>
      <c r="C1" s="130" t="s">
        <v>669</v>
      </c>
      <c r="D1" s="130" t="s">
        <v>670</v>
      </c>
      <c r="E1" s="130" t="s">
        <v>671</v>
      </c>
      <c r="F1" s="130" t="s">
        <v>672</v>
      </c>
      <c r="G1" s="140" t="s">
        <v>673</v>
      </c>
      <c r="H1" s="142" t="s">
        <v>677</v>
      </c>
      <c r="I1" s="142"/>
      <c r="J1" s="142"/>
      <c r="K1" s="142"/>
      <c r="L1" s="128" t="s">
        <v>678</v>
      </c>
      <c r="M1" s="130"/>
      <c r="N1" s="130"/>
      <c r="O1" s="140"/>
      <c r="P1" s="142" t="s">
        <v>688</v>
      </c>
      <c r="Q1" s="138" t="s">
        <v>725</v>
      </c>
      <c r="R1" s="142" t="s">
        <v>679</v>
      </c>
      <c r="S1" s="142"/>
      <c r="T1" s="142"/>
      <c r="U1" s="142"/>
      <c r="V1" s="128" t="s">
        <v>950</v>
      </c>
      <c r="W1" s="140" t="s">
        <v>951</v>
      </c>
      <c r="X1" s="138" t="s">
        <v>1392</v>
      </c>
    </row>
    <row r="2" spans="1:32" s="2" customFormat="1" ht="17.25" thickBot="1" x14ac:dyDescent="0.35">
      <c r="A2" s="145"/>
      <c r="B2" s="129"/>
      <c r="C2" s="131"/>
      <c r="D2" s="131"/>
      <c r="E2" s="131"/>
      <c r="F2" s="131"/>
      <c r="G2" s="141"/>
      <c r="H2" s="3" t="s">
        <v>674</v>
      </c>
      <c r="I2" s="3" t="s">
        <v>675</v>
      </c>
      <c r="J2" s="3" t="s">
        <v>699</v>
      </c>
      <c r="K2" s="3" t="s">
        <v>676</v>
      </c>
      <c r="L2" s="101" t="s">
        <v>674</v>
      </c>
      <c r="M2" s="3" t="s">
        <v>675</v>
      </c>
      <c r="N2" s="3" t="s">
        <v>699</v>
      </c>
      <c r="O2" s="102" t="s">
        <v>676</v>
      </c>
      <c r="P2" s="131"/>
      <c r="Q2" s="143"/>
      <c r="R2" s="131"/>
      <c r="S2" s="131"/>
      <c r="T2" s="131"/>
      <c r="U2" s="131"/>
      <c r="V2" s="129"/>
      <c r="W2" s="141"/>
      <c r="X2" s="143"/>
      <c r="Z2" s="32"/>
      <c r="AF2" s="2">
        <v>32</v>
      </c>
    </row>
    <row r="3" spans="1:32" x14ac:dyDescent="0.3">
      <c r="A3" s="63" t="s">
        <v>4000</v>
      </c>
      <c r="B3" s="94" t="s">
        <v>1382</v>
      </c>
      <c r="C3" s="2" t="s">
        <v>1</v>
      </c>
      <c r="D3" s="2">
        <v>46</v>
      </c>
      <c r="E3" s="9">
        <v>26667</v>
      </c>
      <c r="F3" s="10">
        <v>43738.708182870374</v>
      </c>
      <c r="G3" s="95" t="s">
        <v>4</v>
      </c>
      <c r="H3">
        <v>1536</v>
      </c>
      <c r="I3" s="1">
        <f t="shared" ref="I3:I66" si="0">H3/K3</f>
        <v>11.294117647058824</v>
      </c>
      <c r="J3">
        <v>0.93600000000000005</v>
      </c>
      <c r="K3">
        <v>136</v>
      </c>
      <c r="L3" s="94">
        <v>378</v>
      </c>
      <c r="M3" s="11">
        <f t="shared" ref="M3:M66" si="1">L3/O3</f>
        <v>2.7794117647058822</v>
      </c>
      <c r="N3" s="2">
        <v>0.51200000000000001</v>
      </c>
      <c r="O3" s="95">
        <f t="shared" ref="O3:O34" si="2">K3</f>
        <v>136</v>
      </c>
      <c r="P3" s="12">
        <f t="shared" ref="P3:P66" si="3">I3/M3</f>
        <v>4.0634920634920642</v>
      </c>
      <c r="Q3" s="104" t="s">
        <v>1401</v>
      </c>
      <c r="R3" s="2"/>
      <c r="S3" s="2"/>
      <c r="T3" s="2"/>
      <c r="U3" s="2"/>
      <c r="V3" s="111">
        <v>0.53263888888888888</v>
      </c>
      <c r="W3" s="112">
        <v>0.70833333333333337</v>
      </c>
      <c r="X3" s="115">
        <f t="shared" ref="X3:X66" si="4">IF(AND(W3&lt;&gt;0,V3&lt;&gt;0),W3-V3,"No Data")</f>
        <v>0.17569444444444449</v>
      </c>
    </row>
    <row r="4" spans="1:32" x14ac:dyDescent="0.3">
      <c r="A4" s="63" t="s">
        <v>4001</v>
      </c>
      <c r="B4" s="94" t="s">
        <v>1383</v>
      </c>
      <c r="C4" s="2" t="s">
        <v>1</v>
      </c>
      <c r="D4" s="2">
        <v>46</v>
      </c>
      <c r="E4" s="9">
        <v>26776</v>
      </c>
      <c r="F4" s="10">
        <v>43738.721562500003</v>
      </c>
      <c r="G4" s="95" t="s">
        <v>4</v>
      </c>
      <c r="H4">
        <v>2453</v>
      </c>
      <c r="I4" s="1">
        <f t="shared" si="0"/>
        <v>23.58653846153846</v>
      </c>
      <c r="J4">
        <v>1.3340000000000001</v>
      </c>
      <c r="K4">
        <v>104</v>
      </c>
      <c r="L4" s="94">
        <v>680</v>
      </c>
      <c r="M4" s="11">
        <f t="shared" si="1"/>
        <v>6.5384615384615383</v>
      </c>
      <c r="N4" s="2">
        <v>0.501</v>
      </c>
      <c r="O4" s="95">
        <f t="shared" si="2"/>
        <v>104</v>
      </c>
      <c r="P4" s="12">
        <f t="shared" si="3"/>
        <v>3.6073529411764702</v>
      </c>
      <c r="Q4" s="104" t="s">
        <v>1401</v>
      </c>
      <c r="R4" s="2"/>
      <c r="S4" s="2"/>
      <c r="T4" s="2"/>
      <c r="U4" s="2"/>
      <c r="V4" s="111">
        <v>0.54097222222222219</v>
      </c>
      <c r="W4" s="112">
        <v>0.72222222222222221</v>
      </c>
      <c r="X4" s="115">
        <f t="shared" si="4"/>
        <v>0.18125000000000002</v>
      </c>
    </row>
    <row r="5" spans="1:32" x14ac:dyDescent="0.3">
      <c r="A5" s="64" t="s">
        <v>4462</v>
      </c>
      <c r="B5" s="94" t="s">
        <v>731</v>
      </c>
      <c r="C5" s="2" t="s">
        <v>1</v>
      </c>
      <c r="D5" s="2">
        <v>41</v>
      </c>
      <c r="E5" s="9">
        <v>28519</v>
      </c>
      <c r="F5" s="10">
        <v>43739.577766203707</v>
      </c>
      <c r="G5" s="95" t="s">
        <v>4</v>
      </c>
      <c r="H5">
        <v>1133</v>
      </c>
      <c r="I5" s="1">
        <f t="shared" si="0"/>
        <v>11.33</v>
      </c>
      <c r="J5">
        <v>0.85299999999999998</v>
      </c>
      <c r="K5">
        <v>100</v>
      </c>
      <c r="L5" s="94">
        <v>328</v>
      </c>
      <c r="M5" s="11">
        <f t="shared" si="1"/>
        <v>3.28</v>
      </c>
      <c r="N5" s="2">
        <v>0.45100000000000001</v>
      </c>
      <c r="O5" s="95">
        <f t="shared" si="2"/>
        <v>100</v>
      </c>
      <c r="P5" s="12">
        <f t="shared" si="3"/>
        <v>3.4542682926829271</v>
      </c>
      <c r="Q5" s="104" t="s">
        <v>4463</v>
      </c>
      <c r="V5" s="111">
        <v>0.40972222222222227</v>
      </c>
      <c r="W5" s="112">
        <v>0.58333333333333337</v>
      </c>
      <c r="X5" s="115">
        <f t="shared" si="4"/>
        <v>0.1736111111111111</v>
      </c>
    </row>
    <row r="6" spans="1:32" x14ac:dyDescent="0.3">
      <c r="A6" s="64" t="s">
        <v>4464</v>
      </c>
      <c r="B6" s="94" t="s">
        <v>846</v>
      </c>
      <c r="C6" s="2" t="s">
        <v>1</v>
      </c>
      <c r="D6" s="2">
        <v>45</v>
      </c>
      <c r="E6" s="9">
        <v>26969</v>
      </c>
      <c r="F6" s="10">
        <v>43739.604155092595</v>
      </c>
      <c r="G6" s="95" t="s">
        <v>4</v>
      </c>
      <c r="H6">
        <v>2422</v>
      </c>
      <c r="I6" s="1">
        <f t="shared" si="0"/>
        <v>22.425925925925927</v>
      </c>
      <c r="J6">
        <v>2.1579999999999999</v>
      </c>
      <c r="K6">
        <v>108</v>
      </c>
      <c r="L6" s="94">
        <v>502</v>
      </c>
      <c r="M6" s="11">
        <f t="shared" si="1"/>
        <v>4.6481481481481479</v>
      </c>
      <c r="N6" s="2">
        <v>0.48</v>
      </c>
      <c r="O6" s="95">
        <f t="shared" si="2"/>
        <v>108</v>
      </c>
      <c r="P6" s="12">
        <f t="shared" si="3"/>
        <v>4.8247011952191237</v>
      </c>
      <c r="Q6" s="104" t="s">
        <v>4463</v>
      </c>
      <c r="V6" s="111">
        <v>0.45902777777777781</v>
      </c>
      <c r="W6" s="112">
        <v>0.61805555555555558</v>
      </c>
      <c r="X6" s="115">
        <f t="shared" si="4"/>
        <v>0.15902777777777777</v>
      </c>
    </row>
    <row r="7" spans="1:32" x14ac:dyDescent="0.3">
      <c r="A7" s="64" t="s">
        <v>4465</v>
      </c>
      <c r="B7" s="94" t="s">
        <v>64</v>
      </c>
      <c r="C7" s="2" t="s">
        <v>1</v>
      </c>
      <c r="D7" s="2">
        <v>47</v>
      </c>
      <c r="E7" s="9">
        <v>26561</v>
      </c>
      <c r="F7" s="10">
        <v>43739.614270833335</v>
      </c>
      <c r="G7" s="95" t="s">
        <v>4</v>
      </c>
      <c r="H7">
        <v>1989</v>
      </c>
      <c r="I7" s="1">
        <f t="shared" si="0"/>
        <v>18.764150943396228</v>
      </c>
      <c r="J7">
        <v>1.3280000000000001</v>
      </c>
      <c r="K7">
        <v>106</v>
      </c>
      <c r="L7" s="94">
        <v>346</v>
      </c>
      <c r="M7" s="11">
        <f t="shared" si="1"/>
        <v>3.2641509433962264</v>
      </c>
      <c r="N7" s="2">
        <v>0.443</v>
      </c>
      <c r="O7" s="95">
        <f t="shared" si="2"/>
        <v>106</v>
      </c>
      <c r="P7" s="12">
        <f t="shared" si="3"/>
        <v>5.7485549132947984</v>
      </c>
      <c r="Q7" s="104" t="s">
        <v>4463</v>
      </c>
      <c r="V7" s="111">
        <v>0.45277777777777778</v>
      </c>
      <c r="W7" s="112">
        <v>0.60416666666666663</v>
      </c>
      <c r="X7" s="115">
        <f t="shared" si="4"/>
        <v>0.15138888888888885</v>
      </c>
    </row>
    <row r="8" spans="1:32" x14ac:dyDescent="0.3">
      <c r="A8" s="64" t="s">
        <v>4466</v>
      </c>
      <c r="B8" s="94" t="s">
        <v>4467</v>
      </c>
      <c r="C8" s="2" t="s">
        <v>1</v>
      </c>
      <c r="D8" s="2">
        <v>72</v>
      </c>
      <c r="E8" s="9">
        <v>17212</v>
      </c>
      <c r="F8" s="10">
        <v>43739.624340277776</v>
      </c>
      <c r="G8" s="95" t="s">
        <v>4</v>
      </c>
      <c r="H8">
        <v>4337</v>
      </c>
      <c r="I8" s="1">
        <f t="shared" si="0"/>
        <v>31.427536231884059</v>
      </c>
      <c r="J8">
        <v>1.4239999999999999</v>
      </c>
      <c r="K8">
        <v>138</v>
      </c>
      <c r="L8" s="94">
        <v>913</v>
      </c>
      <c r="M8" s="11">
        <f t="shared" si="1"/>
        <v>6.6159420289855069</v>
      </c>
      <c r="N8" s="2">
        <v>0.72799999999999998</v>
      </c>
      <c r="O8" s="95">
        <f t="shared" si="2"/>
        <v>138</v>
      </c>
      <c r="P8" s="12">
        <f t="shared" si="3"/>
        <v>4.7502738225629795</v>
      </c>
      <c r="Q8" s="104" t="s">
        <v>4463</v>
      </c>
      <c r="V8" s="111">
        <v>0.4694444444444445</v>
      </c>
      <c r="W8" s="112">
        <v>0.63888888888888895</v>
      </c>
      <c r="X8" s="115">
        <f t="shared" si="4"/>
        <v>0.16944444444444445</v>
      </c>
    </row>
    <row r="9" spans="1:32" x14ac:dyDescent="0.3">
      <c r="A9" s="64" t="s">
        <v>4468</v>
      </c>
      <c r="B9" s="94" t="s">
        <v>4469</v>
      </c>
      <c r="C9" s="2" t="s">
        <v>6</v>
      </c>
      <c r="D9" s="2">
        <v>42</v>
      </c>
      <c r="E9" s="9">
        <v>28150</v>
      </c>
      <c r="F9" s="10">
        <v>43739.635729166665</v>
      </c>
      <c r="G9" s="95" t="s">
        <v>4</v>
      </c>
      <c r="H9">
        <v>1276</v>
      </c>
      <c r="I9" s="1">
        <f t="shared" si="0"/>
        <v>11.095652173913043</v>
      </c>
      <c r="J9">
        <v>0.54600000000000004</v>
      </c>
      <c r="K9">
        <v>115</v>
      </c>
      <c r="L9" s="94">
        <v>504</v>
      </c>
      <c r="M9" s="11">
        <f t="shared" si="1"/>
        <v>4.3826086956521735</v>
      </c>
      <c r="N9" s="2">
        <v>0.52300000000000002</v>
      </c>
      <c r="O9" s="95">
        <f t="shared" si="2"/>
        <v>115</v>
      </c>
      <c r="P9" s="12">
        <f t="shared" si="3"/>
        <v>2.5317460317460321</v>
      </c>
      <c r="Q9" s="104" t="s">
        <v>4463</v>
      </c>
      <c r="V9" s="111">
        <v>0.4861111111111111</v>
      </c>
      <c r="W9" s="112">
        <v>0.65277777777777779</v>
      </c>
      <c r="X9" s="115">
        <f t="shared" si="4"/>
        <v>0.16666666666666669</v>
      </c>
    </row>
    <row r="10" spans="1:32" x14ac:dyDescent="0.3">
      <c r="A10" s="64" t="s">
        <v>4470</v>
      </c>
      <c r="B10" s="94" t="s">
        <v>4471</v>
      </c>
      <c r="C10" s="2" t="s">
        <v>6</v>
      </c>
      <c r="D10" s="2">
        <v>61</v>
      </c>
      <c r="E10" s="9">
        <v>21121</v>
      </c>
      <c r="F10" s="10">
        <v>43739.658402777779</v>
      </c>
      <c r="G10" s="95" t="s">
        <v>4</v>
      </c>
      <c r="H10">
        <v>1435</v>
      </c>
      <c r="I10" s="1">
        <f t="shared" si="0"/>
        <v>15.105263157894736</v>
      </c>
      <c r="J10">
        <v>0.64400000000000002</v>
      </c>
      <c r="K10">
        <v>95</v>
      </c>
      <c r="L10" s="94">
        <v>470</v>
      </c>
      <c r="M10" s="11">
        <f t="shared" si="1"/>
        <v>4.9473684210526319</v>
      </c>
      <c r="N10" s="2">
        <v>0.33800000000000002</v>
      </c>
      <c r="O10" s="95">
        <f t="shared" si="2"/>
        <v>95</v>
      </c>
      <c r="P10" s="12">
        <f t="shared" si="3"/>
        <v>3.0531914893617018</v>
      </c>
      <c r="Q10" s="104" t="s">
        <v>4463</v>
      </c>
      <c r="V10" s="111">
        <v>0.51180555555555551</v>
      </c>
      <c r="W10" s="112">
        <v>0.67361111111111116</v>
      </c>
      <c r="X10" s="115">
        <f t="shared" si="4"/>
        <v>0.16180555555555565</v>
      </c>
    </row>
    <row r="11" spans="1:32" x14ac:dyDescent="0.3">
      <c r="A11" s="64" t="s">
        <v>4472</v>
      </c>
      <c r="B11" s="94" t="s">
        <v>4473</v>
      </c>
      <c r="C11" s="2" t="s">
        <v>1</v>
      </c>
      <c r="D11" s="2">
        <v>49</v>
      </c>
      <c r="E11" s="9">
        <v>25601</v>
      </c>
      <c r="F11" s="10">
        <v>43739.679039351853</v>
      </c>
      <c r="G11" s="95" t="s">
        <v>4</v>
      </c>
      <c r="H11">
        <v>2361</v>
      </c>
      <c r="I11" s="1">
        <f t="shared" si="0"/>
        <v>22.065420560747665</v>
      </c>
      <c r="J11">
        <v>1.667</v>
      </c>
      <c r="K11">
        <v>107</v>
      </c>
      <c r="L11" s="94">
        <v>821</v>
      </c>
      <c r="M11" s="11">
        <f t="shared" si="1"/>
        <v>7.6728971962616823</v>
      </c>
      <c r="N11" s="2">
        <v>0.91900000000000004</v>
      </c>
      <c r="O11" s="95">
        <f t="shared" si="2"/>
        <v>107</v>
      </c>
      <c r="P11" s="12">
        <f t="shared" si="3"/>
        <v>2.8757612667478685</v>
      </c>
      <c r="Q11" s="104" t="s">
        <v>4463</v>
      </c>
      <c r="V11" s="111">
        <v>0.54097222222222219</v>
      </c>
      <c r="W11" s="112">
        <v>0.6875</v>
      </c>
      <c r="X11" s="115">
        <f t="shared" si="4"/>
        <v>0.14652777777777781</v>
      </c>
    </row>
    <row r="12" spans="1:32" x14ac:dyDescent="0.3">
      <c r="A12" s="64" t="s">
        <v>2047</v>
      </c>
      <c r="B12" s="94" t="s">
        <v>306</v>
      </c>
      <c r="C12" s="2" t="s">
        <v>6</v>
      </c>
      <c r="D12" s="2">
        <v>51</v>
      </c>
      <c r="E12" s="9">
        <v>25099</v>
      </c>
      <c r="F12" s="10">
        <v>43740.610474537039</v>
      </c>
      <c r="G12" s="95" t="s">
        <v>4</v>
      </c>
      <c r="H12">
        <v>2025</v>
      </c>
      <c r="I12" s="1">
        <f t="shared" si="0"/>
        <v>13.14935064935065</v>
      </c>
      <c r="J12">
        <v>0.67400000000000004</v>
      </c>
      <c r="K12">
        <v>154</v>
      </c>
      <c r="L12" s="94">
        <v>399</v>
      </c>
      <c r="M12" s="11">
        <f t="shared" si="1"/>
        <v>2.5909090909090908</v>
      </c>
      <c r="N12" s="2">
        <v>0.49299999999999999</v>
      </c>
      <c r="O12" s="95">
        <f t="shared" si="2"/>
        <v>154</v>
      </c>
      <c r="P12" s="12">
        <f t="shared" si="3"/>
        <v>5.0751879699248121</v>
      </c>
      <c r="Q12" s="104" t="s">
        <v>4463</v>
      </c>
      <c r="V12" s="111">
        <v>0.44930555555555557</v>
      </c>
      <c r="W12" s="112">
        <v>0.625</v>
      </c>
      <c r="X12" s="115">
        <f t="shared" si="4"/>
        <v>0.17569444444444443</v>
      </c>
    </row>
    <row r="13" spans="1:32" x14ac:dyDescent="0.3">
      <c r="A13" s="64" t="s">
        <v>4474</v>
      </c>
      <c r="B13" s="94" t="s">
        <v>4475</v>
      </c>
      <c r="C13" s="2" t="s">
        <v>1</v>
      </c>
      <c r="D13" s="2">
        <v>54</v>
      </c>
      <c r="E13" s="9">
        <v>23969</v>
      </c>
      <c r="F13" s="10">
        <v>43740.628333333334</v>
      </c>
      <c r="G13" s="95" t="s">
        <v>4</v>
      </c>
      <c r="H13">
        <v>2490</v>
      </c>
      <c r="I13" s="1">
        <f t="shared" si="0"/>
        <v>19.007633587786259</v>
      </c>
      <c r="J13">
        <v>1.47</v>
      </c>
      <c r="K13">
        <v>131</v>
      </c>
      <c r="L13" s="94">
        <v>547</v>
      </c>
      <c r="M13" s="11">
        <f t="shared" si="1"/>
        <v>4.1755725190839694</v>
      </c>
      <c r="N13" s="2">
        <v>0.56100000000000005</v>
      </c>
      <c r="O13" s="95">
        <f t="shared" si="2"/>
        <v>131</v>
      </c>
      <c r="P13" s="12">
        <f t="shared" si="3"/>
        <v>4.5521023765996347</v>
      </c>
      <c r="Q13" s="104" t="s">
        <v>4463</v>
      </c>
      <c r="V13" s="111">
        <v>0.47013888888888888</v>
      </c>
      <c r="W13" s="112">
        <v>0.63541666666666663</v>
      </c>
      <c r="X13" s="115">
        <f t="shared" si="4"/>
        <v>0.16527777777777775</v>
      </c>
    </row>
    <row r="14" spans="1:32" x14ac:dyDescent="0.3">
      <c r="A14" s="64" t="s">
        <v>4476</v>
      </c>
      <c r="B14" s="94" t="s">
        <v>4477</v>
      </c>
      <c r="C14" s="2" t="s">
        <v>1</v>
      </c>
      <c r="D14" s="2">
        <v>48</v>
      </c>
      <c r="E14" s="9">
        <v>25846</v>
      </c>
      <c r="F14" s="10">
        <v>43740.656689814816</v>
      </c>
      <c r="G14" s="95" t="s">
        <v>4</v>
      </c>
      <c r="H14">
        <v>1833</v>
      </c>
      <c r="I14" s="1">
        <f t="shared" si="0"/>
        <v>15.275</v>
      </c>
      <c r="J14">
        <v>1.506</v>
      </c>
      <c r="K14">
        <v>120</v>
      </c>
      <c r="L14" s="94">
        <v>356</v>
      </c>
      <c r="M14" s="11">
        <f t="shared" si="1"/>
        <v>2.9666666666666668</v>
      </c>
      <c r="N14" s="2">
        <v>0.25700000000000001</v>
      </c>
      <c r="O14" s="95">
        <f t="shared" si="2"/>
        <v>120</v>
      </c>
      <c r="P14" s="12">
        <f t="shared" si="3"/>
        <v>5.1488764044943816</v>
      </c>
      <c r="Q14" s="104" t="s">
        <v>4463</v>
      </c>
      <c r="V14" s="111">
        <v>0.49236111111111108</v>
      </c>
      <c r="W14" s="112">
        <v>0.65972222222222221</v>
      </c>
      <c r="X14" s="115">
        <f t="shared" si="4"/>
        <v>0.16736111111111113</v>
      </c>
    </row>
    <row r="15" spans="1:32" x14ac:dyDescent="0.3">
      <c r="A15" s="64" t="s">
        <v>4478</v>
      </c>
      <c r="B15" s="94" t="s">
        <v>4479</v>
      </c>
      <c r="C15" s="2" t="s">
        <v>1</v>
      </c>
      <c r="D15" s="2">
        <v>28</v>
      </c>
      <c r="E15" s="9">
        <v>33157</v>
      </c>
      <c r="F15" s="10">
        <v>43740.667233796295</v>
      </c>
      <c r="G15" s="95" t="s">
        <v>4</v>
      </c>
      <c r="H15">
        <v>1194</v>
      </c>
      <c r="I15" s="1">
        <f t="shared" si="0"/>
        <v>10.382608695652173</v>
      </c>
      <c r="J15">
        <v>0.97899999999999998</v>
      </c>
      <c r="K15">
        <v>115</v>
      </c>
      <c r="L15" s="94">
        <v>342</v>
      </c>
      <c r="M15" s="11">
        <f t="shared" si="1"/>
        <v>2.973913043478261</v>
      </c>
      <c r="N15" s="2">
        <v>0.16</v>
      </c>
      <c r="O15" s="95">
        <f t="shared" si="2"/>
        <v>115</v>
      </c>
      <c r="P15" s="12">
        <f t="shared" si="3"/>
        <v>3.4912280701754383</v>
      </c>
      <c r="Q15" s="104" t="s">
        <v>4463</v>
      </c>
      <c r="V15" s="111">
        <v>0.47847222222222219</v>
      </c>
      <c r="W15" s="112">
        <v>0.67013888888888884</v>
      </c>
      <c r="X15" s="115">
        <f t="shared" si="4"/>
        <v>0.19166666666666665</v>
      </c>
    </row>
    <row r="16" spans="1:32" x14ac:dyDescent="0.3">
      <c r="A16" s="64" t="s">
        <v>4480</v>
      </c>
      <c r="B16" s="94" t="s">
        <v>4481</v>
      </c>
      <c r="C16" s="2" t="s">
        <v>1</v>
      </c>
      <c r="D16" s="2">
        <v>37</v>
      </c>
      <c r="E16" s="9">
        <v>30166</v>
      </c>
      <c r="F16" s="10">
        <v>43740.679502314815</v>
      </c>
      <c r="G16" s="95" t="s">
        <v>4</v>
      </c>
      <c r="H16">
        <v>972</v>
      </c>
      <c r="I16" s="1">
        <f t="shared" si="0"/>
        <v>7.7142857142857144</v>
      </c>
      <c r="J16">
        <v>0.54900000000000004</v>
      </c>
      <c r="K16">
        <v>126</v>
      </c>
      <c r="L16" s="94">
        <v>319</v>
      </c>
      <c r="M16" s="11">
        <f t="shared" si="1"/>
        <v>2.5317460317460316</v>
      </c>
      <c r="N16" s="2">
        <v>0.501</v>
      </c>
      <c r="O16" s="95">
        <f t="shared" si="2"/>
        <v>126</v>
      </c>
      <c r="P16" s="12">
        <f t="shared" si="3"/>
        <v>3.0470219435736681</v>
      </c>
      <c r="Q16" s="104" t="s">
        <v>4463</v>
      </c>
      <c r="V16" s="111">
        <v>0.52569444444444446</v>
      </c>
      <c r="W16" s="112">
        <v>0.68055555555555547</v>
      </c>
      <c r="X16" s="115">
        <f t="shared" si="4"/>
        <v>0.15486111111111101</v>
      </c>
    </row>
    <row r="17" spans="1:24" x14ac:dyDescent="0.3">
      <c r="A17" s="64" t="s">
        <v>4482</v>
      </c>
      <c r="B17" s="94" t="s">
        <v>4483</v>
      </c>
      <c r="C17" s="2" t="s">
        <v>1</v>
      </c>
      <c r="D17" s="2">
        <v>63</v>
      </c>
      <c r="E17" s="9">
        <v>20417</v>
      </c>
      <c r="F17" s="10">
        <v>43742.6012962963</v>
      </c>
      <c r="G17" s="95" t="s">
        <v>4</v>
      </c>
      <c r="H17">
        <v>1561</v>
      </c>
      <c r="I17" s="1">
        <f t="shared" si="0"/>
        <v>16.431578947368422</v>
      </c>
      <c r="J17">
        <v>1.506</v>
      </c>
      <c r="K17">
        <v>95</v>
      </c>
      <c r="L17" s="94">
        <v>372</v>
      </c>
      <c r="M17" s="11">
        <f t="shared" si="1"/>
        <v>3.9157894736842107</v>
      </c>
      <c r="N17" s="2">
        <v>0.42899999999999999</v>
      </c>
      <c r="O17" s="95">
        <f t="shared" si="2"/>
        <v>95</v>
      </c>
      <c r="P17" s="12">
        <f t="shared" si="3"/>
        <v>4.196236559139785</v>
      </c>
      <c r="Q17" s="104" t="s">
        <v>4463</v>
      </c>
      <c r="V17" s="111">
        <v>0.4465277777777778</v>
      </c>
      <c r="W17" s="112">
        <v>0.61111111111111105</v>
      </c>
      <c r="X17" s="115">
        <f t="shared" si="4"/>
        <v>0.16458333333333325</v>
      </c>
    </row>
    <row r="18" spans="1:24" x14ac:dyDescent="0.3">
      <c r="A18" s="64" t="s">
        <v>4484</v>
      </c>
      <c r="B18" s="94" t="s">
        <v>4485</v>
      </c>
      <c r="C18" s="2" t="s">
        <v>1</v>
      </c>
      <c r="D18" s="2">
        <v>38</v>
      </c>
      <c r="E18" s="9">
        <v>29720</v>
      </c>
      <c r="F18" s="10">
        <v>43742.615127314813</v>
      </c>
      <c r="G18" s="95" t="s">
        <v>4</v>
      </c>
      <c r="H18">
        <v>1371</v>
      </c>
      <c r="I18" s="1">
        <f t="shared" si="0"/>
        <v>14.28125</v>
      </c>
      <c r="J18">
        <v>1.1759999999999999</v>
      </c>
      <c r="K18">
        <v>96</v>
      </c>
      <c r="L18" s="94">
        <v>377</v>
      </c>
      <c r="M18" s="11">
        <f t="shared" si="1"/>
        <v>3.9270833333333335</v>
      </c>
      <c r="N18" s="2">
        <v>0.29899999999999999</v>
      </c>
      <c r="O18" s="95">
        <f t="shared" si="2"/>
        <v>96</v>
      </c>
      <c r="P18" s="12">
        <f t="shared" si="3"/>
        <v>3.636604774535809</v>
      </c>
      <c r="Q18" s="104" t="s">
        <v>4463</v>
      </c>
      <c r="V18" s="111">
        <v>0.46458333333333335</v>
      </c>
      <c r="W18" s="112">
        <v>0.61805555555555558</v>
      </c>
      <c r="X18" s="115">
        <f t="shared" si="4"/>
        <v>0.15347222222222223</v>
      </c>
    </row>
    <row r="19" spans="1:24" x14ac:dyDescent="0.3">
      <c r="A19" s="64" t="s">
        <v>4486</v>
      </c>
      <c r="B19" s="94" t="s">
        <v>4487</v>
      </c>
      <c r="C19" s="2" t="s">
        <v>1</v>
      </c>
      <c r="D19" s="2">
        <v>67</v>
      </c>
      <c r="E19" s="9">
        <v>19073</v>
      </c>
      <c r="F19" s="10">
        <v>43742.632002314815</v>
      </c>
      <c r="G19" s="95" t="s">
        <v>4</v>
      </c>
      <c r="H19">
        <v>2644</v>
      </c>
      <c r="I19" s="1">
        <f t="shared" si="0"/>
        <v>24.481481481481481</v>
      </c>
      <c r="J19">
        <v>1.476</v>
      </c>
      <c r="K19">
        <v>108</v>
      </c>
      <c r="L19" s="94">
        <v>601</v>
      </c>
      <c r="M19" s="11">
        <f t="shared" si="1"/>
        <v>5.5648148148148149</v>
      </c>
      <c r="N19" s="2">
        <v>0.95</v>
      </c>
      <c r="O19" s="95">
        <f t="shared" si="2"/>
        <v>108</v>
      </c>
      <c r="P19" s="12">
        <f t="shared" si="3"/>
        <v>4.3993344425956735</v>
      </c>
      <c r="Q19" s="104" t="s">
        <v>4463</v>
      </c>
      <c r="V19" s="111">
        <v>0.48333333333333334</v>
      </c>
      <c r="W19" s="112">
        <v>0.63194444444444442</v>
      </c>
      <c r="X19" s="115">
        <f t="shared" si="4"/>
        <v>0.14861111111111108</v>
      </c>
    </row>
    <row r="20" spans="1:24" x14ac:dyDescent="0.3">
      <c r="A20" s="64" t="s">
        <v>4488</v>
      </c>
      <c r="B20" s="94" t="s">
        <v>4489</v>
      </c>
      <c r="C20" s="2" t="s">
        <v>1</v>
      </c>
      <c r="D20" s="2">
        <v>77</v>
      </c>
      <c r="E20" s="9">
        <v>15510</v>
      </c>
      <c r="F20" s="10">
        <v>43742.644872685189</v>
      </c>
      <c r="G20" s="95" t="s">
        <v>4</v>
      </c>
      <c r="H20">
        <v>3019</v>
      </c>
      <c r="I20" s="1">
        <f t="shared" si="0"/>
        <v>27.953703703703702</v>
      </c>
      <c r="J20">
        <v>1.147</v>
      </c>
      <c r="K20">
        <v>108</v>
      </c>
      <c r="L20" s="94">
        <v>898</v>
      </c>
      <c r="M20" s="11">
        <f t="shared" si="1"/>
        <v>8.3148148148148149</v>
      </c>
      <c r="N20" s="2">
        <v>0.86099999999999999</v>
      </c>
      <c r="O20" s="95">
        <f t="shared" si="2"/>
        <v>108</v>
      </c>
      <c r="P20" s="12">
        <f t="shared" si="3"/>
        <v>3.361915367483296</v>
      </c>
      <c r="Q20" s="104" t="s">
        <v>4463</v>
      </c>
      <c r="V20" s="111">
        <v>0.49444444444444446</v>
      </c>
      <c r="W20" s="112">
        <v>0.64583333333333337</v>
      </c>
      <c r="X20" s="115">
        <f t="shared" si="4"/>
        <v>0.15138888888888891</v>
      </c>
    </row>
    <row r="21" spans="1:24" x14ac:dyDescent="0.3">
      <c r="A21" s="64" t="s">
        <v>4490</v>
      </c>
      <c r="B21" s="94" t="s">
        <v>4491</v>
      </c>
      <c r="C21" s="2" t="s">
        <v>1</v>
      </c>
      <c r="D21" s="2">
        <v>52</v>
      </c>
      <c r="E21" s="9">
        <v>24670</v>
      </c>
      <c r="F21" s="10">
        <v>43745.636053240742</v>
      </c>
      <c r="G21" s="95" t="s">
        <v>4</v>
      </c>
      <c r="H21">
        <v>790</v>
      </c>
      <c r="I21" s="1">
        <f t="shared" si="0"/>
        <v>12.34375</v>
      </c>
      <c r="J21">
        <v>0.82099999999999995</v>
      </c>
      <c r="K21">
        <v>64</v>
      </c>
      <c r="L21" s="94">
        <v>271</v>
      </c>
      <c r="M21" s="11">
        <f t="shared" si="1"/>
        <v>4.234375</v>
      </c>
      <c r="N21" s="2">
        <v>0.42699999999999999</v>
      </c>
      <c r="O21" s="95">
        <f t="shared" si="2"/>
        <v>64</v>
      </c>
      <c r="P21" s="12">
        <f t="shared" si="3"/>
        <v>2.915129151291513</v>
      </c>
      <c r="Q21" s="104" t="s">
        <v>4463</v>
      </c>
      <c r="V21" s="111">
        <v>0.49236111111111108</v>
      </c>
      <c r="W21" s="112">
        <v>0.63888888888888895</v>
      </c>
      <c r="X21" s="115">
        <f t="shared" si="4"/>
        <v>0.14652777777777787</v>
      </c>
    </row>
    <row r="22" spans="1:24" x14ac:dyDescent="0.3">
      <c r="A22" s="64" t="s">
        <v>4492</v>
      </c>
      <c r="B22" s="94" t="s">
        <v>4493</v>
      </c>
      <c r="C22" s="2" t="s">
        <v>1</v>
      </c>
      <c r="D22" s="2">
        <v>49</v>
      </c>
      <c r="E22" s="9">
        <v>25784</v>
      </c>
      <c r="F22" s="10">
        <v>43745.64775462963</v>
      </c>
      <c r="G22" s="95" t="s">
        <v>4</v>
      </c>
      <c r="H22">
        <v>1483</v>
      </c>
      <c r="I22" s="1">
        <f t="shared" si="0"/>
        <v>14.123809523809523</v>
      </c>
      <c r="J22">
        <v>0.88500000000000001</v>
      </c>
      <c r="K22">
        <v>105</v>
      </c>
      <c r="L22" s="94">
        <v>231</v>
      </c>
      <c r="M22" s="11">
        <f t="shared" si="1"/>
        <v>2.2000000000000002</v>
      </c>
      <c r="N22" s="2">
        <v>0.40200000000000002</v>
      </c>
      <c r="O22" s="95">
        <f t="shared" si="2"/>
        <v>105</v>
      </c>
      <c r="P22" s="12">
        <f t="shared" si="3"/>
        <v>6.4199134199134189</v>
      </c>
      <c r="Q22" s="104" t="s">
        <v>4463</v>
      </c>
      <c r="V22" s="111">
        <v>0.48472222222222222</v>
      </c>
      <c r="W22" s="112">
        <v>0.65277777777777779</v>
      </c>
      <c r="X22" s="115">
        <f t="shared" si="4"/>
        <v>0.16805555555555557</v>
      </c>
    </row>
    <row r="23" spans="1:24" x14ac:dyDescent="0.3">
      <c r="A23" s="64" t="s">
        <v>4494</v>
      </c>
      <c r="B23" s="94" t="s">
        <v>4495</v>
      </c>
      <c r="C23" s="2" t="s">
        <v>6</v>
      </c>
      <c r="D23" s="2">
        <v>31</v>
      </c>
      <c r="E23" s="9">
        <v>32374</v>
      </c>
      <c r="F23" s="10">
        <v>43745.660879629628</v>
      </c>
      <c r="G23" s="95" t="s">
        <v>4</v>
      </c>
      <c r="H23">
        <v>531</v>
      </c>
      <c r="I23" s="1">
        <f t="shared" si="0"/>
        <v>4.916666666666667</v>
      </c>
      <c r="J23">
        <v>0.39</v>
      </c>
      <c r="K23">
        <v>108</v>
      </c>
      <c r="L23" s="94">
        <v>217</v>
      </c>
      <c r="M23" s="11">
        <f t="shared" si="1"/>
        <v>2.0092592592592591</v>
      </c>
      <c r="N23" s="2">
        <v>0.25600000000000001</v>
      </c>
      <c r="O23" s="95">
        <f t="shared" si="2"/>
        <v>108</v>
      </c>
      <c r="P23" s="12">
        <f t="shared" si="3"/>
        <v>2.447004608294931</v>
      </c>
      <c r="Q23" s="104" t="s">
        <v>4463</v>
      </c>
      <c r="V23" s="111">
        <v>0.51736111111111105</v>
      </c>
      <c r="W23" s="112">
        <v>0.68055555555555547</v>
      </c>
      <c r="X23" s="115">
        <f t="shared" si="4"/>
        <v>0.16319444444444442</v>
      </c>
    </row>
    <row r="24" spans="1:24" x14ac:dyDescent="0.3">
      <c r="A24" s="64" t="s">
        <v>4498</v>
      </c>
      <c r="B24" s="94" t="s">
        <v>4499</v>
      </c>
      <c r="C24" s="2" t="s">
        <v>1</v>
      </c>
      <c r="D24" s="2">
        <v>63</v>
      </c>
      <c r="E24" s="9">
        <v>20411</v>
      </c>
      <c r="F24" s="10">
        <v>43749.572592592594</v>
      </c>
      <c r="G24" s="95" t="s">
        <v>4</v>
      </c>
      <c r="H24">
        <v>1836</v>
      </c>
      <c r="I24" s="1">
        <f t="shared" si="0"/>
        <v>21.857142857142858</v>
      </c>
      <c r="J24">
        <v>1.214</v>
      </c>
      <c r="K24">
        <v>84</v>
      </c>
      <c r="L24" s="94">
        <v>478</v>
      </c>
      <c r="M24" s="11">
        <f t="shared" si="1"/>
        <v>5.6904761904761907</v>
      </c>
      <c r="N24" s="2">
        <v>0.57999999999999996</v>
      </c>
      <c r="O24" s="95">
        <f t="shared" si="2"/>
        <v>84</v>
      </c>
      <c r="P24" s="12">
        <f t="shared" si="3"/>
        <v>3.8410041841004183</v>
      </c>
      <c r="Q24" s="104" t="s">
        <v>4463</v>
      </c>
      <c r="V24" s="111">
        <v>0.43194444444444446</v>
      </c>
      <c r="W24" s="112">
        <v>0.57638888888888895</v>
      </c>
      <c r="X24" s="115">
        <f t="shared" si="4"/>
        <v>0.14444444444444449</v>
      </c>
    </row>
    <row r="25" spans="1:24" x14ac:dyDescent="0.3">
      <c r="A25" s="64" t="s">
        <v>4500</v>
      </c>
      <c r="B25" s="94" t="s">
        <v>4501</v>
      </c>
      <c r="C25" s="2" t="s">
        <v>1</v>
      </c>
      <c r="D25" s="2">
        <v>78</v>
      </c>
      <c r="E25" s="9">
        <v>15223</v>
      </c>
      <c r="F25" s="10">
        <v>43749.591458333336</v>
      </c>
      <c r="G25" s="95" t="s">
        <v>4</v>
      </c>
      <c r="H25">
        <v>2644</v>
      </c>
      <c r="I25" s="1">
        <f t="shared" si="0"/>
        <v>19.585185185185185</v>
      </c>
      <c r="J25">
        <v>1.1220000000000001</v>
      </c>
      <c r="K25">
        <v>135</v>
      </c>
      <c r="L25" s="94">
        <v>804</v>
      </c>
      <c r="M25" s="11">
        <f t="shared" si="1"/>
        <v>5.9555555555555557</v>
      </c>
      <c r="N25" s="2">
        <v>0.67900000000000005</v>
      </c>
      <c r="O25" s="95">
        <f t="shared" si="2"/>
        <v>135</v>
      </c>
      <c r="P25" s="12">
        <f t="shared" si="3"/>
        <v>3.2885572139303481</v>
      </c>
      <c r="Q25" s="104" t="s">
        <v>4463</v>
      </c>
      <c r="V25" s="111">
        <v>0.43611111111111112</v>
      </c>
      <c r="W25" s="112">
        <v>0.59722222222222221</v>
      </c>
      <c r="X25" s="115">
        <f t="shared" si="4"/>
        <v>0.16111111111111109</v>
      </c>
    </row>
    <row r="26" spans="1:24" x14ac:dyDescent="0.3">
      <c r="A26" s="64" t="s">
        <v>4502</v>
      </c>
      <c r="B26" s="94" t="s">
        <v>4503</v>
      </c>
      <c r="C26" s="2" t="s">
        <v>6</v>
      </c>
      <c r="D26" s="2">
        <v>34</v>
      </c>
      <c r="E26" s="9">
        <v>31157</v>
      </c>
      <c r="F26" s="10">
        <v>43749.607592592591</v>
      </c>
      <c r="G26" s="95" t="s">
        <v>4</v>
      </c>
      <c r="H26">
        <v>1350</v>
      </c>
      <c r="I26" s="1">
        <f t="shared" si="0"/>
        <v>8.3850931677018625</v>
      </c>
      <c r="J26">
        <v>0.67100000000000004</v>
      </c>
      <c r="K26">
        <v>161</v>
      </c>
      <c r="L26" s="94">
        <v>506</v>
      </c>
      <c r="M26" s="11">
        <f t="shared" si="1"/>
        <v>3.1428571428571428</v>
      </c>
      <c r="N26" s="2">
        <v>0.48599999999999999</v>
      </c>
      <c r="O26" s="95">
        <f t="shared" si="2"/>
        <v>161</v>
      </c>
      <c r="P26" s="12">
        <f t="shared" si="3"/>
        <v>2.6679841897233199</v>
      </c>
      <c r="Q26" s="104" t="s">
        <v>4463</v>
      </c>
      <c r="V26" s="111">
        <v>0.45208333333333334</v>
      </c>
      <c r="W26" s="112">
        <v>0.61111111111111105</v>
      </c>
      <c r="X26" s="115">
        <f t="shared" si="4"/>
        <v>0.15902777777777771</v>
      </c>
    </row>
    <row r="27" spans="1:24" x14ac:dyDescent="0.3">
      <c r="A27" s="64" t="s">
        <v>4504</v>
      </c>
      <c r="B27" s="94" t="s">
        <v>4505</v>
      </c>
      <c r="C27" s="2" t="s">
        <v>6</v>
      </c>
      <c r="D27" s="2">
        <v>50</v>
      </c>
      <c r="E27" s="9">
        <v>25303</v>
      </c>
      <c r="F27" s="10">
        <v>43749.667719907404</v>
      </c>
      <c r="G27" s="95" t="s">
        <v>4</v>
      </c>
      <c r="H27">
        <v>1578</v>
      </c>
      <c r="I27" s="1">
        <f t="shared" si="0"/>
        <v>15.78</v>
      </c>
      <c r="J27">
        <v>1.194</v>
      </c>
      <c r="K27">
        <v>100</v>
      </c>
      <c r="L27" s="94">
        <v>827</v>
      </c>
      <c r="M27" s="11">
        <f t="shared" si="1"/>
        <v>8.27</v>
      </c>
      <c r="N27" s="2">
        <v>0.81499999999999995</v>
      </c>
      <c r="O27" s="95">
        <f t="shared" si="2"/>
        <v>100</v>
      </c>
      <c r="P27" s="12">
        <f t="shared" si="3"/>
        <v>1.9081015719467957</v>
      </c>
      <c r="Q27" s="104" t="s">
        <v>4463</v>
      </c>
      <c r="V27" s="111">
        <v>0.49444444444444446</v>
      </c>
      <c r="W27" s="112">
        <v>0.68055555555555547</v>
      </c>
      <c r="X27" s="115">
        <f t="shared" si="4"/>
        <v>0.18611111111111101</v>
      </c>
    </row>
    <row r="28" spans="1:24" x14ac:dyDescent="0.3">
      <c r="A28" s="64" t="s">
        <v>4506</v>
      </c>
      <c r="B28" s="94" t="s">
        <v>4507</v>
      </c>
      <c r="C28" s="2" t="s">
        <v>1</v>
      </c>
      <c r="D28" s="2">
        <v>56</v>
      </c>
      <c r="E28" s="9">
        <v>23056</v>
      </c>
      <c r="F28" s="10">
        <v>43752.701678240737</v>
      </c>
      <c r="G28" s="95" t="s">
        <v>4</v>
      </c>
      <c r="H28">
        <v>2776</v>
      </c>
      <c r="I28" s="1">
        <f t="shared" si="0"/>
        <v>19.828571428571429</v>
      </c>
      <c r="J28">
        <v>1.0029999999999999</v>
      </c>
      <c r="K28">
        <v>140</v>
      </c>
      <c r="L28" s="94">
        <v>482</v>
      </c>
      <c r="M28" s="11">
        <f t="shared" si="1"/>
        <v>3.4428571428571431</v>
      </c>
      <c r="N28" s="2">
        <v>0.499</v>
      </c>
      <c r="O28" s="95">
        <f t="shared" si="2"/>
        <v>140</v>
      </c>
      <c r="P28" s="12">
        <f t="shared" si="3"/>
        <v>5.7593360995850622</v>
      </c>
      <c r="Q28" s="104" t="s">
        <v>4463</v>
      </c>
      <c r="V28" s="111">
        <v>0.52777777777777779</v>
      </c>
      <c r="W28" s="112">
        <v>0.70833333333333337</v>
      </c>
      <c r="X28" s="115">
        <f t="shared" si="4"/>
        <v>0.18055555555555558</v>
      </c>
    </row>
    <row r="29" spans="1:24" x14ac:dyDescent="0.3">
      <c r="A29" s="64" t="s">
        <v>4508</v>
      </c>
      <c r="B29" s="94" t="s">
        <v>468</v>
      </c>
      <c r="C29" s="2" t="s">
        <v>1</v>
      </c>
      <c r="D29" s="2">
        <v>44</v>
      </c>
      <c r="E29" s="9">
        <v>27585</v>
      </c>
      <c r="F29" s="10">
        <v>43752.712430555555</v>
      </c>
      <c r="G29" s="95" t="s">
        <v>4</v>
      </c>
      <c r="H29">
        <v>1054</v>
      </c>
      <c r="I29" s="1">
        <f t="shared" si="0"/>
        <v>9.581818181818182</v>
      </c>
      <c r="J29">
        <v>0.56499999999999995</v>
      </c>
      <c r="K29">
        <v>110</v>
      </c>
      <c r="L29" s="94">
        <v>331</v>
      </c>
      <c r="M29" s="11">
        <f t="shared" si="1"/>
        <v>3.0090909090909093</v>
      </c>
      <c r="N29" s="2">
        <v>0.214</v>
      </c>
      <c r="O29" s="95">
        <f t="shared" si="2"/>
        <v>110</v>
      </c>
      <c r="P29" s="12">
        <f t="shared" si="3"/>
        <v>3.1842900302114803</v>
      </c>
      <c r="Q29" s="104" t="s">
        <v>4463</v>
      </c>
      <c r="V29" s="111">
        <v>0.53680555555555554</v>
      </c>
      <c r="W29" s="112">
        <v>0.72222222222222221</v>
      </c>
      <c r="X29" s="115">
        <f t="shared" si="4"/>
        <v>0.18541666666666667</v>
      </c>
    </row>
    <row r="30" spans="1:24" x14ac:dyDescent="0.3">
      <c r="A30" s="64" t="s">
        <v>4509</v>
      </c>
      <c r="B30" s="94" t="s">
        <v>4510</v>
      </c>
      <c r="C30" s="2" t="s">
        <v>1</v>
      </c>
      <c r="D30" s="2">
        <v>44</v>
      </c>
      <c r="E30" s="9">
        <v>27490</v>
      </c>
      <c r="F30" s="10">
        <v>43753.588402777779</v>
      </c>
      <c r="G30" s="95" t="s">
        <v>4</v>
      </c>
      <c r="H30">
        <v>1737</v>
      </c>
      <c r="I30" s="1">
        <f t="shared" si="0"/>
        <v>14.974137931034482</v>
      </c>
      <c r="J30">
        <v>1.6339999999999999</v>
      </c>
      <c r="K30">
        <v>116</v>
      </c>
      <c r="L30" s="94">
        <v>411</v>
      </c>
      <c r="M30" s="11">
        <f t="shared" si="1"/>
        <v>3.5431034482758621</v>
      </c>
      <c r="N30" s="2">
        <v>0.51700000000000002</v>
      </c>
      <c r="O30" s="95">
        <f t="shared" si="2"/>
        <v>116</v>
      </c>
      <c r="P30" s="12">
        <f t="shared" si="3"/>
        <v>4.2262773722627731</v>
      </c>
      <c r="Q30" s="104" t="s">
        <v>4463</v>
      </c>
      <c r="V30" s="111">
        <v>0.44166666666666665</v>
      </c>
      <c r="W30" s="112">
        <v>0.59375</v>
      </c>
      <c r="X30" s="115">
        <f t="shared" si="4"/>
        <v>0.15208333333333335</v>
      </c>
    </row>
    <row r="31" spans="1:24" x14ac:dyDescent="0.3">
      <c r="A31" s="64" t="s">
        <v>4511</v>
      </c>
      <c r="B31" s="94" t="s">
        <v>4512</v>
      </c>
      <c r="C31" s="2" t="s">
        <v>6</v>
      </c>
      <c r="D31" s="2">
        <v>44</v>
      </c>
      <c r="E31" s="9">
        <v>27457</v>
      </c>
      <c r="F31" s="10">
        <v>43753.636689814812</v>
      </c>
      <c r="G31" s="95" t="s">
        <v>4</v>
      </c>
      <c r="H31">
        <v>1705</v>
      </c>
      <c r="I31" s="1">
        <f t="shared" si="0"/>
        <v>15.787037037037036</v>
      </c>
      <c r="J31">
        <v>1.4470000000000001</v>
      </c>
      <c r="K31">
        <v>108</v>
      </c>
      <c r="L31" s="94">
        <v>551</v>
      </c>
      <c r="M31" s="11">
        <f t="shared" si="1"/>
        <v>5.1018518518518521</v>
      </c>
      <c r="N31" s="2">
        <v>0.47199999999999998</v>
      </c>
      <c r="O31" s="95">
        <f t="shared" si="2"/>
        <v>108</v>
      </c>
      <c r="P31" s="12">
        <f t="shared" si="3"/>
        <v>3.0943738656987292</v>
      </c>
      <c r="Q31" s="104" t="s">
        <v>4463</v>
      </c>
      <c r="V31" s="111">
        <v>0.47013888888888888</v>
      </c>
      <c r="W31" s="112">
        <v>0.64583333333333337</v>
      </c>
      <c r="X31" s="115">
        <f t="shared" si="4"/>
        <v>0.17569444444444449</v>
      </c>
    </row>
    <row r="32" spans="1:24" x14ac:dyDescent="0.3">
      <c r="A32" s="64" t="s">
        <v>4513</v>
      </c>
      <c r="B32" s="94" t="s">
        <v>1177</v>
      </c>
      <c r="C32" s="2" t="s">
        <v>1</v>
      </c>
      <c r="D32" s="2">
        <v>50</v>
      </c>
      <c r="E32" s="9">
        <v>25463</v>
      </c>
      <c r="F32" s="10">
        <v>43753.659189814818</v>
      </c>
      <c r="G32" s="95" t="s">
        <v>4</v>
      </c>
      <c r="H32">
        <v>3707</v>
      </c>
      <c r="I32" s="1">
        <f t="shared" si="0"/>
        <v>29.655999999999999</v>
      </c>
      <c r="J32">
        <v>3.1059999999999999</v>
      </c>
      <c r="K32">
        <v>125</v>
      </c>
      <c r="L32" s="94">
        <v>706</v>
      </c>
      <c r="M32" s="11">
        <f t="shared" si="1"/>
        <v>5.6479999999999997</v>
      </c>
      <c r="N32" s="2">
        <v>0.67500000000000004</v>
      </c>
      <c r="O32" s="95">
        <f t="shared" si="2"/>
        <v>125</v>
      </c>
      <c r="P32" s="12">
        <f t="shared" si="3"/>
        <v>5.2507082152974505</v>
      </c>
      <c r="Q32" s="104" t="s">
        <v>4463</v>
      </c>
      <c r="V32" s="111">
        <v>0.49861111111111112</v>
      </c>
      <c r="W32" s="112">
        <v>0.65972222222222221</v>
      </c>
      <c r="X32" s="115">
        <f t="shared" si="4"/>
        <v>0.16111111111111109</v>
      </c>
    </row>
    <row r="33" spans="1:24" x14ac:dyDescent="0.3">
      <c r="A33" s="64" t="s">
        <v>4514</v>
      </c>
      <c r="B33" s="94" t="s">
        <v>4515</v>
      </c>
      <c r="C33" s="2" t="s">
        <v>6</v>
      </c>
      <c r="D33" s="2">
        <v>33</v>
      </c>
      <c r="E33" s="9">
        <v>31448</v>
      </c>
      <c r="F33" s="10">
        <v>43753.671643518515</v>
      </c>
      <c r="G33" s="95" t="s">
        <v>4</v>
      </c>
      <c r="H33">
        <v>1783</v>
      </c>
      <c r="I33" s="1">
        <f t="shared" si="0"/>
        <v>13.715384615384615</v>
      </c>
      <c r="J33">
        <v>0.625</v>
      </c>
      <c r="K33">
        <v>130</v>
      </c>
      <c r="L33" s="94">
        <v>595</v>
      </c>
      <c r="M33" s="11">
        <f t="shared" si="1"/>
        <v>4.5769230769230766</v>
      </c>
      <c r="N33" s="2">
        <v>0.52600000000000002</v>
      </c>
      <c r="O33" s="95">
        <f t="shared" si="2"/>
        <v>130</v>
      </c>
      <c r="P33" s="12">
        <f t="shared" si="3"/>
        <v>2.9966386554621849</v>
      </c>
      <c r="Q33" s="104" t="s">
        <v>4463</v>
      </c>
      <c r="V33" s="111">
        <v>0.49513888888888885</v>
      </c>
      <c r="W33" s="112">
        <v>0.68055555555555547</v>
      </c>
      <c r="X33" s="115">
        <f t="shared" si="4"/>
        <v>0.18541666666666662</v>
      </c>
    </row>
    <row r="34" spans="1:24" x14ac:dyDescent="0.3">
      <c r="A34" s="64" t="s">
        <v>4518</v>
      </c>
      <c r="B34" s="94" t="s">
        <v>4519</v>
      </c>
      <c r="C34" s="2" t="s">
        <v>1</v>
      </c>
      <c r="D34" s="2">
        <v>72</v>
      </c>
      <c r="E34" s="9">
        <v>17319</v>
      </c>
      <c r="F34" s="10">
        <v>43754.58494212963</v>
      </c>
      <c r="G34" s="95" t="s">
        <v>4</v>
      </c>
      <c r="H34">
        <v>3275</v>
      </c>
      <c r="I34" s="1">
        <f t="shared" si="0"/>
        <v>24.810606060606062</v>
      </c>
      <c r="J34">
        <v>2.1789999999999998</v>
      </c>
      <c r="K34">
        <v>132</v>
      </c>
      <c r="L34" s="94">
        <v>731</v>
      </c>
      <c r="M34" s="11">
        <f t="shared" si="1"/>
        <v>5.5378787878787881</v>
      </c>
      <c r="N34" s="2">
        <v>0.67</v>
      </c>
      <c r="O34" s="95">
        <f t="shared" si="2"/>
        <v>132</v>
      </c>
      <c r="P34" s="12">
        <f t="shared" si="3"/>
        <v>4.4801641586867307</v>
      </c>
      <c r="Q34" s="104" t="s">
        <v>4463</v>
      </c>
      <c r="V34" s="111">
        <v>0.45</v>
      </c>
      <c r="W34" s="112">
        <v>0.59027777777777779</v>
      </c>
      <c r="X34" s="115">
        <f t="shared" si="4"/>
        <v>0.14027777777777778</v>
      </c>
    </row>
    <row r="35" spans="1:24" x14ac:dyDescent="0.3">
      <c r="A35" s="64" t="s">
        <v>4520</v>
      </c>
      <c r="B35" s="94" t="s">
        <v>4521</v>
      </c>
      <c r="C35" s="2" t="s">
        <v>1</v>
      </c>
      <c r="D35" s="2">
        <v>52</v>
      </c>
      <c r="E35" s="9">
        <v>24478</v>
      </c>
      <c r="F35" s="10">
        <v>43754.599189814813</v>
      </c>
      <c r="G35" s="95" t="s">
        <v>4</v>
      </c>
      <c r="H35">
        <v>1808</v>
      </c>
      <c r="I35" s="1">
        <f t="shared" si="0"/>
        <v>14.464</v>
      </c>
      <c r="J35">
        <v>1.2729999999999999</v>
      </c>
      <c r="K35">
        <v>125</v>
      </c>
      <c r="L35" s="94">
        <v>484</v>
      </c>
      <c r="M35" s="11">
        <f t="shared" si="1"/>
        <v>3.8719999999999999</v>
      </c>
      <c r="N35" s="2">
        <v>0.42099999999999999</v>
      </c>
      <c r="O35" s="95">
        <f t="shared" ref="O35:O66" si="5">K35</f>
        <v>125</v>
      </c>
      <c r="P35" s="12">
        <f t="shared" si="3"/>
        <v>3.7355371900826451</v>
      </c>
      <c r="Q35" s="104" t="s">
        <v>4463</v>
      </c>
      <c r="V35" s="111">
        <v>0.45902777777777781</v>
      </c>
      <c r="W35" s="112">
        <v>0.61111111111111105</v>
      </c>
      <c r="X35" s="115">
        <f t="shared" si="4"/>
        <v>0.15208333333333324</v>
      </c>
    </row>
    <row r="36" spans="1:24" x14ac:dyDescent="0.3">
      <c r="A36" s="64" t="s">
        <v>4522</v>
      </c>
      <c r="B36" s="94" t="s">
        <v>4523</v>
      </c>
      <c r="C36" s="2" t="s">
        <v>1</v>
      </c>
      <c r="D36" s="2">
        <v>55</v>
      </c>
      <c r="E36" s="9">
        <v>23379</v>
      </c>
      <c r="F36" s="10">
        <v>43754.621087962965</v>
      </c>
      <c r="G36" s="95" t="s">
        <v>4</v>
      </c>
      <c r="H36">
        <v>2685</v>
      </c>
      <c r="I36" s="1">
        <f t="shared" si="0"/>
        <v>24.861111111111111</v>
      </c>
      <c r="J36">
        <v>2.1459999999999999</v>
      </c>
      <c r="K36">
        <v>108</v>
      </c>
      <c r="L36" s="94">
        <v>431</v>
      </c>
      <c r="M36" s="11">
        <f t="shared" si="1"/>
        <v>3.9907407407407409</v>
      </c>
      <c r="N36" s="2">
        <v>0.55500000000000005</v>
      </c>
      <c r="O36" s="95">
        <f t="shared" si="5"/>
        <v>108</v>
      </c>
      <c r="P36" s="12">
        <f t="shared" si="3"/>
        <v>6.2296983758700692</v>
      </c>
      <c r="Q36" s="104" t="s">
        <v>4463</v>
      </c>
      <c r="V36" s="111">
        <v>0.47430555555555554</v>
      </c>
      <c r="W36" s="112">
        <v>0.62847222222222221</v>
      </c>
      <c r="X36" s="115">
        <f t="shared" si="4"/>
        <v>0.15416666666666667</v>
      </c>
    </row>
    <row r="37" spans="1:24" x14ac:dyDescent="0.3">
      <c r="A37" s="64" t="s">
        <v>4524</v>
      </c>
      <c r="B37" s="94" t="s">
        <v>4525</v>
      </c>
      <c r="C37" s="2" t="s">
        <v>6</v>
      </c>
      <c r="D37" s="2">
        <v>56</v>
      </c>
      <c r="E37" s="9">
        <v>23263</v>
      </c>
      <c r="F37" s="10">
        <v>43754.639097222222</v>
      </c>
      <c r="G37" s="95" t="s">
        <v>4</v>
      </c>
      <c r="H37">
        <v>1443</v>
      </c>
      <c r="I37" s="1">
        <f t="shared" si="0"/>
        <v>12.657894736842104</v>
      </c>
      <c r="J37">
        <v>1.5620000000000001</v>
      </c>
      <c r="K37">
        <v>114</v>
      </c>
      <c r="L37" s="94">
        <v>619</v>
      </c>
      <c r="M37" s="11">
        <f t="shared" si="1"/>
        <v>5.4298245614035086</v>
      </c>
      <c r="N37" s="2">
        <v>0.76400000000000001</v>
      </c>
      <c r="O37" s="95">
        <f t="shared" si="5"/>
        <v>114</v>
      </c>
      <c r="P37" s="12">
        <f t="shared" si="3"/>
        <v>2.3311793214862679</v>
      </c>
      <c r="Q37" s="104" t="s">
        <v>4463</v>
      </c>
      <c r="V37" s="111">
        <v>0.49513888888888885</v>
      </c>
      <c r="W37" s="112">
        <v>0.64583333333333337</v>
      </c>
      <c r="X37" s="115">
        <f t="shared" si="4"/>
        <v>0.15069444444444452</v>
      </c>
    </row>
    <row r="38" spans="1:24" x14ac:dyDescent="0.3">
      <c r="A38" s="64" t="s">
        <v>4526</v>
      </c>
      <c r="B38" s="94" t="s">
        <v>4527</v>
      </c>
      <c r="C38" s="2" t="s">
        <v>1</v>
      </c>
      <c r="D38" s="2">
        <v>29</v>
      </c>
      <c r="E38" s="9">
        <v>32925</v>
      </c>
      <c r="F38" s="10">
        <v>43754.65824074074</v>
      </c>
      <c r="G38" s="95" t="s">
        <v>4</v>
      </c>
      <c r="H38">
        <v>1341</v>
      </c>
      <c r="I38" s="1">
        <f t="shared" si="0"/>
        <v>12.302752293577981</v>
      </c>
      <c r="J38">
        <v>0.72699999999999998</v>
      </c>
      <c r="K38">
        <v>109</v>
      </c>
      <c r="L38" s="94">
        <v>282</v>
      </c>
      <c r="M38" s="11">
        <f t="shared" si="1"/>
        <v>2.5871559633027523</v>
      </c>
      <c r="N38" s="2">
        <v>0.627</v>
      </c>
      <c r="O38" s="95">
        <f t="shared" si="5"/>
        <v>109</v>
      </c>
      <c r="P38" s="12">
        <f t="shared" si="3"/>
        <v>4.7553191489361701</v>
      </c>
      <c r="Q38" s="104" t="s">
        <v>4463</v>
      </c>
      <c r="V38" s="111">
        <v>0.49305555555555558</v>
      </c>
      <c r="W38" s="112">
        <v>0.65972222222222221</v>
      </c>
      <c r="X38" s="115">
        <f t="shared" si="4"/>
        <v>0.16666666666666663</v>
      </c>
    </row>
    <row r="39" spans="1:24" x14ac:dyDescent="0.3">
      <c r="A39" s="64" t="s">
        <v>4528</v>
      </c>
      <c r="B39" s="94" t="s">
        <v>4529</v>
      </c>
      <c r="C39" s="2" t="s">
        <v>6</v>
      </c>
      <c r="D39" s="2">
        <v>75</v>
      </c>
      <c r="E39" s="9">
        <v>16175</v>
      </c>
      <c r="F39" s="10">
        <v>43754.670358796298</v>
      </c>
      <c r="G39" s="95" t="s">
        <v>4</v>
      </c>
      <c r="H39">
        <v>2095</v>
      </c>
      <c r="I39" s="1">
        <f t="shared" si="0"/>
        <v>14.448275862068966</v>
      </c>
      <c r="J39">
        <v>0.95</v>
      </c>
      <c r="K39">
        <v>145</v>
      </c>
      <c r="L39" s="94">
        <v>877</v>
      </c>
      <c r="M39" s="11">
        <f t="shared" si="1"/>
        <v>6.0482758620689658</v>
      </c>
      <c r="N39" s="2">
        <v>0.66</v>
      </c>
      <c r="O39" s="95">
        <f t="shared" si="5"/>
        <v>145</v>
      </c>
      <c r="P39" s="12">
        <f t="shared" si="3"/>
        <v>2.3888255416191564</v>
      </c>
      <c r="Q39" s="104" t="s">
        <v>4463</v>
      </c>
      <c r="V39" s="111">
        <v>0.53263888888888888</v>
      </c>
      <c r="W39" s="112">
        <v>0.69444444444444453</v>
      </c>
      <c r="X39" s="115">
        <f t="shared" si="4"/>
        <v>0.16180555555555565</v>
      </c>
    </row>
    <row r="40" spans="1:24" x14ac:dyDescent="0.3">
      <c r="A40" s="64" t="s">
        <v>4530</v>
      </c>
      <c r="B40" s="94" t="s">
        <v>4531</v>
      </c>
      <c r="C40" s="2" t="s">
        <v>1</v>
      </c>
      <c r="D40" s="2">
        <v>56</v>
      </c>
      <c r="E40" s="9">
        <v>23037</v>
      </c>
      <c r="F40" s="10">
        <v>43754.70621527778</v>
      </c>
      <c r="G40" s="95" t="s">
        <v>4</v>
      </c>
      <c r="H40">
        <v>2519</v>
      </c>
      <c r="I40" s="1">
        <f t="shared" si="0"/>
        <v>20.991666666666667</v>
      </c>
      <c r="J40">
        <v>1.7509999999999999</v>
      </c>
      <c r="K40">
        <v>120</v>
      </c>
      <c r="L40" s="94">
        <v>406</v>
      </c>
      <c r="M40" s="11">
        <f t="shared" si="1"/>
        <v>3.3833333333333333</v>
      </c>
      <c r="N40" s="2">
        <v>0.58199999999999996</v>
      </c>
      <c r="O40" s="95">
        <f t="shared" si="5"/>
        <v>120</v>
      </c>
      <c r="P40" s="12">
        <f t="shared" si="3"/>
        <v>6.2044334975369457</v>
      </c>
      <c r="Q40" s="104" t="s">
        <v>4463</v>
      </c>
      <c r="V40" s="111">
        <v>0.53749999999999998</v>
      </c>
      <c r="W40" s="112">
        <v>0.71180555555555547</v>
      </c>
      <c r="X40" s="115">
        <f t="shared" si="4"/>
        <v>0.17430555555555549</v>
      </c>
    </row>
    <row r="41" spans="1:24" x14ac:dyDescent="0.3">
      <c r="A41" s="64" t="s">
        <v>4532</v>
      </c>
      <c r="B41" s="94" t="s">
        <v>4533</v>
      </c>
      <c r="C41" s="2" t="s">
        <v>6</v>
      </c>
      <c r="D41" s="2">
        <v>75</v>
      </c>
      <c r="E41" s="9">
        <v>16070</v>
      </c>
      <c r="F41" s="10">
        <v>43755.656701388885</v>
      </c>
      <c r="G41" s="95" t="s">
        <v>4</v>
      </c>
      <c r="H41">
        <v>2577</v>
      </c>
      <c r="I41" s="1">
        <f t="shared" si="0"/>
        <v>21.475000000000001</v>
      </c>
      <c r="J41">
        <v>1.5609999999999999</v>
      </c>
      <c r="K41">
        <v>120</v>
      </c>
      <c r="L41" s="94">
        <v>898</v>
      </c>
      <c r="M41" s="11">
        <f t="shared" si="1"/>
        <v>7.4833333333333334</v>
      </c>
      <c r="N41" s="2">
        <v>0.57999999999999996</v>
      </c>
      <c r="O41" s="95">
        <f t="shared" si="5"/>
        <v>120</v>
      </c>
      <c r="P41" s="12">
        <f t="shared" si="3"/>
        <v>2.8697104677060135</v>
      </c>
      <c r="Q41" s="104" t="s">
        <v>4463</v>
      </c>
      <c r="V41" s="111">
        <v>0.48749999999999999</v>
      </c>
      <c r="W41" s="112">
        <v>0.65972222222222221</v>
      </c>
      <c r="X41" s="115">
        <f t="shared" si="4"/>
        <v>0.17222222222222222</v>
      </c>
    </row>
    <row r="42" spans="1:24" x14ac:dyDescent="0.3">
      <c r="A42" s="64" t="s">
        <v>4534</v>
      </c>
      <c r="B42" s="94" t="s">
        <v>4535</v>
      </c>
      <c r="C42" s="2" t="s">
        <v>1</v>
      </c>
      <c r="D42" s="2">
        <v>62</v>
      </c>
      <c r="E42" s="9">
        <v>20988</v>
      </c>
      <c r="F42" s="10">
        <v>43755.670648148145</v>
      </c>
      <c r="G42" s="95" t="s">
        <v>4</v>
      </c>
      <c r="H42">
        <v>1733</v>
      </c>
      <c r="I42" s="1">
        <f t="shared" si="0"/>
        <v>16.046296296296298</v>
      </c>
      <c r="J42">
        <v>1.403</v>
      </c>
      <c r="K42">
        <v>108</v>
      </c>
      <c r="L42" s="94">
        <v>455</v>
      </c>
      <c r="M42" s="11">
        <f t="shared" si="1"/>
        <v>4.2129629629629628</v>
      </c>
      <c r="N42" s="2">
        <v>0.49399999999999999</v>
      </c>
      <c r="O42" s="95">
        <f t="shared" si="5"/>
        <v>108</v>
      </c>
      <c r="P42" s="12">
        <f t="shared" si="3"/>
        <v>3.8087912087912095</v>
      </c>
      <c r="Q42" s="104" t="s">
        <v>4463</v>
      </c>
      <c r="V42" s="111">
        <v>0.4916666666666667</v>
      </c>
      <c r="W42" s="112">
        <v>0.67708333333333337</v>
      </c>
      <c r="X42" s="115">
        <f t="shared" si="4"/>
        <v>0.18541666666666667</v>
      </c>
    </row>
    <row r="43" spans="1:24" x14ac:dyDescent="0.3">
      <c r="A43" s="64" t="s">
        <v>4536</v>
      </c>
      <c r="B43" s="94" t="s">
        <v>4537</v>
      </c>
      <c r="C43" s="2" t="s">
        <v>1</v>
      </c>
      <c r="D43" s="2">
        <v>44</v>
      </c>
      <c r="E43" s="9">
        <v>27517</v>
      </c>
      <c r="F43" s="10">
        <v>43756.636053240742</v>
      </c>
      <c r="G43" s="95" t="s">
        <v>4</v>
      </c>
      <c r="H43">
        <v>1457</v>
      </c>
      <c r="I43" s="1">
        <f t="shared" si="0"/>
        <v>15.836956521739131</v>
      </c>
      <c r="J43">
        <v>0.998</v>
      </c>
      <c r="K43">
        <v>92</v>
      </c>
      <c r="L43" s="94">
        <v>442</v>
      </c>
      <c r="M43" s="11">
        <f t="shared" si="1"/>
        <v>4.8043478260869561</v>
      </c>
      <c r="N43" s="2">
        <v>0.57899999999999996</v>
      </c>
      <c r="O43" s="95">
        <f t="shared" si="5"/>
        <v>92</v>
      </c>
      <c r="P43" s="12">
        <f t="shared" si="3"/>
        <v>3.2963800904977378</v>
      </c>
      <c r="Q43" s="104" t="s">
        <v>4463</v>
      </c>
      <c r="V43" s="111">
        <v>0.4777777777777778</v>
      </c>
      <c r="W43" s="112">
        <v>0.63680555555555551</v>
      </c>
      <c r="X43" s="115">
        <f t="shared" si="4"/>
        <v>0.15902777777777771</v>
      </c>
    </row>
    <row r="44" spans="1:24" x14ac:dyDescent="0.3">
      <c r="A44" s="64" t="s">
        <v>4538</v>
      </c>
      <c r="B44" s="94" t="s">
        <v>599</v>
      </c>
      <c r="C44" s="2" t="s">
        <v>1</v>
      </c>
      <c r="D44" s="2">
        <v>48</v>
      </c>
      <c r="E44" s="9">
        <v>25922</v>
      </c>
      <c r="F44" s="10">
        <v>43756.64947916667</v>
      </c>
      <c r="G44" s="95" t="s">
        <v>4</v>
      </c>
      <c r="H44">
        <v>2469</v>
      </c>
      <c r="I44" s="1">
        <f t="shared" si="0"/>
        <v>18.154411764705884</v>
      </c>
      <c r="J44">
        <v>1.141</v>
      </c>
      <c r="K44">
        <v>136</v>
      </c>
      <c r="L44" s="94">
        <v>372</v>
      </c>
      <c r="M44" s="11">
        <f t="shared" si="1"/>
        <v>2.7352941176470589</v>
      </c>
      <c r="N44" s="2">
        <v>0.505</v>
      </c>
      <c r="O44" s="95">
        <f t="shared" si="5"/>
        <v>136</v>
      </c>
      <c r="P44" s="12">
        <f t="shared" si="3"/>
        <v>6.6370967741935489</v>
      </c>
      <c r="Q44" s="104" t="s">
        <v>4463</v>
      </c>
      <c r="V44" s="111">
        <v>0.48194444444444445</v>
      </c>
      <c r="W44" s="112">
        <v>0.65277777777777779</v>
      </c>
      <c r="X44" s="115">
        <f t="shared" si="4"/>
        <v>0.17083333333333334</v>
      </c>
    </row>
    <row r="45" spans="1:24" x14ac:dyDescent="0.3">
      <c r="A45" s="64" t="s">
        <v>4539</v>
      </c>
      <c r="B45" s="94" t="s">
        <v>45</v>
      </c>
      <c r="C45" s="2" t="s">
        <v>1</v>
      </c>
      <c r="D45" s="2">
        <v>45</v>
      </c>
      <c r="E45" s="9">
        <v>26980</v>
      </c>
      <c r="F45" s="10">
        <v>43756.661215277774</v>
      </c>
      <c r="G45" s="95" t="s">
        <v>4</v>
      </c>
      <c r="H45">
        <v>2545</v>
      </c>
      <c r="I45" s="1">
        <f t="shared" si="0"/>
        <v>24.238095238095237</v>
      </c>
      <c r="J45">
        <v>2.3639999999999999</v>
      </c>
      <c r="K45">
        <v>105</v>
      </c>
      <c r="L45" s="94">
        <v>830</v>
      </c>
      <c r="M45" s="11">
        <f t="shared" si="1"/>
        <v>7.9047619047619051</v>
      </c>
      <c r="N45" s="2">
        <v>0.872</v>
      </c>
      <c r="O45" s="95">
        <f t="shared" si="5"/>
        <v>105</v>
      </c>
      <c r="P45" s="12">
        <f t="shared" si="3"/>
        <v>3.0662650602409638</v>
      </c>
      <c r="Q45" s="104" t="s">
        <v>4463</v>
      </c>
      <c r="V45" s="111">
        <v>0.47916666666666669</v>
      </c>
      <c r="W45" s="112">
        <v>0.67013888888888884</v>
      </c>
      <c r="X45" s="115">
        <f t="shared" si="4"/>
        <v>0.19097222222222215</v>
      </c>
    </row>
    <row r="46" spans="1:24" x14ac:dyDescent="0.3">
      <c r="A46" s="64" t="s">
        <v>4540</v>
      </c>
      <c r="B46" s="94" t="s">
        <v>4541</v>
      </c>
      <c r="C46" s="2" t="s">
        <v>1</v>
      </c>
      <c r="D46" s="2">
        <v>46</v>
      </c>
      <c r="E46" s="9">
        <v>26657</v>
      </c>
      <c r="F46" s="10">
        <v>43756.697858796295</v>
      </c>
      <c r="G46" s="95" t="s">
        <v>557</v>
      </c>
      <c r="H46">
        <v>1877</v>
      </c>
      <c r="I46" s="1">
        <f t="shared" si="0"/>
        <v>14.438461538461539</v>
      </c>
      <c r="J46">
        <v>1.1279999999999999</v>
      </c>
      <c r="K46">
        <v>130</v>
      </c>
      <c r="L46" s="94">
        <v>351</v>
      </c>
      <c r="M46" s="11">
        <f t="shared" si="1"/>
        <v>2.7</v>
      </c>
      <c r="N46" s="2">
        <v>0.47699999999999998</v>
      </c>
      <c r="O46" s="95">
        <f t="shared" si="5"/>
        <v>130</v>
      </c>
      <c r="P46" s="12">
        <f t="shared" si="3"/>
        <v>5.3475783475783469</v>
      </c>
      <c r="Q46" s="104" t="s">
        <v>4463</v>
      </c>
      <c r="V46" s="111">
        <v>0.52430555555555558</v>
      </c>
      <c r="W46" s="112">
        <v>0.70138888888888884</v>
      </c>
      <c r="X46" s="115">
        <f t="shared" si="4"/>
        <v>0.17708333333333326</v>
      </c>
    </row>
    <row r="47" spans="1:24" x14ac:dyDescent="0.3">
      <c r="A47" s="64" t="s">
        <v>4542</v>
      </c>
      <c r="B47" s="94" t="s">
        <v>4543</v>
      </c>
      <c r="C47" s="2" t="s">
        <v>6</v>
      </c>
      <c r="D47" s="2">
        <v>14.666666666666666</v>
      </c>
      <c r="E47" s="9">
        <v>38418</v>
      </c>
      <c r="F47" s="10">
        <v>43761.499074074076</v>
      </c>
      <c r="G47" s="95" t="s">
        <v>4</v>
      </c>
      <c r="H47">
        <v>1038</v>
      </c>
      <c r="I47" s="1">
        <f t="shared" si="0"/>
        <v>7.9846153846153847</v>
      </c>
      <c r="J47">
        <v>0.63500000000000001</v>
      </c>
      <c r="K47">
        <v>130</v>
      </c>
      <c r="L47" s="94">
        <v>366</v>
      </c>
      <c r="M47" s="11">
        <f t="shared" si="1"/>
        <v>2.8153846153846156</v>
      </c>
      <c r="N47" s="2">
        <v>0.59399999999999997</v>
      </c>
      <c r="O47" s="95">
        <f t="shared" si="5"/>
        <v>130</v>
      </c>
      <c r="P47" s="12">
        <f t="shared" si="3"/>
        <v>2.8360655737704916</v>
      </c>
      <c r="Q47" s="104" t="s">
        <v>4463</v>
      </c>
      <c r="V47" s="111">
        <v>0.40069444444444446</v>
      </c>
      <c r="W47" s="112">
        <v>0.51388888888888895</v>
      </c>
      <c r="X47" s="115">
        <f t="shared" si="4"/>
        <v>0.11319444444444449</v>
      </c>
    </row>
    <row r="48" spans="1:24" x14ac:dyDescent="0.3">
      <c r="A48" s="64" t="s">
        <v>4544</v>
      </c>
      <c r="B48" s="94" t="s">
        <v>4545</v>
      </c>
      <c r="C48" s="2" t="s">
        <v>1</v>
      </c>
      <c r="D48" s="2">
        <v>60</v>
      </c>
      <c r="E48" s="9">
        <v>21783</v>
      </c>
      <c r="F48" s="10">
        <v>43761.59946759259</v>
      </c>
      <c r="G48" s="95" t="s">
        <v>4</v>
      </c>
      <c r="H48">
        <v>2218</v>
      </c>
      <c r="I48" s="1">
        <f t="shared" si="0"/>
        <v>19.286956521739132</v>
      </c>
      <c r="J48">
        <v>1.2829999999999999</v>
      </c>
      <c r="K48">
        <v>115</v>
      </c>
      <c r="L48" s="94">
        <v>365</v>
      </c>
      <c r="M48" s="11">
        <f t="shared" si="1"/>
        <v>3.1739130434782608</v>
      </c>
      <c r="N48" s="2">
        <v>0.48199999999999998</v>
      </c>
      <c r="O48" s="95">
        <f t="shared" si="5"/>
        <v>115</v>
      </c>
      <c r="P48" s="12">
        <f t="shared" si="3"/>
        <v>6.0767123287671243</v>
      </c>
      <c r="Q48" s="104" t="s">
        <v>4546</v>
      </c>
      <c r="V48" s="111">
        <v>0.44236111111111115</v>
      </c>
      <c r="W48" s="112">
        <v>0.60416666666666663</v>
      </c>
      <c r="X48" s="115">
        <f t="shared" si="4"/>
        <v>0.16180555555555548</v>
      </c>
    </row>
    <row r="49" spans="1:24" x14ac:dyDescent="0.3">
      <c r="A49" s="64" t="s">
        <v>4547</v>
      </c>
      <c r="B49" s="94" t="s">
        <v>1570</v>
      </c>
      <c r="C49" s="2" t="s">
        <v>1</v>
      </c>
      <c r="D49" s="2">
        <v>49</v>
      </c>
      <c r="E49" s="9">
        <v>25552</v>
      </c>
      <c r="F49" s="10">
        <v>43761.614618055559</v>
      </c>
      <c r="G49" s="95" t="s">
        <v>4</v>
      </c>
      <c r="H49">
        <v>1593</v>
      </c>
      <c r="I49" s="1">
        <f t="shared" si="0"/>
        <v>14.75</v>
      </c>
      <c r="J49">
        <v>1.548</v>
      </c>
      <c r="K49">
        <v>108</v>
      </c>
      <c r="L49" s="94">
        <v>324</v>
      </c>
      <c r="M49" s="11">
        <f t="shared" si="1"/>
        <v>3</v>
      </c>
      <c r="N49" s="2">
        <v>0.33500000000000002</v>
      </c>
      <c r="O49" s="95">
        <f t="shared" si="5"/>
        <v>108</v>
      </c>
      <c r="P49" s="12">
        <f t="shared" si="3"/>
        <v>4.916666666666667</v>
      </c>
      <c r="Q49" s="104" t="s">
        <v>4463</v>
      </c>
      <c r="V49" s="111">
        <v>0.45694444444444443</v>
      </c>
      <c r="W49" s="112">
        <v>0.61458333333333337</v>
      </c>
      <c r="X49" s="115">
        <f t="shared" si="4"/>
        <v>0.15763888888888894</v>
      </c>
    </row>
    <row r="50" spans="1:24" x14ac:dyDescent="0.3">
      <c r="A50" s="64" t="s">
        <v>4548</v>
      </c>
      <c r="B50" s="94" t="s">
        <v>4549</v>
      </c>
      <c r="C50" s="2" t="s">
        <v>6</v>
      </c>
      <c r="D50" s="2">
        <v>23</v>
      </c>
      <c r="E50" s="9">
        <v>35109</v>
      </c>
      <c r="F50" s="10">
        <v>43761.627511574072</v>
      </c>
      <c r="G50" s="95" t="s">
        <v>4</v>
      </c>
      <c r="H50">
        <v>816</v>
      </c>
      <c r="I50" s="1">
        <f t="shared" si="0"/>
        <v>6.8</v>
      </c>
      <c r="J50">
        <v>0.55900000000000005</v>
      </c>
      <c r="K50">
        <v>120</v>
      </c>
      <c r="L50" s="94">
        <v>318</v>
      </c>
      <c r="M50" s="11">
        <f t="shared" si="1"/>
        <v>2.65</v>
      </c>
      <c r="N50" s="2">
        <v>0.54500000000000004</v>
      </c>
      <c r="O50" s="95">
        <f t="shared" si="5"/>
        <v>120</v>
      </c>
      <c r="P50" s="12">
        <f t="shared" si="3"/>
        <v>2.5660377358490565</v>
      </c>
      <c r="Q50" s="104" t="s">
        <v>4463</v>
      </c>
      <c r="V50" s="111">
        <v>0.45555555555555555</v>
      </c>
      <c r="W50" s="112">
        <v>0.63194444444444442</v>
      </c>
      <c r="X50" s="115">
        <f t="shared" si="4"/>
        <v>0.17638888888888887</v>
      </c>
    </row>
    <row r="51" spans="1:24" x14ac:dyDescent="0.3">
      <c r="A51" s="64" t="s">
        <v>4550</v>
      </c>
      <c r="B51" s="94" t="s">
        <v>4551</v>
      </c>
      <c r="C51" s="2" t="s">
        <v>1</v>
      </c>
      <c r="D51" s="2">
        <v>47</v>
      </c>
      <c r="E51" s="9">
        <v>26318</v>
      </c>
      <c r="F51" s="10">
        <v>43761.650740740741</v>
      </c>
      <c r="G51" s="95" t="s">
        <v>4</v>
      </c>
      <c r="H51">
        <v>1523</v>
      </c>
      <c r="I51" s="1">
        <f t="shared" si="0"/>
        <v>13.129310344827585</v>
      </c>
      <c r="J51">
        <v>1.0680000000000001</v>
      </c>
      <c r="K51">
        <v>116</v>
      </c>
      <c r="L51" s="94">
        <v>317</v>
      </c>
      <c r="M51" s="11">
        <f t="shared" si="1"/>
        <v>2.7327586206896552</v>
      </c>
      <c r="N51" s="2">
        <v>0.67700000000000005</v>
      </c>
      <c r="O51" s="95">
        <f t="shared" si="5"/>
        <v>116</v>
      </c>
      <c r="P51" s="12">
        <f t="shared" si="3"/>
        <v>4.8044164037854884</v>
      </c>
      <c r="Q51" s="104" t="s">
        <v>4546</v>
      </c>
      <c r="V51" s="111">
        <v>0.49374999999999997</v>
      </c>
      <c r="W51" s="112">
        <v>0.65277777777777779</v>
      </c>
      <c r="X51" s="115">
        <f t="shared" si="4"/>
        <v>0.15902777777777782</v>
      </c>
    </row>
    <row r="52" spans="1:24" x14ac:dyDescent="0.3">
      <c r="A52" s="64" t="s">
        <v>4552</v>
      </c>
      <c r="B52" s="94" t="s">
        <v>115</v>
      </c>
      <c r="C52" s="2" t="s">
        <v>1</v>
      </c>
      <c r="D52" s="2">
        <v>52</v>
      </c>
      <c r="E52" s="9">
        <v>24538</v>
      </c>
      <c r="F52" s="10">
        <v>43761.663738425923</v>
      </c>
      <c r="G52" s="95" t="s">
        <v>4</v>
      </c>
      <c r="H52">
        <v>1500</v>
      </c>
      <c r="I52" s="1">
        <f t="shared" si="0"/>
        <v>12.931034482758621</v>
      </c>
      <c r="J52">
        <v>1.028</v>
      </c>
      <c r="K52">
        <v>116</v>
      </c>
      <c r="L52" s="94">
        <v>304</v>
      </c>
      <c r="M52" s="11">
        <f t="shared" si="1"/>
        <v>2.6206896551724137</v>
      </c>
      <c r="N52" s="2">
        <v>0.505</v>
      </c>
      <c r="O52" s="95">
        <f t="shared" si="5"/>
        <v>116</v>
      </c>
      <c r="P52" s="12">
        <f t="shared" si="3"/>
        <v>4.9342105263157894</v>
      </c>
      <c r="Q52" s="104" t="s">
        <v>4463</v>
      </c>
      <c r="V52" s="111">
        <v>0.51527777777777783</v>
      </c>
      <c r="W52" s="112">
        <v>0.66666666666666663</v>
      </c>
      <c r="X52" s="115">
        <f t="shared" si="4"/>
        <v>0.1513888888888888</v>
      </c>
    </row>
    <row r="53" spans="1:24" x14ac:dyDescent="0.3">
      <c r="A53" s="64" t="s">
        <v>4553</v>
      </c>
      <c r="B53" s="94" t="s">
        <v>1664</v>
      </c>
      <c r="C53" s="2" t="s">
        <v>1</v>
      </c>
      <c r="D53" s="2">
        <v>51</v>
      </c>
      <c r="E53" s="9">
        <v>24828</v>
      </c>
      <c r="F53" s="10">
        <v>43761.67800925926</v>
      </c>
      <c r="G53" s="95" t="s">
        <v>4</v>
      </c>
      <c r="H53">
        <v>2456</v>
      </c>
      <c r="I53" s="1">
        <f t="shared" si="0"/>
        <v>15.845161290322581</v>
      </c>
      <c r="J53">
        <v>1.706</v>
      </c>
      <c r="K53">
        <v>155</v>
      </c>
      <c r="L53" s="94">
        <v>702</v>
      </c>
      <c r="M53" s="11">
        <f t="shared" si="1"/>
        <v>4.5290322580645164</v>
      </c>
      <c r="N53" s="2">
        <v>0.72399999999999998</v>
      </c>
      <c r="O53" s="95">
        <f t="shared" si="5"/>
        <v>155</v>
      </c>
      <c r="P53" s="12">
        <f t="shared" si="3"/>
        <v>3.4985754985754984</v>
      </c>
      <c r="Q53" s="104" t="s">
        <v>4463</v>
      </c>
      <c r="V53" s="111">
        <v>0.53541666666666665</v>
      </c>
      <c r="W53" s="112">
        <v>0.68055555555555547</v>
      </c>
      <c r="X53" s="115">
        <f t="shared" si="4"/>
        <v>0.14513888888888882</v>
      </c>
    </row>
    <row r="54" spans="1:24" x14ac:dyDescent="0.3">
      <c r="A54" s="64" t="s">
        <v>4554</v>
      </c>
      <c r="B54" s="94" t="s">
        <v>4555</v>
      </c>
      <c r="C54" s="2" t="s">
        <v>6</v>
      </c>
      <c r="D54" s="2">
        <v>36</v>
      </c>
      <c r="E54" s="9">
        <v>30358</v>
      </c>
      <c r="F54" s="10">
        <v>43762.514513888891</v>
      </c>
      <c r="G54" s="95" t="s">
        <v>4</v>
      </c>
      <c r="H54">
        <v>2025</v>
      </c>
      <c r="I54" s="1">
        <f t="shared" si="0"/>
        <v>14.464285714285714</v>
      </c>
      <c r="J54">
        <v>1.4410000000000001</v>
      </c>
      <c r="K54">
        <v>140</v>
      </c>
      <c r="L54" s="94">
        <v>566</v>
      </c>
      <c r="M54" s="11">
        <f t="shared" si="1"/>
        <v>4.0428571428571427</v>
      </c>
      <c r="N54" s="2">
        <v>0.59799999999999998</v>
      </c>
      <c r="O54" s="95">
        <f t="shared" si="5"/>
        <v>140</v>
      </c>
      <c r="P54" s="12">
        <f t="shared" si="3"/>
        <v>3.5777385159010602</v>
      </c>
      <c r="Q54" s="104" t="s">
        <v>4546</v>
      </c>
      <c r="V54" s="111">
        <v>0.38680555555555557</v>
      </c>
      <c r="W54" s="112">
        <v>0.52569444444444446</v>
      </c>
      <c r="X54" s="115">
        <f t="shared" si="4"/>
        <v>0.1388888888888889</v>
      </c>
    </row>
    <row r="55" spans="1:24" x14ac:dyDescent="0.3">
      <c r="A55" s="64" t="s">
        <v>4556</v>
      </c>
      <c r="B55" s="94" t="s">
        <v>4557</v>
      </c>
      <c r="C55" s="2" t="s">
        <v>1</v>
      </c>
      <c r="D55" s="2">
        <v>50</v>
      </c>
      <c r="E55" s="9">
        <v>25344</v>
      </c>
      <c r="F55" s="10">
        <v>43762.605370370373</v>
      </c>
      <c r="G55" s="95" t="s">
        <v>4</v>
      </c>
      <c r="H55">
        <v>2121</v>
      </c>
      <c r="I55" s="1">
        <f t="shared" si="0"/>
        <v>18.128205128205128</v>
      </c>
      <c r="J55">
        <v>1.2490000000000001</v>
      </c>
      <c r="K55">
        <v>117</v>
      </c>
      <c r="L55" s="94">
        <v>337</v>
      </c>
      <c r="M55" s="11">
        <f t="shared" si="1"/>
        <v>2.8803418803418803</v>
      </c>
      <c r="N55" s="2">
        <v>0.60399999999999998</v>
      </c>
      <c r="O55" s="95">
        <f t="shared" si="5"/>
        <v>117</v>
      </c>
      <c r="P55" s="12">
        <f t="shared" si="3"/>
        <v>6.2937685459940651</v>
      </c>
      <c r="Q55" s="104" t="s">
        <v>4463</v>
      </c>
      <c r="V55" s="111">
        <v>0.44097222222222227</v>
      </c>
      <c r="W55" s="112">
        <v>0.60833333333333328</v>
      </c>
      <c r="X55" s="115">
        <f t="shared" si="4"/>
        <v>0.16736111111111102</v>
      </c>
    </row>
    <row r="56" spans="1:24" x14ac:dyDescent="0.3">
      <c r="A56" s="64" t="s">
        <v>4558</v>
      </c>
      <c r="B56" s="94" t="s">
        <v>4559</v>
      </c>
      <c r="C56" s="2" t="s">
        <v>1</v>
      </c>
      <c r="D56" s="2">
        <v>67</v>
      </c>
      <c r="E56" s="9">
        <v>19086</v>
      </c>
      <c r="F56" s="10">
        <v>43762.618796296294</v>
      </c>
      <c r="G56" s="95" t="s">
        <v>4</v>
      </c>
      <c r="H56">
        <v>2658</v>
      </c>
      <c r="I56" s="1">
        <f t="shared" si="0"/>
        <v>18.985714285714284</v>
      </c>
      <c r="J56">
        <v>1.018</v>
      </c>
      <c r="K56">
        <v>140</v>
      </c>
      <c r="L56" s="94">
        <v>806</v>
      </c>
      <c r="M56" s="11">
        <f t="shared" si="1"/>
        <v>5.7571428571428571</v>
      </c>
      <c r="N56" s="2">
        <v>0.98799999999999999</v>
      </c>
      <c r="O56" s="95">
        <f t="shared" si="5"/>
        <v>140</v>
      </c>
      <c r="P56" s="12">
        <f t="shared" si="3"/>
        <v>3.2977667493796523</v>
      </c>
      <c r="Q56" s="104" t="s">
        <v>4463</v>
      </c>
      <c r="V56" s="111">
        <v>0.4909722222222222</v>
      </c>
      <c r="W56" s="112">
        <v>0.63124999999999998</v>
      </c>
      <c r="X56" s="115">
        <f t="shared" si="4"/>
        <v>0.14027777777777778</v>
      </c>
    </row>
    <row r="57" spans="1:24" x14ac:dyDescent="0.3">
      <c r="A57" s="64" t="s">
        <v>4560</v>
      </c>
      <c r="B57" s="94" t="s">
        <v>4561</v>
      </c>
      <c r="C57" s="2" t="s">
        <v>6</v>
      </c>
      <c r="D57" s="2">
        <v>57</v>
      </c>
      <c r="E57" s="9">
        <v>22730</v>
      </c>
      <c r="F57" s="10">
        <v>43762.667025462964</v>
      </c>
      <c r="G57" s="95" t="s">
        <v>4</v>
      </c>
      <c r="H57">
        <v>1675</v>
      </c>
      <c r="I57" s="1">
        <f t="shared" si="0"/>
        <v>11.166666666666666</v>
      </c>
      <c r="J57">
        <v>1.266</v>
      </c>
      <c r="K57">
        <v>150</v>
      </c>
      <c r="L57" s="94">
        <v>387</v>
      </c>
      <c r="M57" s="11">
        <f t="shared" si="1"/>
        <v>2.58</v>
      </c>
      <c r="N57" s="2">
        <v>0.53400000000000003</v>
      </c>
      <c r="O57" s="95">
        <f t="shared" si="5"/>
        <v>150</v>
      </c>
      <c r="P57" s="12">
        <f t="shared" si="3"/>
        <v>4.3281653746770026</v>
      </c>
      <c r="Q57" s="104" t="s">
        <v>4546</v>
      </c>
      <c r="V57" s="111">
        <v>0.48472222222222222</v>
      </c>
      <c r="W57" s="112">
        <v>0.66875000000000007</v>
      </c>
      <c r="X57" s="115">
        <f t="shared" si="4"/>
        <v>0.18402777777777785</v>
      </c>
    </row>
    <row r="58" spans="1:24" x14ac:dyDescent="0.3">
      <c r="A58" s="64" t="s">
        <v>2048</v>
      </c>
      <c r="B58" s="94" t="s">
        <v>646</v>
      </c>
      <c r="C58" s="2" t="s">
        <v>6</v>
      </c>
      <c r="D58" s="2">
        <v>79</v>
      </c>
      <c r="E58" s="9">
        <v>14550</v>
      </c>
      <c r="F58" s="10">
        <v>43762.679918981485</v>
      </c>
      <c r="G58" s="95" t="s">
        <v>4</v>
      </c>
      <c r="H58">
        <v>2321</v>
      </c>
      <c r="I58" s="1">
        <f t="shared" si="0"/>
        <v>25.228260869565219</v>
      </c>
      <c r="J58">
        <v>1.4610000000000001</v>
      </c>
      <c r="K58">
        <v>92</v>
      </c>
      <c r="L58" s="94">
        <v>761</v>
      </c>
      <c r="M58" s="11">
        <f t="shared" si="1"/>
        <v>8.2717391304347831</v>
      </c>
      <c r="N58" s="2">
        <v>0.95</v>
      </c>
      <c r="O58" s="95">
        <f t="shared" si="5"/>
        <v>92</v>
      </c>
      <c r="P58" s="12">
        <f t="shared" si="3"/>
        <v>3.0499342969776611</v>
      </c>
      <c r="Q58" s="104" t="s">
        <v>4463</v>
      </c>
      <c r="V58" s="111">
        <v>0.52222222222222225</v>
      </c>
      <c r="W58" s="112">
        <v>0.68333333333333324</v>
      </c>
      <c r="X58" s="115">
        <f t="shared" si="4"/>
        <v>0.16111111111111098</v>
      </c>
    </row>
    <row r="59" spans="1:24" x14ac:dyDescent="0.3">
      <c r="A59" s="64" t="s">
        <v>4562</v>
      </c>
      <c r="B59" s="94" t="s">
        <v>4563</v>
      </c>
      <c r="C59" s="2" t="s">
        <v>1</v>
      </c>
      <c r="D59" s="2">
        <v>49</v>
      </c>
      <c r="E59" s="9">
        <v>25655</v>
      </c>
      <c r="F59" s="10">
        <v>43762.701863425929</v>
      </c>
      <c r="G59" s="95" t="s">
        <v>4</v>
      </c>
      <c r="H59">
        <v>2071</v>
      </c>
      <c r="I59" s="1">
        <f t="shared" si="0"/>
        <v>16.568000000000001</v>
      </c>
      <c r="J59">
        <v>1.1240000000000001</v>
      </c>
      <c r="K59">
        <v>125</v>
      </c>
      <c r="L59" s="94">
        <v>466</v>
      </c>
      <c r="M59" s="11">
        <f t="shared" si="1"/>
        <v>3.7280000000000002</v>
      </c>
      <c r="N59" s="2">
        <v>0.64</v>
      </c>
      <c r="O59" s="95">
        <f t="shared" si="5"/>
        <v>125</v>
      </c>
      <c r="P59" s="12">
        <f t="shared" si="3"/>
        <v>4.4442060085836914</v>
      </c>
      <c r="Q59" s="104" t="s">
        <v>4463</v>
      </c>
      <c r="V59" s="111">
        <v>0.53333333333333333</v>
      </c>
      <c r="W59" s="112">
        <v>0.70138888888888884</v>
      </c>
      <c r="X59" s="115">
        <f t="shared" si="4"/>
        <v>0.16805555555555551</v>
      </c>
    </row>
    <row r="60" spans="1:24" x14ac:dyDescent="0.3">
      <c r="A60" s="64" t="s">
        <v>4564</v>
      </c>
      <c r="B60" s="94" t="s">
        <v>4565</v>
      </c>
      <c r="C60" s="2" t="s">
        <v>1</v>
      </c>
      <c r="D60" s="2">
        <v>50</v>
      </c>
      <c r="E60" s="9">
        <v>25360</v>
      </c>
      <c r="F60" s="10">
        <v>43763.51462962963</v>
      </c>
      <c r="G60" s="95" t="s">
        <v>4</v>
      </c>
      <c r="H60">
        <v>1137</v>
      </c>
      <c r="I60" s="1">
        <f t="shared" si="0"/>
        <v>12.358695652173912</v>
      </c>
      <c r="J60">
        <v>1.5449999999999999</v>
      </c>
      <c r="K60">
        <v>92</v>
      </c>
      <c r="L60" s="94">
        <v>449</v>
      </c>
      <c r="M60" s="11">
        <f t="shared" si="1"/>
        <v>4.8804347826086953</v>
      </c>
      <c r="N60" s="2">
        <v>0.70899999999999996</v>
      </c>
      <c r="O60" s="95">
        <f t="shared" si="5"/>
        <v>92</v>
      </c>
      <c r="P60" s="12">
        <f t="shared" si="3"/>
        <v>2.5322939866369709</v>
      </c>
      <c r="Q60" s="104" t="s">
        <v>4566</v>
      </c>
      <c r="V60" s="111">
        <v>0.3833333333333333</v>
      </c>
      <c r="W60" s="112">
        <v>0.51736111111111105</v>
      </c>
      <c r="X60" s="115">
        <f t="shared" si="4"/>
        <v>0.13402777777777775</v>
      </c>
    </row>
    <row r="61" spans="1:24" x14ac:dyDescent="0.3">
      <c r="A61" s="64" t="s">
        <v>4567</v>
      </c>
      <c r="B61" s="94" t="s">
        <v>4568</v>
      </c>
      <c r="C61" s="2" t="s">
        <v>1</v>
      </c>
      <c r="D61" s="2">
        <v>46</v>
      </c>
      <c r="E61" s="9">
        <v>26781</v>
      </c>
      <c r="F61" s="10">
        <v>43763.529942129629</v>
      </c>
      <c r="G61" s="95" t="s">
        <v>4</v>
      </c>
      <c r="H61">
        <v>2478</v>
      </c>
      <c r="I61" s="1">
        <f t="shared" si="0"/>
        <v>21.362068965517242</v>
      </c>
      <c r="J61">
        <v>1.881</v>
      </c>
      <c r="K61">
        <v>116</v>
      </c>
      <c r="L61" s="94">
        <v>613</v>
      </c>
      <c r="M61" s="11">
        <f t="shared" si="1"/>
        <v>5.2844827586206895</v>
      </c>
      <c r="N61" s="2">
        <v>0.67</v>
      </c>
      <c r="O61" s="95">
        <f t="shared" si="5"/>
        <v>116</v>
      </c>
      <c r="P61" s="12">
        <f t="shared" si="3"/>
        <v>4.0424143556280594</v>
      </c>
      <c r="Q61" s="104" t="s">
        <v>4463</v>
      </c>
      <c r="V61" s="111">
        <v>0.38750000000000001</v>
      </c>
      <c r="W61" s="112">
        <v>0.53472222222222221</v>
      </c>
      <c r="X61" s="115">
        <f t="shared" si="4"/>
        <v>0.1472222222222222</v>
      </c>
    </row>
    <row r="62" spans="1:24" x14ac:dyDescent="0.3">
      <c r="A62" s="64" t="s">
        <v>4569</v>
      </c>
      <c r="B62" s="94" t="s">
        <v>4570</v>
      </c>
      <c r="C62" s="2" t="s">
        <v>1</v>
      </c>
      <c r="D62" s="2">
        <v>58</v>
      </c>
      <c r="E62" s="9">
        <v>22214</v>
      </c>
      <c r="F62" s="10">
        <v>43763.543680555558</v>
      </c>
      <c r="G62" s="95" t="s">
        <v>4</v>
      </c>
      <c r="H62">
        <v>3016</v>
      </c>
      <c r="I62" s="1">
        <f t="shared" si="0"/>
        <v>19.333333333333332</v>
      </c>
      <c r="J62">
        <v>1.3879999999999999</v>
      </c>
      <c r="K62">
        <v>156</v>
      </c>
      <c r="L62" s="94">
        <v>853</v>
      </c>
      <c r="M62" s="11">
        <f t="shared" si="1"/>
        <v>5.4679487179487181</v>
      </c>
      <c r="N62" s="2">
        <v>0.84599999999999997</v>
      </c>
      <c r="O62" s="95">
        <f t="shared" si="5"/>
        <v>156</v>
      </c>
      <c r="P62" s="12">
        <f t="shared" si="3"/>
        <v>3.5357561547479479</v>
      </c>
      <c r="Q62" s="104" t="s">
        <v>4463</v>
      </c>
      <c r="V62" s="111">
        <v>0.41041666666666665</v>
      </c>
      <c r="W62" s="112">
        <v>0.54861111111111105</v>
      </c>
      <c r="X62" s="115">
        <f t="shared" si="4"/>
        <v>0.1381944444444444</v>
      </c>
    </row>
    <row r="63" spans="1:24" x14ac:dyDescent="0.3">
      <c r="A63" s="64" t="s">
        <v>4571</v>
      </c>
      <c r="B63" s="94" t="s">
        <v>4572</v>
      </c>
      <c r="C63" s="2" t="s">
        <v>1</v>
      </c>
      <c r="D63" s="2">
        <v>46</v>
      </c>
      <c r="E63" s="9">
        <v>26901</v>
      </c>
      <c r="F63" s="10">
        <v>43763.557800925926</v>
      </c>
      <c r="G63" s="95" t="s">
        <v>4</v>
      </c>
      <c r="H63">
        <v>1718</v>
      </c>
      <c r="I63" s="1">
        <f t="shared" si="0"/>
        <v>14.683760683760683</v>
      </c>
      <c r="J63">
        <v>1.5960000000000001</v>
      </c>
      <c r="K63">
        <v>117</v>
      </c>
      <c r="L63" s="94">
        <v>525</v>
      </c>
      <c r="M63" s="11">
        <f t="shared" si="1"/>
        <v>4.4871794871794872</v>
      </c>
      <c r="N63" s="2">
        <v>0.624</v>
      </c>
      <c r="O63" s="95">
        <f t="shared" si="5"/>
        <v>117</v>
      </c>
      <c r="P63" s="12">
        <f t="shared" si="3"/>
        <v>3.2723809523809524</v>
      </c>
      <c r="Q63" s="104" t="s">
        <v>4463</v>
      </c>
      <c r="V63" s="111">
        <v>0.4291666666666667</v>
      </c>
      <c r="W63" s="112">
        <v>0.55902777777777779</v>
      </c>
      <c r="X63" s="115">
        <f t="shared" si="4"/>
        <v>0.12986111111111109</v>
      </c>
    </row>
    <row r="64" spans="1:24" x14ac:dyDescent="0.3">
      <c r="A64" s="64" t="s">
        <v>4573</v>
      </c>
      <c r="B64" s="94" t="s">
        <v>626</v>
      </c>
      <c r="C64" s="2" t="s">
        <v>1</v>
      </c>
      <c r="D64" s="2">
        <v>49</v>
      </c>
      <c r="E64" s="9">
        <v>25578</v>
      </c>
      <c r="F64" s="10">
        <v>43763.56931712963</v>
      </c>
      <c r="G64" s="95" t="s">
        <v>4</v>
      </c>
      <c r="H64">
        <v>1451</v>
      </c>
      <c r="I64" s="1">
        <f t="shared" si="0"/>
        <v>13.951923076923077</v>
      </c>
      <c r="J64">
        <v>1.083</v>
      </c>
      <c r="K64">
        <v>104</v>
      </c>
      <c r="L64" s="94">
        <v>362</v>
      </c>
      <c r="M64" s="11">
        <f t="shared" si="1"/>
        <v>3.4807692307692308</v>
      </c>
      <c r="N64" s="2">
        <v>0.59099999999999997</v>
      </c>
      <c r="O64" s="95">
        <f t="shared" si="5"/>
        <v>104</v>
      </c>
      <c r="P64" s="12">
        <f t="shared" si="3"/>
        <v>4.0082872928176796</v>
      </c>
      <c r="Q64" s="104" t="s">
        <v>4463</v>
      </c>
      <c r="V64" s="111">
        <v>0.44861111111111113</v>
      </c>
      <c r="W64" s="112">
        <v>0.58680555555555558</v>
      </c>
      <c r="X64" s="115">
        <f t="shared" si="4"/>
        <v>0.13819444444444445</v>
      </c>
    </row>
    <row r="65" spans="1:24" x14ac:dyDescent="0.3">
      <c r="A65" s="64" t="s">
        <v>4574</v>
      </c>
      <c r="B65" s="94" t="s">
        <v>1414</v>
      </c>
      <c r="C65" s="2" t="s">
        <v>1</v>
      </c>
      <c r="D65" s="2">
        <v>41</v>
      </c>
      <c r="E65" s="9">
        <v>28605</v>
      </c>
      <c r="F65" s="10">
        <v>43763.600416666668</v>
      </c>
      <c r="G65" s="95" t="s">
        <v>4</v>
      </c>
      <c r="H65">
        <v>2146</v>
      </c>
      <c r="I65" s="1">
        <f t="shared" si="0"/>
        <v>12.549707602339181</v>
      </c>
      <c r="J65">
        <v>1.2130000000000001</v>
      </c>
      <c r="K65">
        <v>171</v>
      </c>
      <c r="L65" s="94">
        <v>485</v>
      </c>
      <c r="M65" s="11">
        <f t="shared" si="1"/>
        <v>2.8362573099415203</v>
      </c>
      <c r="N65" s="2">
        <v>0.7</v>
      </c>
      <c r="O65" s="95">
        <f t="shared" si="5"/>
        <v>171</v>
      </c>
      <c r="P65" s="12">
        <f t="shared" si="3"/>
        <v>4.4247422680412374</v>
      </c>
      <c r="Q65" s="104" t="s">
        <v>4463</v>
      </c>
      <c r="V65" s="111">
        <v>0.4604166666666667</v>
      </c>
      <c r="W65" s="112">
        <v>0.60069444444444442</v>
      </c>
      <c r="X65" s="115">
        <f t="shared" si="4"/>
        <v>0.14027777777777772</v>
      </c>
    </row>
    <row r="66" spans="1:24" x14ac:dyDescent="0.3">
      <c r="A66" s="64" t="s">
        <v>4575</v>
      </c>
      <c r="B66" s="94" t="s">
        <v>4576</v>
      </c>
      <c r="C66" s="2" t="s">
        <v>6</v>
      </c>
      <c r="D66" s="2">
        <v>17</v>
      </c>
      <c r="E66" s="9">
        <v>37336</v>
      </c>
      <c r="F66" s="10">
        <v>43763.614363425928</v>
      </c>
      <c r="G66" s="95" t="s">
        <v>4</v>
      </c>
      <c r="H66">
        <v>995</v>
      </c>
      <c r="I66" s="1">
        <f t="shared" si="0"/>
        <v>9.5673076923076916</v>
      </c>
      <c r="J66">
        <v>1.26</v>
      </c>
      <c r="K66">
        <v>104</v>
      </c>
      <c r="L66" s="94">
        <v>437</v>
      </c>
      <c r="M66" s="11">
        <f t="shared" si="1"/>
        <v>4.2019230769230766</v>
      </c>
      <c r="N66" s="2">
        <v>0.82899999999999996</v>
      </c>
      <c r="O66" s="95">
        <f t="shared" si="5"/>
        <v>104</v>
      </c>
      <c r="P66" s="12">
        <f t="shared" si="3"/>
        <v>2.276887871853547</v>
      </c>
      <c r="Q66" s="104" t="s">
        <v>4463</v>
      </c>
      <c r="V66" s="111">
        <v>0.46527777777777773</v>
      </c>
      <c r="W66" s="112">
        <v>0.61458333333333337</v>
      </c>
      <c r="X66" s="115">
        <f t="shared" si="4"/>
        <v>0.14930555555555564</v>
      </c>
    </row>
    <row r="67" spans="1:24" x14ac:dyDescent="0.3">
      <c r="A67" s="64" t="s">
        <v>4577</v>
      </c>
      <c r="B67" s="94" t="s">
        <v>4578</v>
      </c>
      <c r="C67" s="2" t="s">
        <v>1</v>
      </c>
      <c r="D67" s="2">
        <v>85</v>
      </c>
      <c r="E67" s="9">
        <v>12443</v>
      </c>
      <c r="F67" s="10">
        <v>43763.638888888891</v>
      </c>
      <c r="G67" s="95" t="s">
        <v>4</v>
      </c>
      <c r="H67">
        <v>2504</v>
      </c>
      <c r="I67" s="1">
        <f t="shared" ref="I67:I130" si="6">H67/K67</f>
        <v>21.77391304347826</v>
      </c>
      <c r="J67">
        <v>1.2909999999999999</v>
      </c>
      <c r="K67">
        <v>115</v>
      </c>
      <c r="L67" s="94">
        <v>989</v>
      </c>
      <c r="M67" s="11">
        <f t="shared" ref="M67:M130" si="7">L67/O67</f>
        <v>8.6</v>
      </c>
      <c r="N67" s="2">
        <v>1.05</v>
      </c>
      <c r="O67" s="95">
        <f t="shared" ref="O67:O98" si="8">K67</f>
        <v>115</v>
      </c>
      <c r="P67" s="12">
        <f t="shared" ref="P67:P130" si="9">I67/M67</f>
        <v>2.5318503538928208</v>
      </c>
      <c r="Q67" s="104" t="s">
        <v>4463</v>
      </c>
      <c r="V67" s="111">
        <v>0.50347222222222221</v>
      </c>
      <c r="W67" s="112">
        <v>0.65972222222222221</v>
      </c>
      <c r="X67" s="115">
        <f t="shared" ref="X67:X130" si="10">IF(AND(W67&lt;&gt;0,V67&lt;&gt;0),W67-V67,"No Data")</f>
        <v>0.15625</v>
      </c>
    </row>
    <row r="68" spans="1:24" x14ac:dyDescent="0.3">
      <c r="A68" s="64" t="s">
        <v>4579</v>
      </c>
      <c r="B68" s="94" t="s">
        <v>4580</v>
      </c>
      <c r="C68" s="2" t="s">
        <v>1</v>
      </c>
      <c r="D68" s="2">
        <v>53</v>
      </c>
      <c r="E68" s="9">
        <v>24357</v>
      </c>
      <c r="F68" s="10">
        <v>43767.67460648148</v>
      </c>
      <c r="G68" s="95" t="s">
        <v>4</v>
      </c>
      <c r="H68">
        <v>2040</v>
      </c>
      <c r="I68" s="1">
        <f t="shared" si="6"/>
        <v>15.572519083969466</v>
      </c>
      <c r="J68">
        <v>1.696</v>
      </c>
      <c r="K68">
        <v>131</v>
      </c>
      <c r="L68" s="94">
        <v>532</v>
      </c>
      <c r="M68" s="11">
        <f t="shared" si="7"/>
        <v>4.0610687022900764</v>
      </c>
      <c r="N68" s="2">
        <v>0.69899999999999995</v>
      </c>
      <c r="O68" s="95">
        <f t="shared" si="8"/>
        <v>131</v>
      </c>
      <c r="P68" s="12">
        <f t="shared" si="9"/>
        <v>3.8345864661654137</v>
      </c>
      <c r="Q68" s="104" t="s">
        <v>4463</v>
      </c>
      <c r="V68" s="111">
        <v>0.52916666666666667</v>
      </c>
      <c r="W68" s="112">
        <v>0.6875</v>
      </c>
      <c r="X68" s="115">
        <f t="shared" si="10"/>
        <v>0.15833333333333333</v>
      </c>
    </row>
    <row r="69" spans="1:24" x14ac:dyDescent="0.3">
      <c r="A69" s="64" t="s">
        <v>4581</v>
      </c>
      <c r="B69" s="94" t="s">
        <v>4582</v>
      </c>
      <c r="C69" s="2" t="s">
        <v>6</v>
      </c>
      <c r="D69" s="2">
        <v>71</v>
      </c>
      <c r="E69" s="9">
        <v>17481</v>
      </c>
      <c r="F69" s="10">
        <v>43767.702303240738</v>
      </c>
      <c r="G69" s="95" t="s">
        <v>4</v>
      </c>
      <c r="H69">
        <v>2352</v>
      </c>
      <c r="I69" s="1">
        <f t="shared" si="6"/>
        <v>15.68</v>
      </c>
      <c r="J69">
        <v>1.2709999999999999</v>
      </c>
      <c r="K69">
        <v>150</v>
      </c>
      <c r="L69" s="94">
        <v>569</v>
      </c>
      <c r="M69" s="11">
        <f t="shared" si="7"/>
        <v>3.7933333333333334</v>
      </c>
      <c r="N69" s="2">
        <v>0.55900000000000005</v>
      </c>
      <c r="O69" s="95">
        <f t="shared" si="8"/>
        <v>150</v>
      </c>
      <c r="P69" s="12">
        <f t="shared" si="9"/>
        <v>4.1335676625659046</v>
      </c>
      <c r="Q69" s="104" t="s">
        <v>4463</v>
      </c>
      <c r="V69" s="111">
        <v>0.53263888888888888</v>
      </c>
      <c r="W69" s="112">
        <v>0.70624999999999993</v>
      </c>
      <c r="X69" s="115">
        <f t="shared" si="10"/>
        <v>0.17361111111111105</v>
      </c>
    </row>
    <row r="70" spans="1:24" x14ac:dyDescent="0.3">
      <c r="A70" s="64" t="s">
        <v>3935</v>
      </c>
      <c r="B70" s="94" t="s">
        <v>867</v>
      </c>
      <c r="C70" s="2" t="s">
        <v>6</v>
      </c>
      <c r="D70" s="2">
        <v>56</v>
      </c>
      <c r="E70" s="9">
        <v>23291</v>
      </c>
      <c r="F70" s="10">
        <v>43768.449560185189</v>
      </c>
      <c r="G70" s="95" t="s">
        <v>71</v>
      </c>
      <c r="H70">
        <v>1120</v>
      </c>
      <c r="I70" s="1">
        <f t="shared" si="6"/>
        <v>8</v>
      </c>
      <c r="J70">
        <v>0.48</v>
      </c>
      <c r="K70">
        <v>140</v>
      </c>
      <c r="L70" s="94">
        <v>380</v>
      </c>
      <c r="M70" s="11">
        <f t="shared" si="7"/>
        <v>2.7142857142857144</v>
      </c>
      <c r="N70" s="2">
        <v>0.55300000000000005</v>
      </c>
      <c r="O70" s="95">
        <f t="shared" si="8"/>
        <v>140</v>
      </c>
      <c r="P70" s="12">
        <f t="shared" si="9"/>
        <v>2.9473684210526314</v>
      </c>
      <c r="Q70" s="104" t="s">
        <v>4463</v>
      </c>
      <c r="V70" s="111">
        <v>0.4513888888888889</v>
      </c>
      <c r="W70" s="112">
        <v>0.59722222222222221</v>
      </c>
      <c r="X70" s="115">
        <f t="shared" si="10"/>
        <v>0.14583333333333331</v>
      </c>
    </row>
    <row r="71" spans="1:24" x14ac:dyDescent="0.3">
      <c r="A71" s="64" t="s">
        <v>4584</v>
      </c>
      <c r="B71" s="94" t="s">
        <v>4585</v>
      </c>
      <c r="C71" s="2" t="s">
        <v>1</v>
      </c>
      <c r="D71" s="2">
        <v>70</v>
      </c>
      <c r="E71" s="9">
        <v>17913</v>
      </c>
      <c r="F71" s="10">
        <v>43769.577349537038</v>
      </c>
      <c r="G71" s="95" t="s">
        <v>4</v>
      </c>
      <c r="H71">
        <v>1592</v>
      </c>
      <c r="I71" s="1">
        <f t="shared" si="6"/>
        <v>13.843478260869565</v>
      </c>
      <c r="J71">
        <v>1.502</v>
      </c>
      <c r="K71">
        <v>115</v>
      </c>
      <c r="L71" s="94">
        <v>331</v>
      </c>
      <c r="M71" s="11">
        <f t="shared" si="7"/>
        <v>2.8782608695652172</v>
      </c>
      <c r="N71" s="2">
        <v>0.59499999999999997</v>
      </c>
      <c r="O71" s="95">
        <f t="shared" si="8"/>
        <v>115</v>
      </c>
      <c r="P71" s="12">
        <f t="shared" si="9"/>
        <v>4.809667673716012</v>
      </c>
      <c r="Q71" s="104" t="s">
        <v>4463</v>
      </c>
      <c r="V71" s="111">
        <v>0.4236111111111111</v>
      </c>
      <c r="W71" s="112">
        <v>0.58333333333333337</v>
      </c>
      <c r="X71" s="115">
        <f t="shared" si="10"/>
        <v>0.15972222222222227</v>
      </c>
    </row>
    <row r="72" spans="1:24" x14ac:dyDescent="0.3">
      <c r="A72" s="64" t="s">
        <v>4586</v>
      </c>
      <c r="B72" s="94" t="s">
        <v>4587</v>
      </c>
      <c r="C72" s="2" t="s">
        <v>1</v>
      </c>
      <c r="D72" s="2">
        <v>39</v>
      </c>
      <c r="E72" s="9">
        <v>29276</v>
      </c>
      <c r="F72" s="10">
        <v>43769.637453703705</v>
      </c>
      <c r="G72" s="95" t="s">
        <v>4</v>
      </c>
      <c r="H72">
        <v>2128</v>
      </c>
      <c r="I72" s="1">
        <f t="shared" si="6"/>
        <v>12.819277108433734</v>
      </c>
      <c r="J72">
        <v>1.585</v>
      </c>
      <c r="K72">
        <v>166</v>
      </c>
      <c r="L72" s="94">
        <v>725</v>
      </c>
      <c r="M72" s="11">
        <f t="shared" si="7"/>
        <v>4.3674698795180724</v>
      </c>
      <c r="N72" s="2">
        <v>1.04</v>
      </c>
      <c r="O72" s="95">
        <f t="shared" si="8"/>
        <v>166</v>
      </c>
      <c r="P72" s="12">
        <f t="shared" si="9"/>
        <v>2.9351724137931035</v>
      </c>
      <c r="Q72" s="104" t="s">
        <v>4463</v>
      </c>
      <c r="V72" s="111">
        <v>0.4909722222222222</v>
      </c>
      <c r="W72" s="112">
        <v>0.63888888888888895</v>
      </c>
      <c r="X72" s="115">
        <f t="shared" si="10"/>
        <v>0.14791666666666675</v>
      </c>
    </row>
    <row r="73" spans="1:24" x14ac:dyDescent="0.3">
      <c r="A73" s="63" t="s">
        <v>2044</v>
      </c>
      <c r="B73" s="94" t="s">
        <v>1617</v>
      </c>
      <c r="C73" s="2" t="s">
        <v>6</v>
      </c>
      <c r="D73" s="2">
        <v>59</v>
      </c>
      <c r="E73" s="9">
        <v>21968</v>
      </c>
      <c r="F73" s="10">
        <v>43769.653287037036</v>
      </c>
      <c r="G73" s="95" t="s">
        <v>4</v>
      </c>
      <c r="H73">
        <v>2653</v>
      </c>
      <c r="I73" s="1">
        <f t="shared" si="6"/>
        <v>17.33986928104575</v>
      </c>
      <c r="J73">
        <v>1.226</v>
      </c>
      <c r="K73">
        <v>153</v>
      </c>
      <c r="L73" s="94">
        <v>403</v>
      </c>
      <c r="M73" s="11">
        <f t="shared" si="7"/>
        <v>2.6339869281045751</v>
      </c>
      <c r="N73" s="2">
        <v>0.57099999999999995</v>
      </c>
      <c r="O73" s="95">
        <f t="shared" si="8"/>
        <v>153</v>
      </c>
      <c r="P73" s="12">
        <f t="shared" si="9"/>
        <v>6.583126550868486</v>
      </c>
      <c r="Q73" s="104" t="s">
        <v>4463</v>
      </c>
      <c r="R73" s="2"/>
      <c r="U73" s="2"/>
      <c r="V73" s="111">
        <v>0.4861111111111111</v>
      </c>
      <c r="W73" s="112">
        <v>0.65277777777777779</v>
      </c>
      <c r="X73" s="115">
        <f t="shared" si="10"/>
        <v>0.16666666666666669</v>
      </c>
    </row>
    <row r="74" spans="1:24" x14ac:dyDescent="0.3">
      <c r="A74" s="63" t="s">
        <v>4588</v>
      </c>
      <c r="B74" s="94" t="s">
        <v>4589</v>
      </c>
      <c r="C74" s="2" t="s">
        <v>6</v>
      </c>
      <c r="D74" s="2">
        <v>58</v>
      </c>
      <c r="E74" s="9">
        <v>22343</v>
      </c>
      <c r="F74" s="10">
        <v>43769.669907407406</v>
      </c>
      <c r="G74" s="95" t="s">
        <v>4</v>
      </c>
      <c r="H74">
        <v>2104</v>
      </c>
      <c r="I74" s="1">
        <f t="shared" si="6"/>
        <v>12.987654320987655</v>
      </c>
      <c r="J74">
        <v>1.528</v>
      </c>
      <c r="K74">
        <v>162</v>
      </c>
      <c r="L74" s="94">
        <v>728</v>
      </c>
      <c r="M74" s="11">
        <f t="shared" si="7"/>
        <v>4.4938271604938276</v>
      </c>
      <c r="N74" s="2">
        <v>0.66200000000000003</v>
      </c>
      <c r="O74" s="95">
        <f t="shared" si="8"/>
        <v>162</v>
      </c>
      <c r="P74" s="12">
        <f t="shared" si="9"/>
        <v>2.8901098901098901</v>
      </c>
      <c r="Q74" s="104" t="s">
        <v>4463</v>
      </c>
      <c r="R74" s="2"/>
      <c r="U74" s="2"/>
      <c r="V74" s="111">
        <v>0.51527777777777783</v>
      </c>
      <c r="W74" s="112">
        <v>0.68055555555555547</v>
      </c>
      <c r="X74" s="115">
        <f t="shared" si="10"/>
        <v>0.16527777777777763</v>
      </c>
    </row>
    <row r="75" spans="1:24" x14ac:dyDescent="0.3">
      <c r="A75" s="64" t="s">
        <v>5765</v>
      </c>
      <c r="B75" s="94" t="s">
        <v>1177</v>
      </c>
      <c r="C75" s="2" t="s">
        <v>1</v>
      </c>
      <c r="D75" s="2">
        <v>65</v>
      </c>
      <c r="E75" s="9">
        <v>20019</v>
      </c>
      <c r="F75" s="10">
        <v>43770.576620370368</v>
      </c>
      <c r="G75" s="95" t="s">
        <v>4</v>
      </c>
      <c r="H75">
        <v>2731</v>
      </c>
      <c r="I75" s="1">
        <f t="shared" si="6"/>
        <v>31.03409090909091</v>
      </c>
      <c r="J75" s="1">
        <v>1.841</v>
      </c>
      <c r="K75">
        <v>88</v>
      </c>
      <c r="L75" s="94">
        <v>683</v>
      </c>
      <c r="M75" s="11">
        <f t="shared" si="7"/>
        <v>7.7613636363636367</v>
      </c>
      <c r="N75" s="11">
        <v>1.0389999999999999</v>
      </c>
      <c r="O75" s="95">
        <f t="shared" si="8"/>
        <v>88</v>
      </c>
      <c r="P75" s="12">
        <f t="shared" si="9"/>
        <v>3.9985358711566619</v>
      </c>
      <c r="Q75" s="104" t="s">
        <v>1401</v>
      </c>
      <c r="V75" s="111">
        <v>0.43888888888888888</v>
      </c>
      <c r="W75" s="112">
        <v>0.57986111111111105</v>
      </c>
      <c r="X75" s="115">
        <f t="shared" si="10"/>
        <v>0.14097222222222217</v>
      </c>
    </row>
    <row r="76" spans="1:24" x14ac:dyDescent="0.3">
      <c r="A76" s="64" t="s">
        <v>5766</v>
      </c>
      <c r="B76" s="94" t="s">
        <v>5767</v>
      </c>
      <c r="C76" s="2" t="s">
        <v>1</v>
      </c>
      <c r="D76" s="2">
        <v>44</v>
      </c>
      <c r="E76" s="9">
        <v>27593</v>
      </c>
      <c r="F76" s="10">
        <v>43770.614907407406</v>
      </c>
      <c r="G76" s="95" t="s">
        <v>4</v>
      </c>
      <c r="H76">
        <v>1716</v>
      </c>
      <c r="I76" s="1">
        <f t="shared" si="6"/>
        <v>13.619047619047619</v>
      </c>
      <c r="J76" s="1">
        <v>1.522</v>
      </c>
      <c r="K76">
        <v>126</v>
      </c>
      <c r="L76" s="94">
        <v>334</v>
      </c>
      <c r="M76" s="11">
        <f t="shared" si="7"/>
        <v>2.6507936507936507</v>
      </c>
      <c r="N76" s="11">
        <v>0.58399999999999996</v>
      </c>
      <c r="O76" s="95">
        <f t="shared" si="8"/>
        <v>126</v>
      </c>
      <c r="P76" s="12">
        <f t="shared" si="9"/>
        <v>5.1377245508982039</v>
      </c>
      <c r="Q76" s="104" t="s">
        <v>1401</v>
      </c>
      <c r="V76" s="111">
        <v>0.46875</v>
      </c>
      <c r="W76" s="112">
        <v>0.61111111111111105</v>
      </c>
      <c r="X76" s="115">
        <f t="shared" si="10"/>
        <v>0.14236111111111105</v>
      </c>
    </row>
    <row r="77" spans="1:24" x14ac:dyDescent="0.3">
      <c r="A77" s="64" t="s">
        <v>5768</v>
      </c>
      <c r="B77" s="94" t="s">
        <v>5769</v>
      </c>
      <c r="C77" s="2" t="s">
        <v>6</v>
      </c>
      <c r="D77" s="2">
        <v>45</v>
      </c>
      <c r="E77" s="9">
        <v>27217</v>
      </c>
      <c r="F77" s="10">
        <v>43770.666238425925</v>
      </c>
      <c r="G77" s="95" t="s">
        <v>4</v>
      </c>
      <c r="H77">
        <v>991</v>
      </c>
      <c r="I77" s="1">
        <f t="shared" si="6"/>
        <v>10.43157894736842</v>
      </c>
      <c r="J77" s="1">
        <v>0.80800000000000005</v>
      </c>
      <c r="K77">
        <v>95</v>
      </c>
      <c r="L77" s="94">
        <v>344</v>
      </c>
      <c r="M77" s="11">
        <f t="shared" si="7"/>
        <v>3.6210526315789475</v>
      </c>
      <c r="N77" s="11">
        <v>0.63900000000000001</v>
      </c>
      <c r="O77" s="95">
        <f t="shared" si="8"/>
        <v>95</v>
      </c>
      <c r="P77" s="12">
        <f t="shared" si="9"/>
        <v>2.8808139534883717</v>
      </c>
      <c r="Q77" s="104" t="s">
        <v>1401</v>
      </c>
      <c r="V77" s="111">
        <v>0.54166666666666663</v>
      </c>
      <c r="W77" s="112">
        <v>0.66666666666666663</v>
      </c>
      <c r="X77" s="115">
        <f t="shared" si="10"/>
        <v>0.125</v>
      </c>
    </row>
    <row r="78" spans="1:24" x14ac:dyDescent="0.3">
      <c r="A78" s="64" t="s">
        <v>5770</v>
      </c>
      <c r="B78" s="94" t="s">
        <v>5771</v>
      </c>
      <c r="C78" s="2" t="s">
        <v>1</v>
      </c>
      <c r="D78" s="2">
        <v>47</v>
      </c>
      <c r="E78" s="9">
        <v>26545</v>
      </c>
      <c r="F78" s="10">
        <v>43773.668055555558</v>
      </c>
      <c r="G78" s="95" t="s">
        <v>4</v>
      </c>
      <c r="H78">
        <v>1081</v>
      </c>
      <c r="I78" s="1">
        <f t="shared" si="6"/>
        <v>10.919191919191919</v>
      </c>
      <c r="J78" s="1">
        <v>1.1040000000000001</v>
      </c>
      <c r="K78">
        <v>99</v>
      </c>
      <c r="L78" s="94">
        <v>348</v>
      </c>
      <c r="M78" s="11">
        <f t="shared" si="7"/>
        <v>3.5151515151515151</v>
      </c>
      <c r="N78" s="11">
        <v>0.54100000000000004</v>
      </c>
      <c r="O78" s="95">
        <f t="shared" si="8"/>
        <v>99</v>
      </c>
      <c r="P78" s="12">
        <f t="shared" si="9"/>
        <v>3.1063218390804597</v>
      </c>
      <c r="Q78" s="104" t="s">
        <v>1401</v>
      </c>
      <c r="V78" s="111">
        <v>0.52083333333333337</v>
      </c>
      <c r="W78" s="112">
        <v>0.68402777777777779</v>
      </c>
      <c r="X78" s="115">
        <f t="shared" si="10"/>
        <v>0.16319444444444442</v>
      </c>
    </row>
    <row r="79" spans="1:24" x14ac:dyDescent="0.3">
      <c r="A79" s="64" t="s">
        <v>5772</v>
      </c>
      <c r="B79" s="94" t="s">
        <v>4912</v>
      </c>
      <c r="C79" s="2" t="s">
        <v>1</v>
      </c>
      <c r="D79" s="2">
        <v>54</v>
      </c>
      <c r="E79" s="9">
        <v>23896</v>
      </c>
      <c r="F79" s="10">
        <v>43773.695324074077</v>
      </c>
      <c r="G79" s="95" t="s">
        <v>4</v>
      </c>
      <c r="H79">
        <v>1549</v>
      </c>
      <c r="I79" s="1">
        <f t="shared" si="6"/>
        <v>17.211111111111112</v>
      </c>
      <c r="J79" s="1">
        <v>1.0329999999999999</v>
      </c>
      <c r="K79">
        <v>90</v>
      </c>
      <c r="L79" s="94">
        <v>355</v>
      </c>
      <c r="M79" s="11">
        <f t="shared" si="7"/>
        <v>3.9444444444444446</v>
      </c>
      <c r="N79" s="11">
        <v>1.01</v>
      </c>
      <c r="O79" s="95">
        <f t="shared" si="8"/>
        <v>90</v>
      </c>
      <c r="P79" s="12">
        <f t="shared" si="9"/>
        <v>4.3633802816901408</v>
      </c>
      <c r="Q79" s="104" t="s">
        <v>1401</v>
      </c>
      <c r="V79" s="111">
        <v>0.5395833333333333</v>
      </c>
      <c r="W79" s="112">
        <v>0.69444444444444453</v>
      </c>
      <c r="X79" s="115">
        <f t="shared" si="10"/>
        <v>0.15486111111111123</v>
      </c>
    </row>
    <row r="80" spans="1:24" x14ac:dyDescent="0.3">
      <c r="A80" s="64" t="s">
        <v>5773</v>
      </c>
      <c r="B80" s="94" t="s">
        <v>5774</v>
      </c>
      <c r="C80" s="2" t="s">
        <v>1</v>
      </c>
      <c r="D80" s="2">
        <v>60</v>
      </c>
      <c r="E80" s="9">
        <v>21545</v>
      </c>
      <c r="F80" s="10">
        <v>43774.600138888891</v>
      </c>
      <c r="G80" s="95" t="s">
        <v>4</v>
      </c>
      <c r="H80">
        <v>2364</v>
      </c>
      <c r="I80" s="1">
        <f t="shared" si="6"/>
        <v>17.90909090909091</v>
      </c>
      <c r="J80" s="1">
        <v>1.8759999999999999</v>
      </c>
      <c r="K80">
        <v>132</v>
      </c>
      <c r="L80" s="94">
        <v>454</v>
      </c>
      <c r="M80" s="11">
        <f t="shared" si="7"/>
        <v>3.4393939393939394</v>
      </c>
      <c r="N80" s="11">
        <v>0.76400000000000001</v>
      </c>
      <c r="O80" s="95">
        <f t="shared" si="8"/>
        <v>132</v>
      </c>
      <c r="P80" s="12">
        <f t="shared" si="9"/>
        <v>5.2070484581497798</v>
      </c>
      <c r="Q80" s="104" t="s">
        <v>1401</v>
      </c>
      <c r="V80" s="111">
        <v>0.4375</v>
      </c>
      <c r="W80" s="112">
        <v>0.60416666666666663</v>
      </c>
      <c r="X80" s="115">
        <f t="shared" si="10"/>
        <v>0.16666666666666663</v>
      </c>
    </row>
    <row r="81" spans="1:24" x14ac:dyDescent="0.3">
      <c r="A81" s="64" t="s">
        <v>5775</v>
      </c>
      <c r="B81" s="94" t="s">
        <v>1930</v>
      </c>
      <c r="C81" s="2" t="s">
        <v>1</v>
      </c>
      <c r="D81" s="2">
        <v>60</v>
      </c>
      <c r="E81" s="9">
        <v>21760</v>
      </c>
      <c r="F81" s="10">
        <v>43774.612453703703</v>
      </c>
      <c r="G81" s="95" t="s">
        <v>4</v>
      </c>
      <c r="H81">
        <v>2143</v>
      </c>
      <c r="I81" s="1">
        <f t="shared" si="6"/>
        <v>18.634782608695652</v>
      </c>
      <c r="J81" s="1">
        <v>1.4039999999999999</v>
      </c>
      <c r="K81">
        <v>115</v>
      </c>
      <c r="L81" s="94">
        <v>425</v>
      </c>
      <c r="M81" s="11">
        <f t="shared" si="7"/>
        <v>3.6956521739130435</v>
      </c>
      <c r="N81" s="11">
        <v>0.74</v>
      </c>
      <c r="O81" s="95">
        <f t="shared" si="8"/>
        <v>115</v>
      </c>
      <c r="P81" s="12">
        <f t="shared" si="9"/>
        <v>5.0423529411764703</v>
      </c>
      <c r="Q81" s="104" t="s">
        <v>1401</v>
      </c>
      <c r="V81" s="111">
        <v>0.46180555555555558</v>
      </c>
      <c r="W81" s="112">
        <v>0.61805555555555558</v>
      </c>
      <c r="X81" s="115">
        <f t="shared" si="10"/>
        <v>0.15625</v>
      </c>
    </row>
    <row r="82" spans="1:24" x14ac:dyDescent="0.3">
      <c r="A82" s="64" t="s">
        <v>5776</v>
      </c>
      <c r="B82" s="94" t="s">
        <v>5777</v>
      </c>
      <c r="C82" s="2" t="s">
        <v>1</v>
      </c>
      <c r="D82" s="2">
        <v>45</v>
      </c>
      <c r="E82" s="9">
        <v>27252</v>
      </c>
      <c r="F82" s="10">
        <v>43774.626284722224</v>
      </c>
      <c r="G82" s="95" t="s">
        <v>4</v>
      </c>
      <c r="H82">
        <v>1317</v>
      </c>
      <c r="I82" s="1">
        <f t="shared" si="6"/>
        <v>13.71875</v>
      </c>
      <c r="J82" s="1">
        <v>1.1299999999999999</v>
      </c>
      <c r="K82">
        <v>96</v>
      </c>
      <c r="L82" s="94">
        <v>360</v>
      </c>
      <c r="M82" s="11">
        <f t="shared" si="7"/>
        <v>3.75</v>
      </c>
      <c r="N82" s="11">
        <v>0.57999999999999996</v>
      </c>
      <c r="O82" s="95">
        <f t="shared" si="8"/>
        <v>96</v>
      </c>
      <c r="P82" s="12">
        <f t="shared" si="9"/>
        <v>3.6583333333333332</v>
      </c>
      <c r="Q82" s="104" t="s">
        <v>1401</v>
      </c>
      <c r="V82" s="111">
        <v>0.48680555555555555</v>
      </c>
      <c r="W82" s="112">
        <v>0.63194444444444442</v>
      </c>
      <c r="X82" s="115">
        <f t="shared" si="10"/>
        <v>0.14513888888888887</v>
      </c>
    </row>
    <row r="83" spans="1:24" x14ac:dyDescent="0.3">
      <c r="A83" s="64" t="s">
        <v>5778</v>
      </c>
      <c r="B83" s="94" t="s">
        <v>5779</v>
      </c>
      <c r="C83" s="2" t="s">
        <v>1</v>
      </c>
      <c r="D83" s="2">
        <v>48</v>
      </c>
      <c r="E83" s="9">
        <v>26226</v>
      </c>
      <c r="F83" s="10">
        <v>43774.699444444443</v>
      </c>
      <c r="G83" s="95" t="s">
        <v>4</v>
      </c>
      <c r="H83">
        <v>1453</v>
      </c>
      <c r="I83" s="1">
        <f t="shared" si="6"/>
        <v>12.418803418803419</v>
      </c>
      <c r="J83" s="1">
        <v>1.657</v>
      </c>
      <c r="K83">
        <v>117</v>
      </c>
      <c r="L83" s="94">
        <v>319</v>
      </c>
      <c r="M83" s="11">
        <f t="shared" si="7"/>
        <v>2.7264957264957266</v>
      </c>
      <c r="N83" s="11">
        <v>0.56699999999999995</v>
      </c>
      <c r="O83" s="95">
        <f t="shared" si="8"/>
        <v>117</v>
      </c>
      <c r="P83" s="12">
        <f t="shared" si="9"/>
        <v>4.5548589341692791</v>
      </c>
      <c r="Q83" s="104" t="s">
        <v>1401</v>
      </c>
      <c r="V83" s="111">
        <v>0.53402777777777777</v>
      </c>
      <c r="W83" s="112">
        <v>0.70138888888888884</v>
      </c>
      <c r="X83" s="115">
        <f t="shared" si="10"/>
        <v>0.16736111111111107</v>
      </c>
    </row>
    <row r="84" spans="1:24" x14ac:dyDescent="0.3">
      <c r="A84" s="64" t="s">
        <v>5780</v>
      </c>
      <c r="B84" s="94" t="s">
        <v>208</v>
      </c>
      <c r="C84" s="2" t="s">
        <v>1</v>
      </c>
      <c r="D84" s="2">
        <v>50</v>
      </c>
      <c r="E84" s="9">
        <v>25433</v>
      </c>
      <c r="F84" s="10">
        <v>43774.709965277776</v>
      </c>
      <c r="G84" s="95" t="s">
        <v>4</v>
      </c>
      <c r="H84">
        <v>1561</v>
      </c>
      <c r="I84" s="1">
        <f t="shared" si="6"/>
        <v>18.583333333333332</v>
      </c>
      <c r="J84" s="1">
        <v>1.615</v>
      </c>
      <c r="K84">
        <v>84</v>
      </c>
      <c r="L84" s="94">
        <v>362</v>
      </c>
      <c r="M84" s="11">
        <f t="shared" si="7"/>
        <v>4.3095238095238093</v>
      </c>
      <c r="N84" s="11">
        <v>0.67600000000000005</v>
      </c>
      <c r="O84" s="95">
        <f t="shared" si="8"/>
        <v>84</v>
      </c>
      <c r="P84" s="12">
        <f t="shared" si="9"/>
        <v>4.3121546961325965</v>
      </c>
      <c r="Q84" s="104" t="s">
        <v>1401</v>
      </c>
      <c r="V84" s="111">
        <v>0.54027777777777775</v>
      </c>
      <c r="W84" s="112">
        <v>0.72222222222222221</v>
      </c>
      <c r="X84" s="115">
        <f t="shared" si="10"/>
        <v>0.18194444444444446</v>
      </c>
    </row>
    <row r="85" spans="1:24" x14ac:dyDescent="0.3">
      <c r="A85" s="64" t="s">
        <v>5784</v>
      </c>
      <c r="B85" s="94" t="s">
        <v>1649</v>
      </c>
      <c r="C85" s="2" t="s">
        <v>1</v>
      </c>
      <c r="D85" s="2">
        <v>49</v>
      </c>
      <c r="E85" s="9">
        <v>25588</v>
      </c>
      <c r="F85" s="10">
        <v>43776.564351851855</v>
      </c>
      <c r="G85" s="95" t="s">
        <v>4</v>
      </c>
      <c r="H85">
        <v>1822</v>
      </c>
      <c r="I85" s="1">
        <f t="shared" si="6"/>
        <v>19.382978723404257</v>
      </c>
      <c r="J85" s="1">
        <v>1.5660000000000001</v>
      </c>
      <c r="K85">
        <v>94</v>
      </c>
      <c r="L85" s="94">
        <v>456</v>
      </c>
      <c r="M85" s="11">
        <f t="shared" si="7"/>
        <v>4.8510638297872344</v>
      </c>
      <c r="N85" s="11">
        <v>0.82899999999999996</v>
      </c>
      <c r="O85" s="95">
        <f t="shared" si="8"/>
        <v>94</v>
      </c>
      <c r="P85" s="12">
        <f t="shared" si="9"/>
        <v>3.9956140350877192</v>
      </c>
      <c r="Q85" s="104" t="s">
        <v>1401</v>
      </c>
      <c r="V85" s="111">
        <v>0.41597222222222219</v>
      </c>
      <c r="W85" s="112">
        <v>0.56944444444444442</v>
      </c>
      <c r="X85" s="115">
        <f t="shared" si="10"/>
        <v>0.15347222222222223</v>
      </c>
    </row>
    <row r="86" spans="1:24" x14ac:dyDescent="0.3">
      <c r="A86" s="64" t="s">
        <v>5785</v>
      </c>
      <c r="B86" s="94" t="s">
        <v>5786</v>
      </c>
      <c r="C86" s="2" t="s">
        <v>1</v>
      </c>
      <c r="D86" s="2">
        <v>38</v>
      </c>
      <c r="E86" s="9">
        <v>29835</v>
      </c>
      <c r="F86" s="10">
        <v>43776.589803240742</v>
      </c>
      <c r="G86" s="95" t="s">
        <v>4</v>
      </c>
      <c r="H86">
        <v>1301</v>
      </c>
      <c r="I86" s="1">
        <f t="shared" si="6"/>
        <v>11.025423728813559</v>
      </c>
      <c r="J86" s="1">
        <v>1.1279999999999999</v>
      </c>
      <c r="K86">
        <v>118</v>
      </c>
      <c r="L86" s="94">
        <v>332</v>
      </c>
      <c r="M86" s="11">
        <f t="shared" si="7"/>
        <v>2.8135593220338984</v>
      </c>
      <c r="N86" s="11">
        <v>0.55400000000000005</v>
      </c>
      <c r="O86" s="95">
        <f t="shared" si="8"/>
        <v>118</v>
      </c>
      <c r="P86" s="12">
        <f t="shared" si="9"/>
        <v>3.9186746987951806</v>
      </c>
      <c r="Q86" s="104" t="s">
        <v>1401</v>
      </c>
      <c r="V86" s="111">
        <v>0.44027777777777777</v>
      </c>
      <c r="W86" s="112">
        <v>0.59027777777777779</v>
      </c>
      <c r="X86" s="115">
        <f t="shared" si="10"/>
        <v>0.15000000000000002</v>
      </c>
    </row>
    <row r="87" spans="1:24" x14ac:dyDescent="0.3">
      <c r="A87" s="64" t="s">
        <v>5787</v>
      </c>
      <c r="B87" s="94" t="s">
        <v>5788</v>
      </c>
      <c r="C87" s="2" t="s">
        <v>1</v>
      </c>
      <c r="D87" s="2">
        <v>55</v>
      </c>
      <c r="E87" s="9">
        <v>23326</v>
      </c>
      <c r="F87" s="10">
        <v>43776.601307870369</v>
      </c>
      <c r="G87" s="95" t="s">
        <v>4</v>
      </c>
      <c r="H87">
        <v>1516</v>
      </c>
      <c r="I87" s="1">
        <f t="shared" si="6"/>
        <v>13.781818181818181</v>
      </c>
      <c r="J87" s="1">
        <v>1.3160000000000001</v>
      </c>
      <c r="K87">
        <v>110</v>
      </c>
      <c r="L87" s="94">
        <v>435</v>
      </c>
      <c r="M87" s="11">
        <f t="shared" si="7"/>
        <v>3.9545454545454546</v>
      </c>
      <c r="N87" s="11">
        <v>0.70899999999999996</v>
      </c>
      <c r="O87" s="95">
        <f t="shared" si="8"/>
        <v>110</v>
      </c>
      <c r="P87" s="12">
        <f t="shared" si="9"/>
        <v>3.4850574712643678</v>
      </c>
      <c r="Q87" s="104" t="s">
        <v>1401</v>
      </c>
      <c r="V87" s="111">
        <v>0.45833333333333331</v>
      </c>
      <c r="W87" s="112">
        <v>0.60763888888888895</v>
      </c>
      <c r="X87" s="115">
        <f t="shared" si="10"/>
        <v>0.14930555555555564</v>
      </c>
    </row>
    <row r="88" spans="1:24" x14ac:dyDescent="0.3">
      <c r="A88" s="64" t="s">
        <v>5789</v>
      </c>
      <c r="B88" s="94" t="s">
        <v>5088</v>
      </c>
      <c r="C88" s="2" t="s">
        <v>1</v>
      </c>
      <c r="D88" s="2">
        <v>51</v>
      </c>
      <c r="E88" s="9">
        <v>24798</v>
      </c>
      <c r="F88" s="10">
        <v>43776.616168981483</v>
      </c>
      <c r="G88" s="95" t="s">
        <v>4</v>
      </c>
      <c r="H88">
        <v>1911</v>
      </c>
      <c r="I88" s="1">
        <f t="shared" si="6"/>
        <v>17.859813084112151</v>
      </c>
      <c r="J88" s="1">
        <v>1.538</v>
      </c>
      <c r="K88">
        <v>107</v>
      </c>
      <c r="L88" s="94">
        <v>483</v>
      </c>
      <c r="M88" s="11">
        <f t="shared" si="7"/>
        <v>4.5140186915887854</v>
      </c>
      <c r="N88" s="11">
        <v>0.70499999999999996</v>
      </c>
      <c r="O88" s="95">
        <f t="shared" si="8"/>
        <v>107</v>
      </c>
      <c r="P88" s="12">
        <f t="shared" si="9"/>
        <v>3.9565217391304346</v>
      </c>
      <c r="Q88" s="104" t="s">
        <v>1401</v>
      </c>
      <c r="V88" s="111">
        <v>0.4909722222222222</v>
      </c>
      <c r="W88" s="112">
        <v>0.62847222222222221</v>
      </c>
      <c r="X88" s="115">
        <f t="shared" si="10"/>
        <v>0.13750000000000001</v>
      </c>
    </row>
    <row r="89" spans="1:24" x14ac:dyDescent="0.3">
      <c r="A89" s="64" t="s">
        <v>5790</v>
      </c>
      <c r="B89" s="94" t="s">
        <v>5791</v>
      </c>
      <c r="C89" s="2" t="s">
        <v>6</v>
      </c>
      <c r="D89" s="2">
        <v>40</v>
      </c>
      <c r="E89" s="9">
        <v>28849</v>
      </c>
      <c r="F89" s="10">
        <v>43776.636608796296</v>
      </c>
      <c r="G89" s="95" t="s">
        <v>4</v>
      </c>
      <c r="H89">
        <v>1359</v>
      </c>
      <c r="I89" s="1">
        <f t="shared" si="6"/>
        <v>11.921052631578947</v>
      </c>
      <c r="J89" s="1">
        <v>0.98799999999999999</v>
      </c>
      <c r="K89">
        <v>114</v>
      </c>
      <c r="L89" s="94">
        <v>503</v>
      </c>
      <c r="M89" s="11">
        <f t="shared" si="7"/>
        <v>4.4122807017543861</v>
      </c>
      <c r="N89" s="11">
        <v>0.76200000000000001</v>
      </c>
      <c r="O89" s="95">
        <f t="shared" si="8"/>
        <v>114</v>
      </c>
      <c r="P89" s="12">
        <f t="shared" si="9"/>
        <v>2.7017892644135189</v>
      </c>
      <c r="Q89" s="104" t="s">
        <v>1401</v>
      </c>
      <c r="V89" s="111">
        <v>0.50555555555555554</v>
      </c>
      <c r="W89" s="112">
        <v>0.64236111111111105</v>
      </c>
      <c r="X89" s="115">
        <f t="shared" si="10"/>
        <v>0.13680555555555551</v>
      </c>
    </row>
    <row r="90" spans="1:24" x14ac:dyDescent="0.3">
      <c r="A90" s="64" t="s">
        <v>5792</v>
      </c>
      <c r="B90" s="94" t="s">
        <v>1970</v>
      </c>
      <c r="C90" s="2" t="s">
        <v>1</v>
      </c>
      <c r="D90" s="2">
        <v>48</v>
      </c>
      <c r="E90" s="9">
        <v>25970</v>
      </c>
      <c r="F90" s="10">
        <v>43776.651238425926</v>
      </c>
      <c r="G90" s="95" t="s">
        <v>4</v>
      </c>
      <c r="H90">
        <v>1831</v>
      </c>
      <c r="I90" s="1">
        <f t="shared" si="6"/>
        <v>17.11214953271028</v>
      </c>
      <c r="J90" s="1">
        <v>1.5980000000000001</v>
      </c>
      <c r="K90">
        <v>107</v>
      </c>
      <c r="L90" s="94">
        <v>752</v>
      </c>
      <c r="M90" s="11">
        <f t="shared" si="7"/>
        <v>7.02803738317757</v>
      </c>
      <c r="N90" s="11">
        <v>0.72</v>
      </c>
      <c r="O90" s="95">
        <f t="shared" si="8"/>
        <v>107</v>
      </c>
      <c r="P90" s="12">
        <f t="shared" si="9"/>
        <v>2.4348404255319149</v>
      </c>
      <c r="Q90" s="104" t="s">
        <v>1401</v>
      </c>
      <c r="V90" s="111">
        <v>0.52569444444444446</v>
      </c>
      <c r="W90" s="112">
        <v>0.65277777777777779</v>
      </c>
      <c r="X90" s="115">
        <f t="shared" si="10"/>
        <v>0.12708333333333333</v>
      </c>
    </row>
    <row r="91" spans="1:24" ht="17.100000000000001" customHeight="1" x14ac:dyDescent="0.3">
      <c r="A91" s="64" t="s">
        <v>5793</v>
      </c>
      <c r="B91" s="94" t="s">
        <v>165</v>
      </c>
      <c r="C91" s="2" t="s">
        <v>1</v>
      </c>
      <c r="D91" s="2">
        <v>57</v>
      </c>
      <c r="E91" s="9">
        <v>22683</v>
      </c>
      <c r="F91" s="10">
        <v>43777.518321759257</v>
      </c>
      <c r="G91" s="95" t="s">
        <v>4</v>
      </c>
      <c r="H91">
        <v>2902</v>
      </c>
      <c r="I91" s="1">
        <f t="shared" si="6"/>
        <v>29.02</v>
      </c>
      <c r="J91" s="1">
        <v>1.4279999999999999</v>
      </c>
      <c r="K91">
        <v>100</v>
      </c>
      <c r="L91" s="94">
        <v>915</v>
      </c>
      <c r="M91" s="11">
        <f t="shared" si="7"/>
        <v>9.15</v>
      </c>
      <c r="N91" s="11">
        <v>1.6779999999999999</v>
      </c>
      <c r="O91" s="95">
        <f t="shared" si="8"/>
        <v>100</v>
      </c>
      <c r="P91" s="12">
        <f t="shared" si="9"/>
        <v>3.1715846994535517</v>
      </c>
      <c r="Q91" s="104" t="s">
        <v>1401</v>
      </c>
      <c r="V91" s="111">
        <v>0.39305555555555555</v>
      </c>
      <c r="W91" s="112">
        <v>0.52083333333333337</v>
      </c>
      <c r="X91" s="115">
        <f t="shared" si="10"/>
        <v>0.12777777777777782</v>
      </c>
    </row>
    <row r="92" spans="1:24" ht="17.45" customHeight="1" x14ac:dyDescent="0.3">
      <c r="A92" s="64" t="s">
        <v>5794</v>
      </c>
      <c r="B92" s="94" t="s">
        <v>5795</v>
      </c>
      <c r="C92" s="2" t="s">
        <v>1</v>
      </c>
      <c r="D92" s="2">
        <v>54</v>
      </c>
      <c r="E92" s="9">
        <v>24021</v>
      </c>
      <c r="F92" s="10">
        <v>43777.584016203706</v>
      </c>
      <c r="G92" s="95" t="s">
        <v>4</v>
      </c>
      <c r="H92">
        <v>3027</v>
      </c>
      <c r="I92" s="1">
        <f t="shared" si="6"/>
        <v>24.811475409836067</v>
      </c>
      <c r="J92" s="1">
        <v>2.2829999999999999</v>
      </c>
      <c r="K92">
        <v>122</v>
      </c>
      <c r="L92" s="94">
        <v>578</v>
      </c>
      <c r="M92" s="11">
        <f t="shared" si="7"/>
        <v>4.7377049180327866</v>
      </c>
      <c r="N92" s="11">
        <v>0.79</v>
      </c>
      <c r="O92" s="95">
        <f t="shared" si="8"/>
        <v>122</v>
      </c>
      <c r="P92" s="12">
        <f t="shared" si="9"/>
        <v>5.2370242214532876</v>
      </c>
      <c r="Q92" s="104" t="s">
        <v>1401</v>
      </c>
      <c r="V92" s="111">
        <v>0.43263888888888885</v>
      </c>
      <c r="W92" s="112">
        <v>0.58611111111111114</v>
      </c>
      <c r="X92" s="115">
        <f t="shared" si="10"/>
        <v>0.15347222222222229</v>
      </c>
    </row>
    <row r="93" spans="1:24" x14ac:dyDescent="0.3">
      <c r="A93" s="64" t="s">
        <v>5796</v>
      </c>
      <c r="B93" s="94" t="s">
        <v>5797</v>
      </c>
      <c r="C93" s="2" t="s">
        <v>1</v>
      </c>
      <c r="D93" s="2">
        <v>36</v>
      </c>
      <c r="E93" s="9">
        <v>30554</v>
      </c>
      <c r="F93" s="10">
        <v>43777.594814814816</v>
      </c>
      <c r="G93" s="95" t="s">
        <v>4</v>
      </c>
      <c r="H93">
        <v>1627</v>
      </c>
      <c r="I93" s="1">
        <f t="shared" si="6"/>
        <v>16.27</v>
      </c>
      <c r="J93" s="1">
        <v>2.15</v>
      </c>
      <c r="K93">
        <v>100</v>
      </c>
      <c r="L93" s="94">
        <v>375</v>
      </c>
      <c r="M93" s="11">
        <f t="shared" si="7"/>
        <v>3.75</v>
      </c>
      <c r="N93" s="11">
        <v>0.55700000000000005</v>
      </c>
      <c r="O93" s="95">
        <f t="shared" si="8"/>
        <v>100</v>
      </c>
      <c r="P93" s="12">
        <f t="shared" si="9"/>
        <v>4.3386666666666667</v>
      </c>
      <c r="Q93" s="104" t="s">
        <v>1401</v>
      </c>
      <c r="V93" s="111">
        <v>0.45</v>
      </c>
      <c r="W93" s="112">
        <v>0.6069444444444444</v>
      </c>
      <c r="X93" s="115">
        <f t="shared" si="10"/>
        <v>0.15694444444444439</v>
      </c>
    </row>
    <row r="94" spans="1:24" x14ac:dyDescent="0.3">
      <c r="A94" s="64" t="s">
        <v>5798</v>
      </c>
      <c r="B94" s="94" t="s">
        <v>5799</v>
      </c>
      <c r="C94" s="2" t="s">
        <v>1</v>
      </c>
      <c r="D94" s="2">
        <v>74</v>
      </c>
      <c r="E94" s="9">
        <v>16555</v>
      </c>
      <c r="F94" s="10">
        <v>43777.617650462962</v>
      </c>
      <c r="G94" s="95" t="s">
        <v>4</v>
      </c>
      <c r="H94">
        <v>2193</v>
      </c>
      <c r="I94" s="1">
        <f t="shared" si="6"/>
        <v>19.236842105263158</v>
      </c>
      <c r="J94" s="1">
        <v>1.131</v>
      </c>
      <c r="K94">
        <v>114</v>
      </c>
      <c r="L94" s="94">
        <v>609</v>
      </c>
      <c r="M94" s="11">
        <f t="shared" si="7"/>
        <v>5.3421052631578947</v>
      </c>
      <c r="N94" s="11">
        <v>0.70199999999999996</v>
      </c>
      <c r="O94" s="95">
        <f t="shared" si="8"/>
        <v>114</v>
      </c>
      <c r="P94" s="12">
        <f t="shared" si="9"/>
        <v>3.6009852216748768</v>
      </c>
      <c r="Q94" s="104" t="s">
        <v>1401</v>
      </c>
      <c r="V94" s="94"/>
      <c r="W94" s="95"/>
      <c r="X94" s="115" t="str">
        <f t="shared" si="10"/>
        <v>No Data</v>
      </c>
    </row>
    <row r="95" spans="1:24" x14ac:dyDescent="0.3">
      <c r="A95" s="64" t="s">
        <v>5800</v>
      </c>
      <c r="B95" s="94" t="s">
        <v>5801</v>
      </c>
      <c r="C95" s="2" t="s">
        <v>6</v>
      </c>
      <c r="D95" s="2">
        <v>35</v>
      </c>
      <c r="E95" s="9">
        <v>30687</v>
      </c>
      <c r="F95" s="10">
        <v>43777.635254629633</v>
      </c>
      <c r="G95" s="95" t="s">
        <v>4</v>
      </c>
      <c r="H95">
        <v>1363</v>
      </c>
      <c r="I95" s="1">
        <f t="shared" si="6"/>
        <v>13.63</v>
      </c>
      <c r="J95" s="1">
        <v>1.0509999999999999</v>
      </c>
      <c r="K95">
        <v>100</v>
      </c>
      <c r="L95" s="94">
        <v>427</v>
      </c>
      <c r="M95" s="11">
        <f t="shared" si="7"/>
        <v>4.2699999999999996</v>
      </c>
      <c r="N95" s="11">
        <v>0.66400000000000003</v>
      </c>
      <c r="O95" s="95">
        <f t="shared" si="8"/>
        <v>100</v>
      </c>
      <c r="P95" s="12">
        <f t="shared" si="9"/>
        <v>3.192037470725996</v>
      </c>
      <c r="Q95" s="104" t="s">
        <v>1401</v>
      </c>
      <c r="V95" s="111">
        <v>0.48333333333333334</v>
      </c>
      <c r="W95" s="112">
        <v>0.63611111111111118</v>
      </c>
      <c r="X95" s="115">
        <f t="shared" si="10"/>
        <v>0.15277777777777785</v>
      </c>
    </row>
    <row r="96" spans="1:24" x14ac:dyDescent="0.3">
      <c r="A96" s="64" t="s">
        <v>5802</v>
      </c>
      <c r="B96" s="94" t="s">
        <v>5803</v>
      </c>
      <c r="C96" s="2" t="s">
        <v>1</v>
      </c>
      <c r="D96" s="2">
        <v>49</v>
      </c>
      <c r="E96" s="9">
        <v>25763</v>
      </c>
      <c r="F96" s="10">
        <v>43780.661597222221</v>
      </c>
      <c r="G96" s="95" t="s">
        <v>4</v>
      </c>
      <c r="H96">
        <v>1865</v>
      </c>
      <c r="I96" s="1">
        <f t="shared" si="6"/>
        <v>16.954545454545453</v>
      </c>
      <c r="J96" s="1">
        <v>1.6890000000000001</v>
      </c>
      <c r="K96">
        <v>110</v>
      </c>
      <c r="L96" s="94">
        <v>367</v>
      </c>
      <c r="M96" s="11">
        <f t="shared" si="7"/>
        <v>3.3363636363636364</v>
      </c>
      <c r="N96" s="11">
        <v>0.69399999999999995</v>
      </c>
      <c r="O96" s="95">
        <f t="shared" si="8"/>
        <v>110</v>
      </c>
      <c r="P96" s="12">
        <f t="shared" si="9"/>
        <v>5.0817438692098085</v>
      </c>
      <c r="Q96" s="104" t="s">
        <v>1401</v>
      </c>
      <c r="V96" s="94"/>
      <c r="W96" s="95"/>
      <c r="X96" s="115" t="str">
        <f t="shared" si="10"/>
        <v>No Data</v>
      </c>
    </row>
    <row r="97" spans="1:24" x14ac:dyDescent="0.3">
      <c r="A97" s="64" t="s">
        <v>5804</v>
      </c>
      <c r="B97" s="94" t="s">
        <v>5805</v>
      </c>
      <c r="C97" s="2" t="s">
        <v>6</v>
      </c>
      <c r="D97" s="2">
        <v>80</v>
      </c>
      <c r="E97" s="9">
        <v>14353</v>
      </c>
      <c r="F97" s="10">
        <v>43780.671574074076</v>
      </c>
      <c r="G97" s="95" t="s">
        <v>4</v>
      </c>
      <c r="H97">
        <v>812</v>
      </c>
      <c r="I97" s="1">
        <f t="shared" si="6"/>
        <v>8.6382978723404253</v>
      </c>
      <c r="J97" s="1">
        <v>0.81499999999999995</v>
      </c>
      <c r="K97">
        <v>94</v>
      </c>
      <c r="L97" s="94">
        <v>458</v>
      </c>
      <c r="M97" s="11">
        <f t="shared" si="7"/>
        <v>4.8723404255319149</v>
      </c>
      <c r="N97" s="11">
        <v>0.82</v>
      </c>
      <c r="O97" s="95">
        <f t="shared" si="8"/>
        <v>94</v>
      </c>
      <c r="P97" s="12">
        <f t="shared" si="9"/>
        <v>1.7729257641921397</v>
      </c>
      <c r="Q97" s="104" t="s">
        <v>1401</v>
      </c>
      <c r="V97" s="111">
        <v>0.4777777777777778</v>
      </c>
      <c r="W97" s="112">
        <v>0.68055555555555547</v>
      </c>
      <c r="X97" s="115">
        <f t="shared" si="10"/>
        <v>0.20277777777777767</v>
      </c>
    </row>
    <row r="98" spans="1:24" x14ac:dyDescent="0.3">
      <c r="A98" s="64" t="s">
        <v>5806</v>
      </c>
      <c r="B98" s="94" t="s">
        <v>5807</v>
      </c>
      <c r="C98" s="2" t="s">
        <v>1</v>
      </c>
      <c r="D98" s="2">
        <v>54</v>
      </c>
      <c r="E98" s="9">
        <v>23763</v>
      </c>
      <c r="F98" s="10">
        <v>43780.688217592593</v>
      </c>
      <c r="G98" s="95" t="s">
        <v>4</v>
      </c>
      <c r="H98">
        <v>1371</v>
      </c>
      <c r="I98" s="1">
        <f t="shared" si="6"/>
        <v>15.404494382022472</v>
      </c>
      <c r="J98" s="1">
        <v>1.3120000000000001</v>
      </c>
      <c r="K98">
        <v>89</v>
      </c>
      <c r="L98" s="94">
        <v>516</v>
      </c>
      <c r="M98" s="11">
        <f t="shared" si="7"/>
        <v>5.797752808988764</v>
      </c>
      <c r="N98" s="11">
        <v>0.81399999999999995</v>
      </c>
      <c r="O98" s="95">
        <f t="shared" si="8"/>
        <v>89</v>
      </c>
      <c r="P98" s="12">
        <f t="shared" si="9"/>
        <v>2.6569767441860463</v>
      </c>
      <c r="Q98" s="104" t="s">
        <v>1401</v>
      </c>
      <c r="V98" s="94"/>
      <c r="W98" s="95"/>
      <c r="X98" s="115" t="str">
        <f t="shared" si="10"/>
        <v>No Data</v>
      </c>
    </row>
    <row r="99" spans="1:24" x14ac:dyDescent="0.3">
      <c r="A99" s="64" t="s">
        <v>5808</v>
      </c>
      <c r="B99" s="94" t="s">
        <v>5809</v>
      </c>
      <c r="C99" s="2" t="s">
        <v>1</v>
      </c>
      <c r="D99" s="2">
        <v>50</v>
      </c>
      <c r="E99" s="9">
        <v>25473</v>
      </c>
      <c r="F99" s="10">
        <v>43781.521817129629</v>
      </c>
      <c r="G99" s="95" t="s">
        <v>4</v>
      </c>
      <c r="H99">
        <v>1859</v>
      </c>
      <c r="I99" s="1">
        <f t="shared" si="6"/>
        <v>18.777777777777779</v>
      </c>
      <c r="J99" s="1">
        <v>2.367</v>
      </c>
      <c r="K99">
        <v>99</v>
      </c>
      <c r="L99" s="94">
        <v>429</v>
      </c>
      <c r="M99" s="11">
        <f t="shared" si="7"/>
        <v>4.333333333333333</v>
      </c>
      <c r="N99" s="11">
        <v>0.65500000000000003</v>
      </c>
      <c r="O99" s="95">
        <f t="shared" ref="O99:O130" si="11">K99</f>
        <v>99</v>
      </c>
      <c r="P99" s="12">
        <f t="shared" si="9"/>
        <v>4.3333333333333339</v>
      </c>
      <c r="Q99" s="104" t="s">
        <v>1401</v>
      </c>
      <c r="V99" s="111">
        <v>0.36874999999999997</v>
      </c>
      <c r="W99" s="112">
        <v>0.52083333333333337</v>
      </c>
      <c r="X99" s="115">
        <f t="shared" si="10"/>
        <v>0.1520833333333334</v>
      </c>
    </row>
    <row r="100" spans="1:24" x14ac:dyDescent="0.3">
      <c r="A100" s="64" t="s">
        <v>5810</v>
      </c>
      <c r="B100" s="94" t="s">
        <v>1433</v>
      </c>
      <c r="C100" s="2" t="s">
        <v>6</v>
      </c>
      <c r="D100" s="2">
        <v>55</v>
      </c>
      <c r="E100" s="9">
        <v>23339</v>
      </c>
      <c r="F100" s="10">
        <v>43781.579189814816</v>
      </c>
      <c r="G100" s="95" t="s">
        <v>4</v>
      </c>
      <c r="H100">
        <v>1253</v>
      </c>
      <c r="I100" s="1">
        <f t="shared" si="6"/>
        <v>9.9444444444444446</v>
      </c>
      <c r="J100" s="1">
        <v>0.88800000000000001</v>
      </c>
      <c r="K100">
        <v>126</v>
      </c>
      <c r="L100" s="94">
        <v>361</v>
      </c>
      <c r="M100" s="11">
        <f t="shared" si="7"/>
        <v>2.8650793650793651</v>
      </c>
      <c r="N100" s="11">
        <v>0.624</v>
      </c>
      <c r="O100" s="95">
        <f t="shared" si="11"/>
        <v>126</v>
      </c>
      <c r="P100" s="12">
        <f t="shared" si="9"/>
        <v>3.4709141274238227</v>
      </c>
      <c r="Q100" s="104" t="s">
        <v>1401</v>
      </c>
      <c r="V100" s="111">
        <v>0.41666666666666669</v>
      </c>
      <c r="W100" s="112">
        <v>0.59027777777777779</v>
      </c>
      <c r="X100" s="115">
        <f t="shared" si="10"/>
        <v>0.1736111111111111</v>
      </c>
    </row>
    <row r="101" spans="1:24" x14ac:dyDescent="0.3">
      <c r="A101" s="64" t="s">
        <v>5811</v>
      </c>
      <c r="B101" s="94" t="s">
        <v>5812</v>
      </c>
      <c r="C101" s="2" t="s">
        <v>1</v>
      </c>
      <c r="D101" s="2">
        <v>64</v>
      </c>
      <c r="E101" s="9">
        <v>20137</v>
      </c>
      <c r="F101" s="10">
        <v>43781.593368055554</v>
      </c>
      <c r="G101" s="95" t="s">
        <v>4</v>
      </c>
      <c r="H101">
        <v>1798</v>
      </c>
      <c r="I101" s="1">
        <f t="shared" si="6"/>
        <v>19.543478260869566</v>
      </c>
      <c r="J101" s="1">
        <v>2.0830000000000002</v>
      </c>
      <c r="K101">
        <v>92</v>
      </c>
      <c r="L101" s="94">
        <v>561</v>
      </c>
      <c r="M101" s="11">
        <f t="shared" si="7"/>
        <v>6.0978260869565215</v>
      </c>
      <c r="N101" s="11">
        <v>0.61199999999999999</v>
      </c>
      <c r="O101" s="95">
        <f t="shared" si="11"/>
        <v>92</v>
      </c>
      <c r="P101" s="12">
        <f t="shared" si="9"/>
        <v>3.2049910873440286</v>
      </c>
      <c r="Q101" s="104" t="s">
        <v>1401</v>
      </c>
      <c r="V101" s="111">
        <v>0.44097222222222227</v>
      </c>
      <c r="W101" s="112">
        <v>0.59375</v>
      </c>
      <c r="X101" s="115">
        <f t="shared" si="10"/>
        <v>0.15277777777777773</v>
      </c>
    </row>
    <row r="102" spans="1:24" x14ac:dyDescent="0.3">
      <c r="A102" s="64" t="s">
        <v>5813</v>
      </c>
      <c r="B102" s="94" t="s">
        <v>5814</v>
      </c>
      <c r="C102" s="2" t="s">
        <v>1</v>
      </c>
      <c r="D102" s="2">
        <v>58</v>
      </c>
      <c r="E102" s="9">
        <v>22406</v>
      </c>
      <c r="F102" s="10">
        <v>43781.605624999997</v>
      </c>
      <c r="G102" s="95" t="s">
        <v>4</v>
      </c>
      <c r="H102">
        <v>1736</v>
      </c>
      <c r="I102" s="1">
        <f t="shared" si="6"/>
        <v>16.377358490566039</v>
      </c>
      <c r="J102" s="1">
        <v>1.5940000000000001</v>
      </c>
      <c r="K102">
        <v>106</v>
      </c>
      <c r="L102" s="94">
        <v>505</v>
      </c>
      <c r="M102" s="11">
        <f t="shared" si="7"/>
        <v>4.7641509433962268</v>
      </c>
      <c r="N102" s="11">
        <v>0.75</v>
      </c>
      <c r="O102" s="95">
        <f t="shared" si="11"/>
        <v>106</v>
      </c>
      <c r="P102" s="12">
        <f t="shared" si="9"/>
        <v>3.4376237623762376</v>
      </c>
      <c r="Q102" s="104" t="s">
        <v>1401</v>
      </c>
      <c r="V102" s="111">
        <v>0.45347222222222222</v>
      </c>
      <c r="W102" s="112">
        <v>0.61111111111111105</v>
      </c>
      <c r="X102" s="115">
        <f t="shared" si="10"/>
        <v>0.15763888888888883</v>
      </c>
    </row>
    <row r="103" spans="1:24" x14ac:dyDescent="0.3">
      <c r="A103" s="64" t="s">
        <v>5815</v>
      </c>
      <c r="B103" s="94" t="s">
        <v>5816</v>
      </c>
      <c r="C103" s="2" t="s">
        <v>1</v>
      </c>
      <c r="D103" s="2">
        <v>54</v>
      </c>
      <c r="E103" s="9">
        <v>23721</v>
      </c>
      <c r="F103" s="10">
        <v>43781.643796296295</v>
      </c>
      <c r="G103" s="95" t="s">
        <v>22</v>
      </c>
      <c r="H103">
        <v>2183</v>
      </c>
      <c r="I103" s="1">
        <f t="shared" si="6"/>
        <v>21.194174757281555</v>
      </c>
      <c r="J103" s="1">
        <v>1.603</v>
      </c>
      <c r="K103">
        <v>103</v>
      </c>
      <c r="L103" s="94">
        <v>371</v>
      </c>
      <c r="M103" s="11">
        <f t="shared" si="7"/>
        <v>3.6019417475728157</v>
      </c>
      <c r="N103" s="11">
        <v>0.58299999999999996</v>
      </c>
      <c r="O103" s="95">
        <f t="shared" si="11"/>
        <v>103</v>
      </c>
      <c r="P103" s="12">
        <f t="shared" si="9"/>
        <v>5.8840970350404316</v>
      </c>
      <c r="Q103" s="104" t="s">
        <v>1401</v>
      </c>
      <c r="V103" s="111">
        <v>0.49444444444444446</v>
      </c>
      <c r="W103" s="112">
        <v>0.67291666666666661</v>
      </c>
      <c r="X103" s="115">
        <f t="shared" si="10"/>
        <v>0.17847222222222214</v>
      </c>
    </row>
    <row r="104" spans="1:24" x14ac:dyDescent="0.3">
      <c r="A104" s="64" t="s">
        <v>5817</v>
      </c>
      <c r="B104" s="94" t="s">
        <v>5818</v>
      </c>
      <c r="C104" s="2" t="s">
        <v>6</v>
      </c>
      <c r="D104" s="2">
        <v>53</v>
      </c>
      <c r="E104" s="9">
        <v>24315</v>
      </c>
      <c r="F104" s="10">
        <v>43781.662708333337</v>
      </c>
      <c r="G104" s="95" t="s">
        <v>4</v>
      </c>
      <c r="H104">
        <v>2214</v>
      </c>
      <c r="I104" s="1">
        <f t="shared" si="6"/>
        <v>22.363636363636363</v>
      </c>
      <c r="J104" s="1">
        <v>1.4390000000000001</v>
      </c>
      <c r="K104">
        <v>99</v>
      </c>
      <c r="L104" s="94">
        <v>670</v>
      </c>
      <c r="M104" s="11">
        <f t="shared" si="7"/>
        <v>6.7676767676767673</v>
      </c>
      <c r="N104" s="11">
        <v>1.1319999999999999</v>
      </c>
      <c r="O104" s="95">
        <f t="shared" si="11"/>
        <v>99</v>
      </c>
      <c r="P104" s="12">
        <f t="shared" si="9"/>
        <v>3.3044776119402988</v>
      </c>
      <c r="Q104" s="104" t="s">
        <v>1401</v>
      </c>
      <c r="V104" s="111">
        <v>0.52986111111111112</v>
      </c>
      <c r="W104" s="112">
        <v>0.67361111111111116</v>
      </c>
      <c r="X104" s="115">
        <f t="shared" si="10"/>
        <v>0.14375000000000004</v>
      </c>
    </row>
    <row r="105" spans="1:24" x14ac:dyDescent="0.3">
      <c r="A105" s="64" t="s">
        <v>5819</v>
      </c>
      <c r="B105" s="94" t="s">
        <v>5820</v>
      </c>
      <c r="C105" s="2" t="s">
        <v>1</v>
      </c>
      <c r="D105" s="2">
        <v>58</v>
      </c>
      <c r="E105" s="9">
        <v>22589</v>
      </c>
      <c r="F105" s="10">
        <v>43782.620682870373</v>
      </c>
      <c r="G105" s="95" t="s">
        <v>4</v>
      </c>
      <c r="H105">
        <v>2501</v>
      </c>
      <c r="I105" s="1">
        <f t="shared" si="6"/>
        <v>27.184782608695652</v>
      </c>
      <c r="J105" s="1">
        <v>3.0270000000000001</v>
      </c>
      <c r="K105">
        <v>92</v>
      </c>
      <c r="L105" s="94">
        <v>512</v>
      </c>
      <c r="M105" s="11">
        <f t="shared" si="7"/>
        <v>5.5652173913043477</v>
      </c>
      <c r="N105" s="11">
        <v>0.95299999999999996</v>
      </c>
      <c r="O105" s="95">
        <f t="shared" si="11"/>
        <v>92</v>
      </c>
      <c r="P105" s="12">
        <f t="shared" si="9"/>
        <v>4.884765625</v>
      </c>
      <c r="Q105" s="104" t="s">
        <v>1401</v>
      </c>
      <c r="V105" s="111">
        <v>0.4770833333333333</v>
      </c>
      <c r="W105" s="112">
        <v>0.63194444444444442</v>
      </c>
      <c r="X105" s="115">
        <f t="shared" si="10"/>
        <v>0.15486111111111112</v>
      </c>
    </row>
    <row r="106" spans="1:24" x14ac:dyDescent="0.3">
      <c r="A106" s="64" t="s">
        <v>5821</v>
      </c>
      <c r="B106" s="94" t="s">
        <v>5822</v>
      </c>
      <c r="C106" s="2" t="s">
        <v>1</v>
      </c>
      <c r="D106" s="2">
        <v>36</v>
      </c>
      <c r="E106" s="9">
        <v>30423</v>
      </c>
      <c r="F106" s="10">
        <v>43782.633530092593</v>
      </c>
      <c r="G106" s="95" t="s">
        <v>4</v>
      </c>
      <c r="H106">
        <v>1811</v>
      </c>
      <c r="I106" s="1">
        <f t="shared" si="6"/>
        <v>17.247619047619047</v>
      </c>
      <c r="J106" s="1">
        <v>1.3640000000000001</v>
      </c>
      <c r="K106">
        <v>105</v>
      </c>
      <c r="L106" s="94">
        <v>527</v>
      </c>
      <c r="M106" s="11">
        <f t="shared" si="7"/>
        <v>5.019047619047619</v>
      </c>
      <c r="N106" s="11">
        <v>0.67900000000000005</v>
      </c>
      <c r="O106" s="95">
        <f t="shared" si="11"/>
        <v>105</v>
      </c>
      <c r="P106" s="12">
        <f t="shared" si="9"/>
        <v>3.4364326375711576</v>
      </c>
      <c r="Q106" s="104" t="s">
        <v>1401</v>
      </c>
      <c r="V106" s="111">
        <v>0.49861111111111112</v>
      </c>
      <c r="W106" s="112">
        <v>0.63888888888888895</v>
      </c>
      <c r="X106" s="115">
        <f t="shared" si="10"/>
        <v>0.14027777777777783</v>
      </c>
    </row>
    <row r="107" spans="1:24" x14ac:dyDescent="0.3">
      <c r="A107" s="64" t="s">
        <v>5823</v>
      </c>
      <c r="B107" s="94" t="s">
        <v>1375</v>
      </c>
      <c r="C107" s="2" t="s">
        <v>1</v>
      </c>
      <c r="D107" s="2">
        <v>49</v>
      </c>
      <c r="E107" s="9">
        <v>25657</v>
      </c>
      <c r="F107" s="10">
        <v>43782.657280092593</v>
      </c>
      <c r="G107" s="95" t="s">
        <v>4</v>
      </c>
      <c r="H107">
        <v>1960</v>
      </c>
      <c r="I107" s="1">
        <f t="shared" si="6"/>
        <v>18.490566037735849</v>
      </c>
      <c r="J107" s="1">
        <v>2.403</v>
      </c>
      <c r="K107">
        <v>106</v>
      </c>
      <c r="L107" s="94">
        <v>377</v>
      </c>
      <c r="M107" s="11">
        <f t="shared" si="7"/>
        <v>3.5566037735849059</v>
      </c>
      <c r="N107" s="11">
        <v>0.56999999999999995</v>
      </c>
      <c r="O107" s="95">
        <f t="shared" si="11"/>
        <v>106</v>
      </c>
      <c r="P107" s="12">
        <f t="shared" si="9"/>
        <v>5.1989389920424403</v>
      </c>
      <c r="Q107" s="104" t="s">
        <v>1401</v>
      </c>
      <c r="V107" s="111">
        <v>0.47916666666666669</v>
      </c>
      <c r="W107" s="112">
        <v>0.65972222222222221</v>
      </c>
      <c r="X107" s="115">
        <f t="shared" si="10"/>
        <v>0.18055555555555552</v>
      </c>
    </row>
    <row r="108" spans="1:24" x14ac:dyDescent="0.3">
      <c r="A108" s="64" t="s">
        <v>5824</v>
      </c>
      <c r="B108" s="94" t="s">
        <v>5825</v>
      </c>
      <c r="C108" s="2" t="s">
        <v>1</v>
      </c>
      <c r="D108" s="2">
        <v>43</v>
      </c>
      <c r="E108" s="9">
        <v>27718</v>
      </c>
      <c r="F108" s="10">
        <v>43782.680694444447</v>
      </c>
      <c r="G108" s="95" t="s">
        <v>4</v>
      </c>
      <c r="H108">
        <v>1756</v>
      </c>
      <c r="I108" s="1">
        <f t="shared" si="6"/>
        <v>15.963636363636363</v>
      </c>
      <c r="J108" s="1">
        <v>1.0660000000000001</v>
      </c>
      <c r="K108">
        <v>110</v>
      </c>
      <c r="L108" s="94">
        <v>515</v>
      </c>
      <c r="M108" s="11">
        <f t="shared" si="7"/>
        <v>4.6818181818181817</v>
      </c>
      <c r="N108" s="11">
        <v>0.62</v>
      </c>
      <c r="O108" s="95">
        <f t="shared" si="11"/>
        <v>110</v>
      </c>
      <c r="P108" s="12">
        <f t="shared" si="9"/>
        <v>3.4097087378640776</v>
      </c>
      <c r="Q108" s="104" t="s">
        <v>1401</v>
      </c>
      <c r="V108" s="111">
        <v>0.53472222222222221</v>
      </c>
      <c r="W108" s="112">
        <v>0.68055555555555547</v>
      </c>
      <c r="X108" s="115">
        <f t="shared" si="10"/>
        <v>0.14583333333333326</v>
      </c>
    </row>
    <row r="109" spans="1:24" x14ac:dyDescent="0.3">
      <c r="A109" s="64" t="s">
        <v>5828</v>
      </c>
      <c r="B109" s="94" t="s">
        <v>5829</v>
      </c>
      <c r="C109" s="2" t="s">
        <v>1</v>
      </c>
      <c r="D109" s="2">
        <v>35</v>
      </c>
      <c r="E109" s="9">
        <v>30727</v>
      </c>
      <c r="F109" s="10">
        <v>43783.536631944444</v>
      </c>
      <c r="G109" s="95" t="s">
        <v>4</v>
      </c>
      <c r="H109">
        <v>999</v>
      </c>
      <c r="I109" s="1">
        <f t="shared" si="6"/>
        <v>10.51578947368421</v>
      </c>
      <c r="J109" s="1">
        <v>0.69699999999999995</v>
      </c>
      <c r="K109">
        <v>95</v>
      </c>
      <c r="L109" s="94">
        <v>284</v>
      </c>
      <c r="M109" s="11">
        <f t="shared" si="7"/>
        <v>2.9894736842105263</v>
      </c>
      <c r="N109" s="11">
        <v>0.57399999999999995</v>
      </c>
      <c r="O109" s="95">
        <f t="shared" si="11"/>
        <v>95</v>
      </c>
      <c r="P109" s="12">
        <f t="shared" si="9"/>
        <v>3.5176056338028165</v>
      </c>
      <c r="Q109" s="104" t="s">
        <v>1401</v>
      </c>
      <c r="V109" s="111">
        <v>0.39305555555555555</v>
      </c>
      <c r="W109" s="112">
        <v>0.54861111111111105</v>
      </c>
      <c r="X109" s="115">
        <f t="shared" si="10"/>
        <v>0.1555555555555555</v>
      </c>
    </row>
    <row r="110" spans="1:24" x14ac:dyDescent="0.3">
      <c r="A110" s="64" t="s">
        <v>5830</v>
      </c>
      <c r="B110" s="94" t="s">
        <v>5831</v>
      </c>
      <c r="C110" s="2" t="s">
        <v>1</v>
      </c>
      <c r="D110" s="2">
        <v>44</v>
      </c>
      <c r="E110" s="9">
        <v>27695</v>
      </c>
      <c r="F110" s="10">
        <v>43783.550115740742</v>
      </c>
      <c r="G110" s="95" t="s">
        <v>4</v>
      </c>
      <c r="H110">
        <v>1615</v>
      </c>
      <c r="I110" s="1">
        <f t="shared" si="6"/>
        <v>12.92</v>
      </c>
      <c r="J110" s="1">
        <v>1.599</v>
      </c>
      <c r="K110">
        <v>125</v>
      </c>
      <c r="L110" s="94">
        <v>454</v>
      </c>
      <c r="M110" s="11">
        <f t="shared" si="7"/>
        <v>3.6320000000000001</v>
      </c>
      <c r="N110" s="11">
        <v>0.61599999999999999</v>
      </c>
      <c r="O110" s="95">
        <f t="shared" si="11"/>
        <v>125</v>
      </c>
      <c r="P110" s="12">
        <f t="shared" si="9"/>
        <v>3.5572687224669601</v>
      </c>
      <c r="Q110" s="104" t="s">
        <v>1401</v>
      </c>
      <c r="V110" s="111">
        <v>0.40486111111111112</v>
      </c>
      <c r="W110" s="112">
        <v>0.55555555555555558</v>
      </c>
      <c r="X110" s="115">
        <f t="shared" si="10"/>
        <v>0.15069444444444446</v>
      </c>
    </row>
    <row r="111" spans="1:24" x14ac:dyDescent="0.3">
      <c r="A111" s="64" t="s">
        <v>5832</v>
      </c>
      <c r="B111" s="94" t="s">
        <v>1356</v>
      </c>
      <c r="C111" s="2" t="s">
        <v>1</v>
      </c>
      <c r="D111" s="2">
        <v>55</v>
      </c>
      <c r="E111" s="9">
        <v>23497</v>
      </c>
      <c r="F111" s="10">
        <v>43783.688969907409</v>
      </c>
      <c r="G111" s="95" t="s">
        <v>4</v>
      </c>
      <c r="H111">
        <v>1185</v>
      </c>
      <c r="I111" s="1">
        <f t="shared" si="6"/>
        <v>11.074766355140186</v>
      </c>
      <c r="J111" s="1">
        <v>1.052</v>
      </c>
      <c r="K111">
        <v>107</v>
      </c>
      <c r="L111" s="94">
        <v>292</v>
      </c>
      <c r="M111" s="11">
        <f t="shared" si="7"/>
        <v>2.7289719626168223</v>
      </c>
      <c r="N111" s="11">
        <v>0.63800000000000001</v>
      </c>
      <c r="O111" s="95">
        <f t="shared" si="11"/>
        <v>107</v>
      </c>
      <c r="P111" s="12">
        <f t="shared" si="9"/>
        <v>4.0582191780821919</v>
      </c>
      <c r="Q111" s="104" t="s">
        <v>1401</v>
      </c>
      <c r="V111" s="111">
        <v>0.50624999999999998</v>
      </c>
      <c r="W111" s="112">
        <v>0.6875</v>
      </c>
      <c r="X111" s="115">
        <f t="shared" si="10"/>
        <v>0.18125000000000002</v>
      </c>
    </row>
    <row r="112" spans="1:24" x14ac:dyDescent="0.3">
      <c r="A112" s="64" t="s">
        <v>5833</v>
      </c>
      <c r="B112" s="94" t="s">
        <v>5834</v>
      </c>
      <c r="C112" s="2" t="s">
        <v>1</v>
      </c>
      <c r="D112" s="2">
        <v>55</v>
      </c>
      <c r="E112" s="9">
        <v>23556</v>
      </c>
      <c r="F112" s="10">
        <v>43784.519548611112</v>
      </c>
      <c r="G112" s="95" t="s">
        <v>4</v>
      </c>
      <c r="H112">
        <v>3025</v>
      </c>
      <c r="I112" s="1">
        <f t="shared" si="6"/>
        <v>27.5</v>
      </c>
      <c r="J112" s="1">
        <v>2.0750000000000002</v>
      </c>
      <c r="K112">
        <v>110</v>
      </c>
      <c r="L112" s="94">
        <v>622</v>
      </c>
      <c r="M112" s="11">
        <f t="shared" si="7"/>
        <v>5.6545454545454543</v>
      </c>
      <c r="N112" s="11">
        <v>0.67</v>
      </c>
      <c r="O112" s="95">
        <f t="shared" si="11"/>
        <v>110</v>
      </c>
      <c r="P112" s="12">
        <f t="shared" si="9"/>
        <v>4.8633440514469459</v>
      </c>
      <c r="Q112" s="104" t="s">
        <v>1401</v>
      </c>
      <c r="V112" s="111">
        <v>0.39583333333333331</v>
      </c>
      <c r="W112" s="112">
        <v>0.52777777777777779</v>
      </c>
      <c r="X112" s="115">
        <f t="shared" si="10"/>
        <v>0.13194444444444448</v>
      </c>
    </row>
    <row r="113" spans="1:24" x14ac:dyDescent="0.3">
      <c r="A113" s="64" t="s">
        <v>5835</v>
      </c>
      <c r="B113" s="94" t="s">
        <v>5836</v>
      </c>
      <c r="C113" s="2" t="s">
        <v>1</v>
      </c>
      <c r="D113" s="2">
        <v>47</v>
      </c>
      <c r="E113" s="9">
        <v>26309</v>
      </c>
      <c r="F113" s="10">
        <v>43784.538368055553</v>
      </c>
      <c r="G113" s="95" t="s">
        <v>4</v>
      </c>
      <c r="H113">
        <v>1909</v>
      </c>
      <c r="I113" s="1">
        <f t="shared" si="6"/>
        <v>18.533980582524272</v>
      </c>
      <c r="J113" s="1">
        <v>1.742</v>
      </c>
      <c r="K113">
        <v>103</v>
      </c>
      <c r="L113" s="94">
        <v>388</v>
      </c>
      <c r="M113" s="11">
        <f t="shared" si="7"/>
        <v>3.766990291262136</v>
      </c>
      <c r="N113" s="11">
        <v>0.629</v>
      </c>
      <c r="O113" s="95">
        <f t="shared" si="11"/>
        <v>103</v>
      </c>
      <c r="P113" s="12">
        <f t="shared" si="9"/>
        <v>4.9201030927835054</v>
      </c>
      <c r="Q113" s="104" t="s">
        <v>1401</v>
      </c>
      <c r="V113" s="111">
        <v>0.40347222222222223</v>
      </c>
      <c r="W113" s="112">
        <v>0.55555555555555558</v>
      </c>
      <c r="X113" s="115">
        <f t="shared" si="10"/>
        <v>0.15208333333333335</v>
      </c>
    </row>
    <row r="114" spans="1:24" x14ac:dyDescent="0.3">
      <c r="A114" s="64" t="s">
        <v>5837</v>
      </c>
      <c r="B114" s="94" t="s">
        <v>5838</v>
      </c>
      <c r="C114" s="2" t="s">
        <v>1</v>
      </c>
      <c r="D114" s="2">
        <v>38</v>
      </c>
      <c r="E114" s="9">
        <v>29544</v>
      </c>
      <c r="F114" s="10">
        <v>43784.566365740742</v>
      </c>
      <c r="G114" s="95" t="s">
        <v>4</v>
      </c>
      <c r="H114">
        <v>1193</v>
      </c>
      <c r="I114" s="1">
        <f t="shared" si="6"/>
        <v>11.361904761904762</v>
      </c>
      <c r="J114" s="1">
        <v>1.302</v>
      </c>
      <c r="K114">
        <v>105</v>
      </c>
      <c r="L114" s="94">
        <v>378</v>
      </c>
      <c r="M114" s="11">
        <f t="shared" si="7"/>
        <v>3.6</v>
      </c>
      <c r="N114" s="11">
        <v>0.56499999999999995</v>
      </c>
      <c r="O114" s="95">
        <f t="shared" si="11"/>
        <v>105</v>
      </c>
      <c r="P114" s="12">
        <f t="shared" si="9"/>
        <v>3.1560846560846563</v>
      </c>
      <c r="Q114" s="104" t="s">
        <v>1401</v>
      </c>
      <c r="V114" s="111">
        <v>0.40972222222222227</v>
      </c>
      <c r="W114" s="112">
        <v>0.56944444444444442</v>
      </c>
      <c r="X114" s="115">
        <f t="shared" si="10"/>
        <v>0.15972222222222215</v>
      </c>
    </row>
    <row r="115" spans="1:24" x14ac:dyDescent="0.3">
      <c r="A115" s="64" t="s">
        <v>5839</v>
      </c>
      <c r="B115" s="94" t="s">
        <v>5840</v>
      </c>
      <c r="C115" s="2" t="s">
        <v>1</v>
      </c>
      <c r="D115" s="2">
        <v>65</v>
      </c>
      <c r="E115" s="9">
        <v>19912</v>
      </c>
      <c r="F115" s="10">
        <v>43784.58085648148</v>
      </c>
      <c r="G115" s="95" t="s">
        <v>4</v>
      </c>
      <c r="H115">
        <v>2295</v>
      </c>
      <c r="I115" s="1">
        <f t="shared" si="6"/>
        <v>20.863636363636363</v>
      </c>
      <c r="J115" s="1">
        <v>1.865</v>
      </c>
      <c r="K115">
        <v>110</v>
      </c>
      <c r="L115" s="94">
        <v>521</v>
      </c>
      <c r="M115" s="11">
        <f t="shared" si="7"/>
        <v>4.7363636363636363</v>
      </c>
      <c r="N115" s="11">
        <v>0.67300000000000004</v>
      </c>
      <c r="O115" s="95">
        <f t="shared" si="11"/>
        <v>110</v>
      </c>
      <c r="P115" s="12">
        <f t="shared" si="9"/>
        <v>4.4049904030710172</v>
      </c>
      <c r="Q115" s="104" t="s">
        <v>1401</v>
      </c>
      <c r="V115" s="111">
        <v>0.43402777777777773</v>
      </c>
      <c r="W115" s="112">
        <v>0.59027777777777779</v>
      </c>
      <c r="X115" s="115">
        <f t="shared" si="10"/>
        <v>0.15625000000000006</v>
      </c>
    </row>
    <row r="116" spans="1:24" x14ac:dyDescent="0.3">
      <c r="A116" s="64" t="s">
        <v>5841</v>
      </c>
      <c r="B116" s="94" t="s">
        <v>5842</v>
      </c>
      <c r="C116" s="2" t="s">
        <v>6</v>
      </c>
      <c r="D116" s="2">
        <v>46</v>
      </c>
      <c r="E116" s="9">
        <v>26626</v>
      </c>
      <c r="F116" s="10">
        <v>43784.599085648151</v>
      </c>
      <c r="G116" s="95" t="s">
        <v>4</v>
      </c>
      <c r="H116">
        <v>955</v>
      </c>
      <c r="I116" s="1">
        <f t="shared" si="6"/>
        <v>7.958333333333333</v>
      </c>
      <c r="J116" s="1">
        <v>0.92900000000000005</v>
      </c>
      <c r="K116">
        <v>120</v>
      </c>
      <c r="L116" s="94">
        <v>333</v>
      </c>
      <c r="M116" s="11">
        <f t="shared" si="7"/>
        <v>2.7749999999999999</v>
      </c>
      <c r="N116" s="11">
        <v>0.52600000000000002</v>
      </c>
      <c r="O116" s="95">
        <f t="shared" si="11"/>
        <v>120</v>
      </c>
      <c r="P116" s="12">
        <f t="shared" si="9"/>
        <v>2.8678678678678677</v>
      </c>
      <c r="Q116" s="104" t="s">
        <v>1401</v>
      </c>
      <c r="V116" s="111">
        <v>0.43888888888888888</v>
      </c>
      <c r="W116" s="112">
        <v>0.60069444444444442</v>
      </c>
      <c r="X116" s="115">
        <f t="shared" si="10"/>
        <v>0.16180555555555554</v>
      </c>
    </row>
    <row r="117" spans="1:24" x14ac:dyDescent="0.3">
      <c r="A117" s="64" t="s">
        <v>5843</v>
      </c>
      <c r="B117" s="94" t="s">
        <v>5844</v>
      </c>
      <c r="C117" s="2" t="s">
        <v>1</v>
      </c>
      <c r="D117" s="2">
        <v>40</v>
      </c>
      <c r="E117" s="9">
        <v>28825</v>
      </c>
      <c r="F117" s="10">
        <v>43787.586273148147</v>
      </c>
      <c r="G117" s="95" t="s">
        <v>4</v>
      </c>
      <c r="H117">
        <v>1973</v>
      </c>
      <c r="I117" s="1">
        <f t="shared" si="6"/>
        <v>18.268518518518519</v>
      </c>
      <c r="J117" s="1">
        <v>1.4830000000000001</v>
      </c>
      <c r="K117">
        <v>108</v>
      </c>
      <c r="L117" s="94">
        <v>396</v>
      </c>
      <c r="M117" s="11">
        <f t="shared" si="7"/>
        <v>3.6666666666666665</v>
      </c>
      <c r="N117" s="11">
        <v>0.67</v>
      </c>
      <c r="O117" s="95">
        <f t="shared" si="11"/>
        <v>108</v>
      </c>
      <c r="P117" s="12">
        <f t="shared" si="9"/>
        <v>4.9823232323232327</v>
      </c>
      <c r="Q117" s="104" t="s">
        <v>1401</v>
      </c>
      <c r="V117" s="111">
        <v>0.43402777777777773</v>
      </c>
      <c r="W117" s="112">
        <v>0.58680555555555558</v>
      </c>
      <c r="X117" s="115">
        <f t="shared" si="10"/>
        <v>0.15277777777777785</v>
      </c>
    </row>
    <row r="118" spans="1:24" x14ac:dyDescent="0.3">
      <c r="A118" s="64" t="s">
        <v>5845</v>
      </c>
      <c r="B118" s="94" t="s">
        <v>11</v>
      </c>
      <c r="C118" s="2" t="s">
        <v>1</v>
      </c>
      <c r="D118" s="2">
        <v>55</v>
      </c>
      <c r="E118" s="9">
        <v>23500</v>
      </c>
      <c r="F118" s="10">
        <v>43787.693807870368</v>
      </c>
      <c r="G118" s="95" t="s">
        <v>4</v>
      </c>
      <c r="H118">
        <v>2385</v>
      </c>
      <c r="I118" s="1">
        <f t="shared" si="6"/>
        <v>22.083333333333332</v>
      </c>
      <c r="J118" s="1">
        <v>3.2269999999999999</v>
      </c>
      <c r="K118">
        <v>108</v>
      </c>
      <c r="L118" s="94">
        <v>572</v>
      </c>
      <c r="M118" s="11">
        <f t="shared" si="7"/>
        <v>5.2962962962962967</v>
      </c>
      <c r="N118" s="11">
        <v>0.89900000000000002</v>
      </c>
      <c r="O118" s="95">
        <f t="shared" si="11"/>
        <v>108</v>
      </c>
      <c r="P118" s="12">
        <f t="shared" si="9"/>
        <v>4.1695804195804191</v>
      </c>
      <c r="Q118" s="104" t="s">
        <v>1401</v>
      </c>
      <c r="V118" s="111">
        <v>0.53749999999999998</v>
      </c>
      <c r="W118" s="112">
        <v>0.65277777777777779</v>
      </c>
      <c r="X118" s="115">
        <f t="shared" si="10"/>
        <v>0.11527777777777781</v>
      </c>
    </row>
    <row r="119" spans="1:24" x14ac:dyDescent="0.3">
      <c r="A119" s="64" t="s">
        <v>5846</v>
      </c>
      <c r="B119" s="94" t="s">
        <v>5847</v>
      </c>
      <c r="C119" s="2" t="s">
        <v>1</v>
      </c>
      <c r="D119" s="2">
        <v>50</v>
      </c>
      <c r="E119" s="9">
        <v>25230</v>
      </c>
      <c r="F119" s="10">
        <v>43788.642974537041</v>
      </c>
      <c r="G119" s="95" t="s">
        <v>4</v>
      </c>
      <c r="H119">
        <v>1818</v>
      </c>
      <c r="I119" s="1">
        <f t="shared" si="6"/>
        <v>15.947368421052632</v>
      </c>
      <c r="J119" s="1">
        <v>2.161</v>
      </c>
      <c r="K119">
        <v>114</v>
      </c>
      <c r="L119" s="94">
        <v>332</v>
      </c>
      <c r="M119" s="11">
        <f t="shared" si="7"/>
        <v>2.9122807017543861</v>
      </c>
      <c r="N119" s="11">
        <v>0.54100000000000004</v>
      </c>
      <c r="O119" s="95">
        <f t="shared" si="11"/>
        <v>114</v>
      </c>
      <c r="P119" s="12">
        <f t="shared" si="9"/>
        <v>5.475903614457831</v>
      </c>
      <c r="Q119" s="104" t="s">
        <v>1401</v>
      </c>
      <c r="V119" s="111">
        <v>0.46527777777777773</v>
      </c>
      <c r="W119" s="112">
        <v>0.64583333333333337</v>
      </c>
      <c r="X119" s="115">
        <f t="shared" si="10"/>
        <v>0.18055555555555564</v>
      </c>
    </row>
    <row r="120" spans="1:24" x14ac:dyDescent="0.3">
      <c r="A120" s="64" t="s">
        <v>5848</v>
      </c>
      <c r="B120" s="94" t="s">
        <v>5849</v>
      </c>
      <c r="C120" s="2" t="s">
        <v>6</v>
      </c>
      <c r="D120" s="2">
        <v>82</v>
      </c>
      <c r="E120" s="9">
        <v>13613</v>
      </c>
      <c r="F120" s="10">
        <v>43788.659502314818</v>
      </c>
      <c r="G120" s="95" t="s">
        <v>4</v>
      </c>
      <c r="H120">
        <v>1014</v>
      </c>
      <c r="I120" s="1">
        <f t="shared" si="6"/>
        <v>9.9411764705882355</v>
      </c>
      <c r="J120" s="1">
        <v>1.032</v>
      </c>
      <c r="K120">
        <v>102</v>
      </c>
      <c r="L120" s="94">
        <v>550</v>
      </c>
      <c r="M120" s="11">
        <f t="shared" si="7"/>
        <v>5.3921568627450984</v>
      </c>
      <c r="N120" s="11">
        <v>0.91400000000000003</v>
      </c>
      <c r="O120" s="95">
        <f t="shared" si="11"/>
        <v>102</v>
      </c>
      <c r="P120" s="12">
        <f t="shared" si="9"/>
        <v>1.8436363636363635</v>
      </c>
      <c r="Q120" s="104" t="s">
        <v>1401</v>
      </c>
      <c r="V120" s="111">
        <v>0.47222222222222227</v>
      </c>
      <c r="W120" s="112">
        <v>0.67361111111111116</v>
      </c>
      <c r="X120" s="115">
        <f t="shared" si="10"/>
        <v>0.2013888888888889</v>
      </c>
    </row>
    <row r="121" spans="1:24" x14ac:dyDescent="0.3">
      <c r="A121" s="64" t="s">
        <v>5850</v>
      </c>
      <c r="B121" s="94" t="s">
        <v>5851</v>
      </c>
      <c r="C121" s="2" t="s">
        <v>6</v>
      </c>
      <c r="D121" s="2">
        <v>63</v>
      </c>
      <c r="E121" s="9">
        <v>20647</v>
      </c>
      <c r="F121" s="10">
        <v>43788.678726851853</v>
      </c>
      <c r="G121" s="95" t="s">
        <v>4</v>
      </c>
      <c r="H121">
        <v>3938</v>
      </c>
      <c r="I121" s="1">
        <f t="shared" si="6"/>
        <v>37.504761904761907</v>
      </c>
      <c r="J121" s="1">
        <v>3.1259999999999999</v>
      </c>
      <c r="K121">
        <v>105</v>
      </c>
      <c r="L121" s="94">
        <v>1423</v>
      </c>
      <c r="M121" s="11">
        <f t="shared" si="7"/>
        <v>13.552380952380952</v>
      </c>
      <c r="N121" s="11">
        <v>1.84</v>
      </c>
      <c r="O121" s="95">
        <f t="shared" si="11"/>
        <v>105</v>
      </c>
      <c r="P121" s="12">
        <f t="shared" si="9"/>
        <v>2.7673928320449757</v>
      </c>
      <c r="Q121" s="104" t="s">
        <v>1401</v>
      </c>
      <c r="V121" s="111">
        <v>0.55347222222222225</v>
      </c>
      <c r="W121" s="112">
        <v>0.68402777777777779</v>
      </c>
      <c r="X121" s="115">
        <f t="shared" si="10"/>
        <v>0.13055555555555554</v>
      </c>
    </row>
    <row r="122" spans="1:24" x14ac:dyDescent="0.3">
      <c r="A122" s="64" t="s">
        <v>5852</v>
      </c>
      <c r="B122" s="94" t="s">
        <v>5853</v>
      </c>
      <c r="C122" s="2" t="s">
        <v>1</v>
      </c>
      <c r="D122" s="2">
        <v>66</v>
      </c>
      <c r="E122" s="9">
        <v>19528</v>
      </c>
      <c r="F122" s="10">
        <v>43788.692511574074</v>
      </c>
      <c r="G122" s="95" t="s">
        <v>4</v>
      </c>
      <c r="H122">
        <v>2977</v>
      </c>
      <c r="I122" s="1">
        <f t="shared" si="6"/>
        <v>29.77</v>
      </c>
      <c r="J122" s="1">
        <v>2.4689999999999999</v>
      </c>
      <c r="K122">
        <v>100</v>
      </c>
      <c r="L122" s="94">
        <v>569</v>
      </c>
      <c r="M122" s="11">
        <f t="shared" si="7"/>
        <v>5.69</v>
      </c>
      <c r="N122" s="11">
        <v>0.72</v>
      </c>
      <c r="O122" s="95">
        <f t="shared" si="11"/>
        <v>100</v>
      </c>
      <c r="P122" s="12">
        <f t="shared" si="9"/>
        <v>5.2319859402460454</v>
      </c>
      <c r="Q122" s="104" t="s">
        <v>1401</v>
      </c>
      <c r="V122" s="111">
        <v>0.52986111111111112</v>
      </c>
      <c r="W122" s="112">
        <v>0.69444444444444453</v>
      </c>
      <c r="X122" s="115">
        <f t="shared" si="10"/>
        <v>0.16458333333333341</v>
      </c>
    </row>
    <row r="123" spans="1:24" x14ac:dyDescent="0.3">
      <c r="A123" s="64" t="s">
        <v>5854</v>
      </c>
      <c r="B123" s="94" t="s">
        <v>5855</v>
      </c>
      <c r="C123" s="2" t="s">
        <v>6</v>
      </c>
      <c r="D123" s="2">
        <v>43</v>
      </c>
      <c r="E123" s="9">
        <v>28000</v>
      </c>
      <c r="F123" s="10">
        <v>43789.634918981479</v>
      </c>
      <c r="G123" s="95" t="s">
        <v>4</v>
      </c>
      <c r="H123">
        <v>1317</v>
      </c>
      <c r="I123" s="1">
        <f t="shared" si="6"/>
        <v>13.303030303030303</v>
      </c>
      <c r="J123" s="1">
        <v>1.2569999999999999</v>
      </c>
      <c r="K123">
        <v>99</v>
      </c>
      <c r="L123" s="94">
        <v>622</v>
      </c>
      <c r="M123" s="11">
        <f t="shared" si="7"/>
        <v>6.2828282828282829</v>
      </c>
      <c r="N123" s="11">
        <v>0.96899999999999997</v>
      </c>
      <c r="O123" s="95">
        <f t="shared" si="11"/>
        <v>99</v>
      </c>
      <c r="P123" s="12">
        <f t="shared" si="9"/>
        <v>2.117363344051447</v>
      </c>
      <c r="Q123" s="104" t="s">
        <v>1401</v>
      </c>
      <c r="V123" s="111">
        <v>0.51388888888888895</v>
      </c>
      <c r="W123" s="112">
        <v>0.64583333333333337</v>
      </c>
      <c r="X123" s="115">
        <f t="shared" si="10"/>
        <v>0.13194444444444442</v>
      </c>
    </row>
    <row r="124" spans="1:24" x14ac:dyDescent="0.3">
      <c r="A124" s="64" t="s">
        <v>5856</v>
      </c>
      <c r="B124" s="94" t="s">
        <v>5857</v>
      </c>
      <c r="C124" s="2" t="s">
        <v>6</v>
      </c>
      <c r="D124" s="2">
        <v>26</v>
      </c>
      <c r="E124" s="9">
        <v>33984</v>
      </c>
      <c r="F124" s="10">
        <v>43789.660115740742</v>
      </c>
      <c r="G124" s="95" t="s">
        <v>4</v>
      </c>
      <c r="H124">
        <v>1824</v>
      </c>
      <c r="I124" s="1">
        <f t="shared" si="6"/>
        <v>16.581818181818182</v>
      </c>
      <c r="J124" s="1">
        <v>2.984</v>
      </c>
      <c r="K124">
        <v>110</v>
      </c>
      <c r="L124" s="94">
        <v>596</v>
      </c>
      <c r="M124" s="11">
        <f t="shared" si="7"/>
        <v>5.418181818181818</v>
      </c>
      <c r="N124" s="11">
        <v>1.4990000000000001</v>
      </c>
      <c r="O124" s="95">
        <f t="shared" si="11"/>
        <v>110</v>
      </c>
      <c r="P124" s="12">
        <f t="shared" si="9"/>
        <v>3.0604026845637584</v>
      </c>
      <c r="Q124" s="104" t="s">
        <v>1401</v>
      </c>
      <c r="R124" t="s">
        <v>5858</v>
      </c>
      <c r="S124" t="s">
        <v>5859</v>
      </c>
      <c r="V124" s="111">
        <v>0.5083333333333333</v>
      </c>
      <c r="W124" s="112">
        <v>0.67013888888888884</v>
      </c>
      <c r="X124" s="115">
        <f t="shared" si="10"/>
        <v>0.16180555555555554</v>
      </c>
    </row>
    <row r="125" spans="1:24" x14ac:dyDescent="0.3">
      <c r="A125" s="64" t="s">
        <v>5860</v>
      </c>
      <c r="B125" s="94" t="s">
        <v>1189</v>
      </c>
      <c r="C125" s="2" t="s">
        <v>1</v>
      </c>
      <c r="D125" s="2">
        <v>46</v>
      </c>
      <c r="E125" s="9">
        <v>26717</v>
      </c>
      <c r="F125" s="10">
        <v>43789.697337962964</v>
      </c>
      <c r="G125" s="95" t="s">
        <v>4</v>
      </c>
      <c r="H125">
        <v>1367</v>
      </c>
      <c r="I125" s="1">
        <f t="shared" si="6"/>
        <v>12.427272727272728</v>
      </c>
      <c r="J125" s="1">
        <v>1.31</v>
      </c>
      <c r="K125">
        <v>110</v>
      </c>
      <c r="L125" s="94">
        <v>391</v>
      </c>
      <c r="M125" s="11">
        <f t="shared" si="7"/>
        <v>3.5545454545454547</v>
      </c>
      <c r="N125" s="11">
        <v>0.64400000000000002</v>
      </c>
      <c r="O125" s="95">
        <f t="shared" si="11"/>
        <v>110</v>
      </c>
      <c r="P125" s="12">
        <f t="shared" si="9"/>
        <v>3.49616368286445</v>
      </c>
      <c r="Q125" s="104" t="s">
        <v>1401</v>
      </c>
      <c r="V125" s="111">
        <v>0.52986111111111112</v>
      </c>
      <c r="W125" s="112">
        <v>0.70833333333333337</v>
      </c>
      <c r="X125" s="115">
        <f t="shared" si="10"/>
        <v>0.17847222222222225</v>
      </c>
    </row>
    <row r="126" spans="1:24" x14ac:dyDescent="0.3">
      <c r="A126" s="64" t="s">
        <v>5861</v>
      </c>
      <c r="B126" s="94" t="s">
        <v>1661</v>
      </c>
      <c r="C126" s="2" t="s">
        <v>6</v>
      </c>
      <c r="D126" s="2">
        <v>60</v>
      </c>
      <c r="E126" s="9">
        <v>21699</v>
      </c>
      <c r="F126" s="10">
        <v>43789.709201388891</v>
      </c>
      <c r="G126" s="95" t="s">
        <v>4</v>
      </c>
      <c r="H126">
        <v>2237</v>
      </c>
      <c r="I126" s="1">
        <f t="shared" si="6"/>
        <v>19.62280701754386</v>
      </c>
      <c r="J126" s="1">
        <v>1.2150000000000001</v>
      </c>
      <c r="K126">
        <v>114</v>
      </c>
      <c r="L126" s="94">
        <v>533</v>
      </c>
      <c r="M126" s="11">
        <f t="shared" si="7"/>
        <v>4.6754385964912277</v>
      </c>
      <c r="N126" s="11">
        <v>0.80400000000000005</v>
      </c>
      <c r="O126" s="95">
        <f t="shared" si="11"/>
        <v>114</v>
      </c>
      <c r="P126" s="12">
        <f t="shared" si="9"/>
        <v>4.1969981238273926</v>
      </c>
      <c r="Q126" s="104" t="s">
        <v>1401</v>
      </c>
      <c r="V126" s="111">
        <v>0.55555555555555558</v>
      </c>
      <c r="W126" s="112">
        <v>0.72222222222222221</v>
      </c>
      <c r="X126" s="115">
        <f t="shared" si="10"/>
        <v>0.16666666666666663</v>
      </c>
    </row>
    <row r="127" spans="1:24" x14ac:dyDescent="0.3">
      <c r="A127" s="64" t="s">
        <v>5862</v>
      </c>
      <c r="B127" s="94" t="s">
        <v>494</v>
      </c>
      <c r="C127" s="2" t="s">
        <v>1</v>
      </c>
      <c r="D127" s="2">
        <v>78</v>
      </c>
      <c r="E127" s="9">
        <v>15078</v>
      </c>
      <c r="F127" s="10">
        <v>43790.5155787037</v>
      </c>
      <c r="G127" s="95" t="s">
        <v>4</v>
      </c>
      <c r="H127">
        <v>2624</v>
      </c>
      <c r="I127" s="1">
        <f t="shared" si="6"/>
        <v>21.866666666666667</v>
      </c>
      <c r="J127" s="1">
        <v>1.6080000000000001</v>
      </c>
      <c r="K127">
        <v>120</v>
      </c>
      <c r="L127" s="94">
        <v>757</v>
      </c>
      <c r="M127" s="11">
        <f t="shared" si="7"/>
        <v>6.3083333333333336</v>
      </c>
      <c r="N127" s="11">
        <v>1.0189999999999999</v>
      </c>
      <c r="O127" s="95">
        <f t="shared" si="11"/>
        <v>120</v>
      </c>
      <c r="P127" s="12">
        <f t="shared" si="9"/>
        <v>3.4663143989431968</v>
      </c>
      <c r="Q127" s="104" t="s">
        <v>1401</v>
      </c>
      <c r="V127" s="111">
        <v>0.38055555555555554</v>
      </c>
      <c r="W127" s="112">
        <v>0.52083333333333337</v>
      </c>
      <c r="X127" s="115">
        <f t="shared" si="10"/>
        <v>0.14027777777777783</v>
      </c>
    </row>
    <row r="128" spans="1:24" x14ac:dyDescent="0.3">
      <c r="A128" s="64" t="s">
        <v>5863</v>
      </c>
      <c r="B128" s="94" t="s">
        <v>2021</v>
      </c>
      <c r="C128" s="2" t="s">
        <v>1</v>
      </c>
      <c r="D128" s="2">
        <v>44</v>
      </c>
      <c r="E128" s="9">
        <v>27596</v>
      </c>
      <c r="F128" s="10">
        <v>43790.547615740739</v>
      </c>
      <c r="G128" s="95" t="s">
        <v>4</v>
      </c>
      <c r="H128">
        <v>1424</v>
      </c>
      <c r="I128" s="1">
        <f t="shared" si="6"/>
        <v>14.24</v>
      </c>
      <c r="J128" s="1">
        <v>1.8260000000000001</v>
      </c>
      <c r="K128">
        <v>100</v>
      </c>
      <c r="L128" s="94">
        <v>406</v>
      </c>
      <c r="M128" s="11">
        <f t="shared" si="7"/>
        <v>4.0599999999999996</v>
      </c>
      <c r="N128" s="11">
        <v>0.90800000000000003</v>
      </c>
      <c r="O128" s="95">
        <f t="shared" si="11"/>
        <v>100</v>
      </c>
      <c r="P128" s="12">
        <f t="shared" si="9"/>
        <v>3.507389162561577</v>
      </c>
      <c r="Q128" s="104" t="s">
        <v>1401</v>
      </c>
      <c r="V128" s="111">
        <v>0.4069444444444445</v>
      </c>
      <c r="W128" s="112">
        <v>0.56944444444444442</v>
      </c>
      <c r="X128" s="115">
        <f t="shared" si="10"/>
        <v>0.16249999999999992</v>
      </c>
    </row>
    <row r="129" spans="1:24" x14ac:dyDescent="0.3">
      <c r="A129" s="64" t="s">
        <v>5864</v>
      </c>
      <c r="B129" s="94" t="s">
        <v>5865</v>
      </c>
      <c r="C129" s="2" t="s">
        <v>1</v>
      </c>
      <c r="D129" s="2">
        <v>42</v>
      </c>
      <c r="E129" s="9">
        <v>28381</v>
      </c>
      <c r="F129" s="10">
        <v>43790.568437499998</v>
      </c>
      <c r="G129" s="95" t="s">
        <v>4</v>
      </c>
      <c r="H129">
        <v>1501</v>
      </c>
      <c r="I129" s="1">
        <f t="shared" si="6"/>
        <v>14.861386138613861</v>
      </c>
      <c r="J129" s="1">
        <v>1.04</v>
      </c>
      <c r="K129">
        <v>101</v>
      </c>
      <c r="L129" s="94">
        <v>397</v>
      </c>
      <c r="M129" s="11">
        <f t="shared" si="7"/>
        <v>3.9306930693069306</v>
      </c>
      <c r="N129" s="11">
        <v>0.69699999999999995</v>
      </c>
      <c r="O129" s="95">
        <f t="shared" si="11"/>
        <v>101</v>
      </c>
      <c r="P129" s="12">
        <f t="shared" si="9"/>
        <v>3.7808564231738035</v>
      </c>
      <c r="Q129" s="104" t="s">
        <v>1401</v>
      </c>
      <c r="V129" s="111">
        <v>0.42291666666666666</v>
      </c>
      <c r="W129" s="112">
        <v>0.57638888888888895</v>
      </c>
      <c r="X129" s="115">
        <f t="shared" si="10"/>
        <v>0.15347222222222229</v>
      </c>
    </row>
    <row r="130" spans="1:24" x14ac:dyDescent="0.3">
      <c r="A130" s="64" t="s">
        <v>5866</v>
      </c>
      <c r="B130" s="94" t="s">
        <v>5867</v>
      </c>
      <c r="C130" s="2" t="s">
        <v>1</v>
      </c>
      <c r="D130" s="2">
        <v>43</v>
      </c>
      <c r="E130" s="9">
        <v>27851</v>
      </c>
      <c r="F130" s="10">
        <v>43790.584062499998</v>
      </c>
      <c r="G130" s="95" t="s">
        <v>4</v>
      </c>
      <c r="H130">
        <v>1034</v>
      </c>
      <c r="I130" s="1">
        <f t="shared" si="6"/>
        <v>11.239130434782609</v>
      </c>
      <c r="J130" s="1">
        <v>1.337</v>
      </c>
      <c r="K130">
        <v>92</v>
      </c>
      <c r="L130" s="94">
        <v>311</v>
      </c>
      <c r="M130" s="11">
        <f t="shared" si="7"/>
        <v>3.3804347826086958</v>
      </c>
      <c r="N130" s="11">
        <v>0.55200000000000005</v>
      </c>
      <c r="O130" s="95">
        <f t="shared" si="11"/>
        <v>92</v>
      </c>
      <c r="P130" s="12">
        <f t="shared" si="9"/>
        <v>3.32475884244373</v>
      </c>
      <c r="Q130" s="104" t="s">
        <v>1401</v>
      </c>
      <c r="V130" s="111">
        <v>0.43472222222222223</v>
      </c>
      <c r="W130" s="112">
        <v>0.58680555555555558</v>
      </c>
      <c r="X130" s="115">
        <f t="shared" si="10"/>
        <v>0.15208333333333335</v>
      </c>
    </row>
    <row r="131" spans="1:24" x14ac:dyDescent="0.3">
      <c r="A131" s="64" t="s">
        <v>5868</v>
      </c>
      <c r="B131" s="94" t="s">
        <v>5869</v>
      </c>
      <c r="C131" s="2" t="s">
        <v>1</v>
      </c>
      <c r="D131" s="2">
        <v>47</v>
      </c>
      <c r="E131" s="9">
        <v>26318</v>
      </c>
      <c r="F131" s="10">
        <v>43790.596504629626</v>
      </c>
      <c r="G131" s="95" t="s">
        <v>4</v>
      </c>
      <c r="H131">
        <v>2630</v>
      </c>
      <c r="I131" s="1">
        <f t="shared" ref="I131:I194" si="12">H131/K131</f>
        <v>21.20967741935484</v>
      </c>
      <c r="J131" s="1">
        <v>1.897</v>
      </c>
      <c r="K131">
        <v>124</v>
      </c>
      <c r="L131" s="94">
        <v>676</v>
      </c>
      <c r="M131" s="11">
        <f t="shared" ref="M131:M194" si="13">L131/O131</f>
        <v>5.4516129032258061</v>
      </c>
      <c r="N131" s="11">
        <v>0.94</v>
      </c>
      <c r="O131" s="95">
        <f t="shared" ref="O131:O158" si="14">K131</f>
        <v>124</v>
      </c>
      <c r="P131" s="12">
        <f t="shared" ref="P131:P194" si="15">I131/M131</f>
        <v>3.8905325443786989</v>
      </c>
      <c r="Q131" s="104" t="s">
        <v>1401</v>
      </c>
      <c r="V131" s="111">
        <v>0.46666666666666662</v>
      </c>
      <c r="W131" s="112">
        <v>0.60069444444444442</v>
      </c>
      <c r="X131" s="115">
        <f t="shared" ref="X131:X194" si="16">IF(AND(W131&lt;&gt;0,V131&lt;&gt;0),W131-V131,"No Data")</f>
        <v>0.1340277777777778</v>
      </c>
    </row>
    <row r="132" spans="1:24" x14ac:dyDescent="0.3">
      <c r="A132" s="64" t="s">
        <v>5870</v>
      </c>
      <c r="B132" s="94" t="s">
        <v>5871</v>
      </c>
      <c r="C132" s="2" t="s">
        <v>6</v>
      </c>
      <c r="D132" s="2">
        <v>12.166666666666666</v>
      </c>
      <c r="E132" s="9">
        <v>39359</v>
      </c>
      <c r="F132" s="10">
        <v>43794.515856481485</v>
      </c>
      <c r="G132" s="95" t="s">
        <v>4</v>
      </c>
      <c r="H132">
        <v>1260</v>
      </c>
      <c r="I132" s="1">
        <f t="shared" si="12"/>
        <v>12</v>
      </c>
      <c r="J132" s="1">
        <v>0.88800000000000001</v>
      </c>
      <c r="K132">
        <v>105</v>
      </c>
      <c r="L132" s="94">
        <v>231</v>
      </c>
      <c r="M132" s="11">
        <f t="shared" si="13"/>
        <v>2.2000000000000002</v>
      </c>
      <c r="N132" s="11">
        <v>0.57799999999999996</v>
      </c>
      <c r="O132" s="95">
        <f t="shared" si="14"/>
        <v>105</v>
      </c>
      <c r="P132" s="12">
        <f t="shared" si="15"/>
        <v>5.4545454545454541</v>
      </c>
      <c r="Q132" s="104" t="s">
        <v>1401</v>
      </c>
      <c r="V132" s="111">
        <v>0.37708333333333338</v>
      </c>
      <c r="W132" s="112">
        <v>0.52083333333333337</v>
      </c>
      <c r="X132" s="115">
        <f t="shared" si="16"/>
        <v>0.14374999999999999</v>
      </c>
    </row>
    <row r="133" spans="1:24" x14ac:dyDescent="0.3">
      <c r="A133" s="64" t="s">
        <v>5872</v>
      </c>
      <c r="B133" s="94" t="s">
        <v>5873</v>
      </c>
      <c r="C133" s="2" t="s">
        <v>1</v>
      </c>
      <c r="D133" s="2">
        <v>47</v>
      </c>
      <c r="E133" s="9">
        <v>26568</v>
      </c>
      <c r="F133" s="10">
        <v>43794.644537037035</v>
      </c>
      <c r="G133" s="95" t="s">
        <v>4</v>
      </c>
      <c r="H133">
        <v>1413</v>
      </c>
      <c r="I133" s="1">
        <f t="shared" si="12"/>
        <v>16.821428571428573</v>
      </c>
      <c r="J133" s="1">
        <v>1.651</v>
      </c>
      <c r="K133">
        <v>84</v>
      </c>
      <c r="L133" s="94">
        <v>235</v>
      </c>
      <c r="M133" s="11">
        <f t="shared" si="13"/>
        <v>2.7976190476190474</v>
      </c>
      <c r="N133" s="11">
        <v>0.65500000000000003</v>
      </c>
      <c r="O133" s="95">
        <f t="shared" si="14"/>
        <v>84</v>
      </c>
      <c r="P133" s="12">
        <f t="shared" si="15"/>
        <v>6.0127659574468098</v>
      </c>
      <c r="Q133" s="104" t="s">
        <v>1401</v>
      </c>
      <c r="V133" s="111">
        <v>0.48055555555555557</v>
      </c>
      <c r="W133" s="112">
        <v>0.64583333333333337</v>
      </c>
      <c r="X133" s="115">
        <f t="shared" si="16"/>
        <v>0.1652777777777778</v>
      </c>
    </row>
    <row r="134" spans="1:24" x14ac:dyDescent="0.3">
      <c r="A134" s="64" t="s">
        <v>5874</v>
      </c>
      <c r="B134" s="94" t="s">
        <v>4006</v>
      </c>
      <c r="C134" s="2" t="s">
        <v>1</v>
      </c>
      <c r="D134" s="2">
        <v>57</v>
      </c>
      <c r="E134" s="9">
        <v>22767</v>
      </c>
      <c r="F134" s="10">
        <v>43794.658865740741</v>
      </c>
      <c r="G134" s="95" t="s">
        <v>4</v>
      </c>
      <c r="H134">
        <v>1286</v>
      </c>
      <c r="I134" s="1">
        <f t="shared" si="12"/>
        <v>11.690909090909091</v>
      </c>
      <c r="J134" s="1">
        <v>1.073</v>
      </c>
      <c r="K134">
        <v>110</v>
      </c>
      <c r="L134" s="94">
        <v>445</v>
      </c>
      <c r="M134" s="11">
        <f t="shared" si="13"/>
        <v>4.0454545454545459</v>
      </c>
      <c r="N134" s="11">
        <v>0.626</v>
      </c>
      <c r="O134" s="95">
        <f t="shared" si="14"/>
        <v>110</v>
      </c>
      <c r="P134" s="12">
        <f t="shared" si="15"/>
        <v>2.8898876404494382</v>
      </c>
      <c r="Q134" s="104" t="s">
        <v>1401</v>
      </c>
      <c r="V134" s="111">
        <v>0.49444444444444446</v>
      </c>
      <c r="W134" s="112">
        <v>0.65972222222222221</v>
      </c>
      <c r="X134" s="115">
        <f t="shared" si="16"/>
        <v>0.16527777777777775</v>
      </c>
    </row>
    <row r="135" spans="1:24" x14ac:dyDescent="0.3">
      <c r="A135" s="64" t="s">
        <v>5875</v>
      </c>
      <c r="B135" s="94" t="s">
        <v>5876</v>
      </c>
      <c r="C135" s="2" t="s">
        <v>6</v>
      </c>
      <c r="D135" s="2">
        <v>79</v>
      </c>
      <c r="E135" s="9">
        <v>14687</v>
      </c>
      <c r="F135" s="10">
        <v>43794.67224537037</v>
      </c>
      <c r="G135" s="95" t="s">
        <v>4</v>
      </c>
      <c r="H135">
        <v>1598</v>
      </c>
      <c r="I135" s="1">
        <f t="shared" si="12"/>
        <v>14.796296296296296</v>
      </c>
      <c r="J135" s="1">
        <v>1.6839999999999999</v>
      </c>
      <c r="K135">
        <v>108</v>
      </c>
      <c r="L135" s="94">
        <v>316</v>
      </c>
      <c r="M135" s="11">
        <f t="shared" si="13"/>
        <v>2.925925925925926</v>
      </c>
      <c r="N135" s="11">
        <v>0.78200000000000003</v>
      </c>
      <c r="O135" s="95">
        <f t="shared" si="14"/>
        <v>108</v>
      </c>
      <c r="P135" s="12">
        <f t="shared" si="15"/>
        <v>5.0569620253164551</v>
      </c>
      <c r="Q135" s="104" t="s">
        <v>1401</v>
      </c>
      <c r="V135" s="111">
        <v>0.49652777777777773</v>
      </c>
      <c r="W135" s="112">
        <v>0.68055555555555547</v>
      </c>
      <c r="X135" s="115">
        <f t="shared" si="16"/>
        <v>0.18402777777777773</v>
      </c>
    </row>
    <row r="136" spans="1:24" x14ac:dyDescent="0.3">
      <c r="A136" s="64" t="s">
        <v>5877</v>
      </c>
      <c r="B136" s="94" t="s">
        <v>5878</v>
      </c>
      <c r="C136" s="2" t="s">
        <v>6</v>
      </c>
      <c r="D136" s="2">
        <v>69</v>
      </c>
      <c r="E136" s="9">
        <v>18369</v>
      </c>
      <c r="F136" s="10">
        <v>43794.687199074076</v>
      </c>
      <c r="G136" s="95" t="s">
        <v>4</v>
      </c>
      <c r="H136">
        <v>2199</v>
      </c>
      <c r="I136" s="1">
        <f t="shared" si="12"/>
        <v>18.173553719008265</v>
      </c>
      <c r="J136" s="1">
        <v>1.4590000000000001</v>
      </c>
      <c r="K136">
        <v>121</v>
      </c>
      <c r="L136" s="94">
        <v>509</v>
      </c>
      <c r="M136" s="11">
        <f t="shared" si="13"/>
        <v>4.2066115702479339</v>
      </c>
      <c r="N136" s="11">
        <v>0.64400000000000002</v>
      </c>
      <c r="O136" s="95">
        <f t="shared" si="14"/>
        <v>121</v>
      </c>
      <c r="P136" s="12">
        <f t="shared" si="15"/>
        <v>4.3202357563850686</v>
      </c>
      <c r="Q136" s="104" t="s">
        <v>1401</v>
      </c>
      <c r="V136" s="111">
        <v>0.54027777777777775</v>
      </c>
      <c r="W136" s="112">
        <v>0.69097222222222221</v>
      </c>
      <c r="X136" s="115">
        <f t="shared" si="16"/>
        <v>0.15069444444444446</v>
      </c>
    </row>
    <row r="137" spans="1:24" x14ac:dyDescent="0.3">
      <c r="A137" s="64" t="s">
        <v>5879</v>
      </c>
      <c r="B137" s="94" t="s">
        <v>5880</v>
      </c>
      <c r="C137" s="2" t="s">
        <v>1</v>
      </c>
      <c r="D137" s="2">
        <v>55</v>
      </c>
      <c r="E137" s="9">
        <v>23465</v>
      </c>
      <c r="F137" s="10">
        <v>43794.707048611112</v>
      </c>
      <c r="G137" s="95" t="s">
        <v>4</v>
      </c>
      <c r="H137">
        <v>1788</v>
      </c>
      <c r="I137" s="1">
        <f t="shared" si="12"/>
        <v>16.710280373831775</v>
      </c>
      <c r="J137" s="1">
        <v>2.2360000000000002</v>
      </c>
      <c r="K137">
        <v>107</v>
      </c>
      <c r="L137" s="94">
        <v>264</v>
      </c>
      <c r="M137" s="11">
        <f t="shared" si="13"/>
        <v>2.4672897196261681</v>
      </c>
      <c r="N137" s="11">
        <v>0.58799999999999997</v>
      </c>
      <c r="O137" s="95">
        <f t="shared" si="14"/>
        <v>107</v>
      </c>
      <c r="P137" s="12">
        <f t="shared" si="15"/>
        <v>6.7727272727272734</v>
      </c>
      <c r="Q137" s="104" t="s">
        <v>1401</v>
      </c>
      <c r="V137" s="111">
        <v>0.53472222222222221</v>
      </c>
      <c r="W137" s="112">
        <v>0.71527777777777779</v>
      </c>
      <c r="X137" s="115">
        <f t="shared" si="16"/>
        <v>0.18055555555555558</v>
      </c>
    </row>
    <row r="138" spans="1:24" x14ac:dyDescent="0.3">
      <c r="A138" s="64" t="s">
        <v>5881</v>
      </c>
      <c r="B138" s="94" t="s">
        <v>5882</v>
      </c>
      <c r="C138" s="2" t="s">
        <v>1</v>
      </c>
      <c r="D138" s="2">
        <v>46</v>
      </c>
      <c r="E138" s="9">
        <v>26679</v>
      </c>
      <c r="F138" s="10">
        <v>43795.504189814812</v>
      </c>
      <c r="G138" s="95" t="s">
        <v>4</v>
      </c>
      <c r="H138">
        <v>1655</v>
      </c>
      <c r="I138" s="1">
        <f t="shared" si="12"/>
        <v>15.761904761904763</v>
      </c>
      <c r="J138" s="1">
        <v>1.7070000000000001</v>
      </c>
      <c r="K138">
        <v>105</v>
      </c>
      <c r="L138" s="94">
        <v>319</v>
      </c>
      <c r="M138" s="11">
        <f t="shared" si="13"/>
        <v>3.038095238095238</v>
      </c>
      <c r="N138" s="11">
        <v>0.73299999999999998</v>
      </c>
      <c r="O138" s="95">
        <f t="shared" si="14"/>
        <v>105</v>
      </c>
      <c r="P138" s="12">
        <f t="shared" si="15"/>
        <v>5.1880877742946714</v>
      </c>
      <c r="Q138" s="104" t="s">
        <v>1401</v>
      </c>
      <c r="V138" s="111">
        <v>0.37222222222222223</v>
      </c>
      <c r="W138" s="112">
        <v>0.51736111111111105</v>
      </c>
      <c r="X138" s="115">
        <f t="shared" si="16"/>
        <v>0.14513888888888882</v>
      </c>
    </row>
    <row r="139" spans="1:24" x14ac:dyDescent="0.3">
      <c r="A139" s="64" t="s">
        <v>5883</v>
      </c>
      <c r="B139" s="94" t="s">
        <v>5884</v>
      </c>
      <c r="C139" s="2" t="s">
        <v>1</v>
      </c>
      <c r="D139" s="2">
        <v>33</v>
      </c>
      <c r="E139" s="9">
        <v>31529</v>
      </c>
      <c r="F139" s="10">
        <v>43795.548657407409</v>
      </c>
      <c r="G139" s="95" t="s">
        <v>4</v>
      </c>
      <c r="H139">
        <v>1182</v>
      </c>
      <c r="I139" s="1">
        <f t="shared" si="12"/>
        <v>10.368421052631579</v>
      </c>
      <c r="J139" s="1">
        <v>0.92400000000000004</v>
      </c>
      <c r="K139">
        <v>114</v>
      </c>
      <c r="L139" s="94">
        <v>559</v>
      </c>
      <c r="M139" s="11">
        <f t="shared" si="13"/>
        <v>4.9035087719298245</v>
      </c>
      <c r="N139" s="11">
        <v>0.63800000000000001</v>
      </c>
      <c r="O139" s="95">
        <f t="shared" si="14"/>
        <v>114</v>
      </c>
      <c r="P139" s="12">
        <f t="shared" si="15"/>
        <v>2.1144901610017888</v>
      </c>
      <c r="Q139" s="104" t="s">
        <v>1401</v>
      </c>
      <c r="V139" s="111">
        <v>0.41111111111111115</v>
      </c>
      <c r="W139" s="112">
        <v>0.5625</v>
      </c>
      <c r="X139" s="115">
        <f t="shared" si="16"/>
        <v>0.15138888888888885</v>
      </c>
    </row>
    <row r="140" spans="1:24" x14ac:dyDescent="0.3">
      <c r="A140" s="64" t="s">
        <v>5885</v>
      </c>
      <c r="B140" s="94" t="s">
        <v>5886</v>
      </c>
      <c r="C140" s="2" t="s">
        <v>1</v>
      </c>
      <c r="D140" s="2">
        <v>51</v>
      </c>
      <c r="E140" s="9">
        <v>24917</v>
      </c>
      <c r="F140" s="10">
        <v>43795.576053240744</v>
      </c>
      <c r="G140" s="95" t="s">
        <v>4</v>
      </c>
      <c r="H140">
        <v>1462</v>
      </c>
      <c r="I140" s="1">
        <f t="shared" si="12"/>
        <v>14.475247524752476</v>
      </c>
      <c r="J140" s="1">
        <v>2.234</v>
      </c>
      <c r="K140">
        <v>101</v>
      </c>
      <c r="L140" s="94">
        <v>451</v>
      </c>
      <c r="M140" s="11">
        <f t="shared" si="13"/>
        <v>4.4653465346534658</v>
      </c>
      <c r="N140" s="11">
        <v>0.72899999999999998</v>
      </c>
      <c r="O140" s="95">
        <f t="shared" si="14"/>
        <v>101</v>
      </c>
      <c r="P140" s="12">
        <f t="shared" si="15"/>
        <v>3.2416851441241685</v>
      </c>
      <c r="Q140" s="104" t="s">
        <v>1401</v>
      </c>
      <c r="V140" s="111">
        <v>0.43958333333333338</v>
      </c>
      <c r="W140" s="112">
        <v>0.57638888888888895</v>
      </c>
      <c r="X140" s="115">
        <f t="shared" si="16"/>
        <v>0.13680555555555557</v>
      </c>
    </row>
    <row r="141" spans="1:24" x14ac:dyDescent="0.3">
      <c r="A141" s="64" t="s">
        <v>5887</v>
      </c>
      <c r="B141" s="94" t="s">
        <v>5888</v>
      </c>
      <c r="C141" s="2" t="s">
        <v>1</v>
      </c>
      <c r="D141" s="2">
        <v>74</v>
      </c>
      <c r="E141" s="9">
        <v>16532</v>
      </c>
      <c r="F141" s="10">
        <v>43795.647858796299</v>
      </c>
      <c r="G141" s="95" t="s">
        <v>4</v>
      </c>
      <c r="H141">
        <v>2252</v>
      </c>
      <c r="I141" s="1">
        <f t="shared" si="12"/>
        <v>19.754385964912281</v>
      </c>
      <c r="J141" s="1">
        <v>1.6</v>
      </c>
      <c r="K141">
        <v>114</v>
      </c>
      <c r="L141" s="94">
        <v>722</v>
      </c>
      <c r="M141" s="11">
        <f t="shared" si="13"/>
        <v>6.333333333333333</v>
      </c>
      <c r="N141" s="11">
        <v>0.94699999999999995</v>
      </c>
      <c r="O141" s="95">
        <f t="shared" si="14"/>
        <v>114</v>
      </c>
      <c r="P141" s="12">
        <f t="shared" si="15"/>
        <v>3.1191135734072022</v>
      </c>
      <c r="Q141" s="104" t="s">
        <v>1401</v>
      </c>
      <c r="V141" s="111">
        <v>0.50138888888888888</v>
      </c>
      <c r="W141" s="112">
        <v>0.67361111111111116</v>
      </c>
      <c r="X141" s="115">
        <f t="shared" si="16"/>
        <v>0.17222222222222228</v>
      </c>
    </row>
    <row r="142" spans="1:24" x14ac:dyDescent="0.3">
      <c r="A142" s="64" t="s">
        <v>5889</v>
      </c>
      <c r="B142" s="94" t="s">
        <v>5890</v>
      </c>
      <c r="C142" s="2" t="s">
        <v>1</v>
      </c>
      <c r="D142" s="2">
        <v>53</v>
      </c>
      <c r="E142" s="9">
        <v>24081</v>
      </c>
      <c r="F142" s="10">
        <v>43796.549340277779</v>
      </c>
      <c r="G142" s="95" t="s">
        <v>4</v>
      </c>
      <c r="H142">
        <v>2755</v>
      </c>
      <c r="I142" s="1">
        <f t="shared" si="12"/>
        <v>21.865079365079364</v>
      </c>
      <c r="J142" s="1">
        <v>1.5609999999999999</v>
      </c>
      <c r="K142">
        <v>126</v>
      </c>
      <c r="L142" s="94">
        <v>610</v>
      </c>
      <c r="M142" s="11">
        <f t="shared" si="13"/>
        <v>4.8412698412698409</v>
      </c>
      <c r="N142" s="11">
        <v>0.83299999999999996</v>
      </c>
      <c r="O142" s="95">
        <f t="shared" si="14"/>
        <v>126</v>
      </c>
      <c r="P142" s="12">
        <f t="shared" si="15"/>
        <v>4.5163934426229506</v>
      </c>
      <c r="Q142" s="104" t="s">
        <v>1401</v>
      </c>
      <c r="V142" s="111">
        <v>0.4055555555555555</v>
      </c>
      <c r="W142" s="112">
        <v>0.55555555555555558</v>
      </c>
      <c r="X142" s="115">
        <f t="shared" si="16"/>
        <v>0.15000000000000008</v>
      </c>
    </row>
    <row r="143" spans="1:24" x14ac:dyDescent="0.3">
      <c r="A143" s="64" t="s">
        <v>5891</v>
      </c>
      <c r="B143" s="94" t="s">
        <v>5892</v>
      </c>
      <c r="C143" s="2" t="s">
        <v>1</v>
      </c>
      <c r="D143" s="2">
        <v>33</v>
      </c>
      <c r="E143" s="9">
        <v>31500</v>
      </c>
      <c r="F143" s="10">
        <v>43796.570405092592</v>
      </c>
      <c r="G143" s="95" t="s">
        <v>4</v>
      </c>
      <c r="H143">
        <v>1874</v>
      </c>
      <c r="I143" s="1">
        <f t="shared" si="12"/>
        <v>16.295652173913044</v>
      </c>
      <c r="J143" s="1">
        <v>2.5169999999999999</v>
      </c>
      <c r="K143">
        <v>115</v>
      </c>
      <c r="L143" s="94">
        <v>433</v>
      </c>
      <c r="M143" s="11">
        <f t="shared" si="13"/>
        <v>3.7652173913043478</v>
      </c>
      <c r="N143" s="11">
        <v>0.72899999999999998</v>
      </c>
      <c r="O143" s="95">
        <f t="shared" si="14"/>
        <v>115</v>
      </c>
      <c r="P143" s="12">
        <f t="shared" si="15"/>
        <v>4.3279445727482679</v>
      </c>
      <c r="Q143" s="104" t="s">
        <v>1401</v>
      </c>
      <c r="V143" s="111">
        <v>0.41875000000000001</v>
      </c>
      <c r="W143" s="112">
        <v>0.57291666666666663</v>
      </c>
      <c r="X143" s="115">
        <f t="shared" si="16"/>
        <v>0.15416666666666662</v>
      </c>
    </row>
    <row r="144" spans="1:24" x14ac:dyDescent="0.3">
      <c r="A144" s="64" t="s">
        <v>5893</v>
      </c>
      <c r="B144" s="94" t="s">
        <v>734</v>
      </c>
      <c r="C144" s="2" t="s">
        <v>1</v>
      </c>
      <c r="D144" s="2">
        <v>59</v>
      </c>
      <c r="E144" s="9">
        <v>21919</v>
      </c>
      <c r="F144" s="10">
        <v>43796.583969907406</v>
      </c>
      <c r="G144" s="95" t="s">
        <v>4</v>
      </c>
      <c r="H144">
        <v>2435</v>
      </c>
      <c r="I144" s="1">
        <f t="shared" si="12"/>
        <v>21.173913043478262</v>
      </c>
      <c r="J144" s="1">
        <v>1.44</v>
      </c>
      <c r="K144">
        <v>115</v>
      </c>
      <c r="L144" s="94">
        <v>456</v>
      </c>
      <c r="M144" s="11">
        <f t="shared" si="13"/>
        <v>3.965217391304348</v>
      </c>
      <c r="N144" s="11">
        <v>0.64800000000000002</v>
      </c>
      <c r="O144" s="95">
        <f t="shared" si="14"/>
        <v>115</v>
      </c>
      <c r="P144" s="12">
        <f t="shared" si="15"/>
        <v>5.3399122807017543</v>
      </c>
      <c r="Q144" s="104" t="s">
        <v>1401</v>
      </c>
      <c r="V144" s="111">
        <v>0.43055555555555558</v>
      </c>
      <c r="W144" s="112">
        <v>0.59027777777777779</v>
      </c>
      <c r="X144" s="115">
        <f t="shared" si="16"/>
        <v>0.15972222222222221</v>
      </c>
    </row>
    <row r="145" spans="1:24" x14ac:dyDescent="0.3">
      <c r="A145" s="64" t="s">
        <v>5894</v>
      </c>
      <c r="B145" s="94" t="s">
        <v>5895</v>
      </c>
      <c r="C145" s="2" t="s">
        <v>6</v>
      </c>
      <c r="D145" s="2">
        <v>56</v>
      </c>
      <c r="E145" s="9">
        <v>23196</v>
      </c>
      <c r="F145" s="10">
        <v>43796.597337962965</v>
      </c>
      <c r="G145" s="95" t="s">
        <v>4</v>
      </c>
      <c r="H145">
        <v>2099</v>
      </c>
      <c r="I145" s="1">
        <f t="shared" si="12"/>
        <v>17.491666666666667</v>
      </c>
      <c r="J145" s="1">
        <v>1.3029999999999999</v>
      </c>
      <c r="K145">
        <v>120</v>
      </c>
      <c r="L145" s="94">
        <v>786</v>
      </c>
      <c r="M145" s="11">
        <f t="shared" si="13"/>
        <v>6.55</v>
      </c>
      <c r="N145" s="11">
        <v>1.2150000000000001</v>
      </c>
      <c r="O145" s="95">
        <f t="shared" si="14"/>
        <v>120</v>
      </c>
      <c r="P145" s="12">
        <f t="shared" si="15"/>
        <v>2.6704834605597965</v>
      </c>
      <c r="Q145" s="104" t="s">
        <v>1401</v>
      </c>
      <c r="V145" s="111">
        <v>0.43888888888888888</v>
      </c>
      <c r="W145" s="112">
        <v>0.60069444444444442</v>
      </c>
      <c r="X145" s="115">
        <f t="shared" si="16"/>
        <v>0.16180555555555554</v>
      </c>
    </row>
    <row r="146" spans="1:24" x14ac:dyDescent="0.3">
      <c r="A146" s="64" t="s">
        <v>5896</v>
      </c>
      <c r="B146" s="94" t="s">
        <v>5897</v>
      </c>
      <c r="C146" s="2" t="s">
        <v>6</v>
      </c>
      <c r="D146" s="2">
        <v>34</v>
      </c>
      <c r="E146" s="9">
        <v>31105</v>
      </c>
      <c r="F146" s="10">
        <v>43796.675474537034</v>
      </c>
      <c r="G146" s="95" t="s">
        <v>4</v>
      </c>
      <c r="H146">
        <v>1513</v>
      </c>
      <c r="I146" s="1">
        <f t="shared" si="12"/>
        <v>14.140186915887851</v>
      </c>
      <c r="J146" s="1">
        <v>1.5449999999999999</v>
      </c>
      <c r="K146">
        <v>107</v>
      </c>
      <c r="L146" s="94">
        <v>354</v>
      </c>
      <c r="M146" s="11">
        <f t="shared" si="13"/>
        <v>3.3084112149532712</v>
      </c>
      <c r="N146" s="11">
        <v>0.55600000000000005</v>
      </c>
      <c r="O146" s="95">
        <f t="shared" si="14"/>
        <v>107</v>
      </c>
      <c r="P146" s="12">
        <f t="shared" si="15"/>
        <v>4.2740112994350286</v>
      </c>
      <c r="Q146" s="104" t="s">
        <v>1401</v>
      </c>
      <c r="V146" s="111">
        <v>0.50694444444444442</v>
      </c>
      <c r="W146" s="112">
        <v>0.68055555555555547</v>
      </c>
      <c r="X146" s="115">
        <f t="shared" si="16"/>
        <v>0.17361111111111105</v>
      </c>
    </row>
    <row r="147" spans="1:24" x14ac:dyDescent="0.3">
      <c r="A147" s="64" t="s">
        <v>5898</v>
      </c>
      <c r="B147" s="94" t="s">
        <v>5899</v>
      </c>
      <c r="C147" s="2" t="s">
        <v>6</v>
      </c>
      <c r="D147" s="2">
        <v>82</v>
      </c>
      <c r="E147" s="9">
        <v>13607</v>
      </c>
      <c r="F147" s="10">
        <v>43796.689432870371</v>
      </c>
      <c r="G147" s="95" t="s">
        <v>4</v>
      </c>
      <c r="H147">
        <v>2594</v>
      </c>
      <c r="I147" s="1">
        <f t="shared" si="12"/>
        <v>20.587301587301589</v>
      </c>
      <c r="J147" s="1">
        <v>2.5680000000000001</v>
      </c>
      <c r="K147">
        <v>126</v>
      </c>
      <c r="L147" s="94">
        <v>795</v>
      </c>
      <c r="M147" s="11">
        <f t="shared" si="13"/>
        <v>6.3095238095238093</v>
      </c>
      <c r="N147" s="11">
        <v>1.169</v>
      </c>
      <c r="O147" s="95">
        <f t="shared" si="14"/>
        <v>126</v>
      </c>
      <c r="P147" s="12">
        <f t="shared" si="15"/>
        <v>3.2628930817610065</v>
      </c>
      <c r="Q147" s="104" t="s">
        <v>1401</v>
      </c>
      <c r="V147" s="111">
        <v>0.53541666666666665</v>
      </c>
      <c r="W147" s="112">
        <v>0.69444444444444453</v>
      </c>
      <c r="X147" s="115">
        <f t="shared" si="16"/>
        <v>0.15902777777777788</v>
      </c>
    </row>
    <row r="148" spans="1:24" x14ac:dyDescent="0.3">
      <c r="A148" s="64" t="s">
        <v>5900</v>
      </c>
      <c r="B148" s="94" t="s">
        <v>5901</v>
      </c>
      <c r="C148" s="2" t="s">
        <v>1</v>
      </c>
      <c r="D148" s="2">
        <v>82</v>
      </c>
      <c r="E148" s="9">
        <v>13645</v>
      </c>
      <c r="F148" s="10">
        <v>43797.412118055552</v>
      </c>
      <c r="G148" s="95" t="s">
        <v>71</v>
      </c>
      <c r="H148">
        <v>2071</v>
      </c>
      <c r="I148" s="1">
        <f t="shared" si="12"/>
        <v>16.436507936507937</v>
      </c>
      <c r="J148" s="1">
        <v>4.0190000000000001</v>
      </c>
      <c r="K148">
        <v>126</v>
      </c>
      <c r="L148" s="94">
        <v>475</v>
      </c>
      <c r="M148" s="11">
        <f t="shared" si="13"/>
        <v>3.7698412698412698</v>
      </c>
      <c r="N148" s="11">
        <v>1.9359999999999999</v>
      </c>
      <c r="O148" s="95">
        <f t="shared" si="14"/>
        <v>126</v>
      </c>
      <c r="P148" s="12">
        <f t="shared" si="15"/>
        <v>4.3600000000000003</v>
      </c>
      <c r="Q148" s="104" t="s">
        <v>1401</v>
      </c>
      <c r="V148" s="111">
        <v>0.4201388888888889</v>
      </c>
      <c r="W148" s="112">
        <v>0.56944444444444442</v>
      </c>
      <c r="X148" s="115">
        <f t="shared" si="16"/>
        <v>0.14930555555555552</v>
      </c>
    </row>
    <row r="149" spans="1:24" x14ac:dyDescent="0.3">
      <c r="A149" s="64" t="s">
        <v>5904</v>
      </c>
      <c r="B149" s="94" t="s">
        <v>5905</v>
      </c>
      <c r="C149" s="2" t="s">
        <v>1</v>
      </c>
      <c r="D149" s="2">
        <v>72</v>
      </c>
      <c r="E149" s="9">
        <v>17241</v>
      </c>
      <c r="F149" s="10">
        <v>43797.565046296295</v>
      </c>
      <c r="G149" s="95" t="s">
        <v>4</v>
      </c>
      <c r="H149">
        <v>2215</v>
      </c>
      <c r="I149" s="1">
        <f t="shared" si="12"/>
        <v>20.50925925925926</v>
      </c>
      <c r="J149" s="1">
        <v>1.18</v>
      </c>
      <c r="K149">
        <v>108</v>
      </c>
      <c r="L149" s="94">
        <v>567</v>
      </c>
      <c r="M149" s="11">
        <f t="shared" si="13"/>
        <v>5.25</v>
      </c>
      <c r="N149" s="11">
        <v>0.67200000000000004</v>
      </c>
      <c r="O149" s="95">
        <f t="shared" si="14"/>
        <v>108</v>
      </c>
      <c r="P149" s="12">
        <f t="shared" si="15"/>
        <v>3.9065255731922397</v>
      </c>
      <c r="Q149" s="104" t="s">
        <v>1401</v>
      </c>
      <c r="V149" s="111">
        <v>0.42152777777777778</v>
      </c>
      <c r="W149" s="112">
        <v>0.56944444444444442</v>
      </c>
      <c r="X149" s="115">
        <f t="shared" si="16"/>
        <v>0.14791666666666664</v>
      </c>
    </row>
    <row r="150" spans="1:24" x14ac:dyDescent="0.3">
      <c r="A150" s="64" t="s">
        <v>5906</v>
      </c>
      <c r="B150" s="94" t="s">
        <v>5907</v>
      </c>
      <c r="C150" s="2" t="s">
        <v>1</v>
      </c>
      <c r="D150" s="2">
        <v>48</v>
      </c>
      <c r="E150" s="9">
        <v>26216</v>
      </c>
      <c r="F150" s="10">
        <v>43797.579247685186</v>
      </c>
      <c r="G150" s="95" t="s">
        <v>4</v>
      </c>
      <c r="H150">
        <v>1408</v>
      </c>
      <c r="I150" s="1">
        <f t="shared" si="12"/>
        <v>12.243478260869566</v>
      </c>
      <c r="J150" s="1">
        <v>1.073</v>
      </c>
      <c r="K150">
        <v>115</v>
      </c>
      <c r="L150" s="94">
        <v>482</v>
      </c>
      <c r="M150" s="11">
        <f t="shared" si="13"/>
        <v>4.1913043478260867</v>
      </c>
      <c r="N150" s="11">
        <v>0.748</v>
      </c>
      <c r="O150" s="95">
        <f t="shared" si="14"/>
        <v>115</v>
      </c>
      <c r="P150" s="12">
        <f t="shared" si="15"/>
        <v>2.9211618257261414</v>
      </c>
      <c r="Q150" s="104" t="s">
        <v>1401</v>
      </c>
      <c r="V150" s="111">
        <v>0.43402777777777773</v>
      </c>
      <c r="W150" s="112">
        <v>0.58333333333333337</v>
      </c>
      <c r="X150" s="115">
        <f t="shared" si="16"/>
        <v>0.14930555555555564</v>
      </c>
    </row>
    <row r="151" spans="1:24" x14ac:dyDescent="0.3">
      <c r="A151" s="64" t="s">
        <v>5908</v>
      </c>
      <c r="B151" s="94" t="s">
        <v>5909</v>
      </c>
      <c r="C151" s="2" t="s">
        <v>1</v>
      </c>
      <c r="D151" s="2">
        <v>47</v>
      </c>
      <c r="E151" s="9">
        <v>26548</v>
      </c>
      <c r="F151" s="10">
        <v>43797.595081018517</v>
      </c>
      <c r="G151" s="95" t="s">
        <v>4</v>
      </c>
      <c r="H151">
        <v>2388</v>
      </c>
      <c r="I151" s="1">
        <f t="shared" si="12"/>
        <v>23.184466019417474</v>
      </c>
      <c r="J151" s="1">
        <v>2.371</v>
      </c>
      <c r="K151">
        <v>103</v>
      </c>
      <c r="L151" s="94">
        <v>436</v>
      </c>
      <c r="M151" s="11">
        <f t="shared" si="13"/>
        <v>4.233009708737864</v>
      </c>
      <c r="N151" s="11">
        <v>0.79500000000000004</v>
      </c>
      <c r="O151" s="95">
        <f t="shared" si="14"/>
        <v>103</v>
      </c>
      <c r="P151" s="12">
        <f t="shared" si="15"/>
        <v>5.477064220183486</v>
      </c>
      <c r="Q151" s="104" t="s">
        <v>1401</v>
      </c>
      <c r="V151" s="111">
        <v>0.44513888888888892</v>
      </c>
      <c r="W151" s="112">
        <v>0.61111111111111105</v>
      </c>
      <c r="X151" s="115">
        <f t="shared" si="16"/>
        <v>0.16597222222222213</v>
      </c>
    </row>
    <row r="152" spans="1:24" x14ac:dyDescent="0.3">
      <c r="A152" s="63" t="s">
        <v>5910</v>
      </c>
      <c r="B152" s="94" t="s">
        <v>832</v>
      </c>
      <c r="C152" s="2" t="s">
        <v>1</v>
      </c>
      <c r="D152" s="2">
        <v>55</v>
      </c>
      <c r="E152" s="9">
        <v>23581</v>
      </c>
      <c r="F152" s="10">
        <v>43797.619490740741</v>
      </c>
      <c r="G152" s="95" t="s">
        <v>4</v>
      </c>
      <c r="H152">
        <v>1344</v>
      </c>
      <c r="I152" s="1">
        <f t="shared" si="12"/>
        <v>10.666666666666666</v>
      </c>
      <c r="J152" s="1">
        <v>1.3149999999999999</v>
      </c>
      <c r="K152">
        <v>126</v>
      </c>
      <c r="L152" s="94">
        <v>297</v>
      </c>
      <c r="M152" s="11">
        <f t="shared" si="13"/>
        <v>2.3571428571428572</v>
      </c>
      <c r="N152" s="11">
        <v>0.63800000000000001</v>
      </c>
      <c r="O152" s="95">
        <f t="shared" si="14"/>
        <v>126</v>
      </c>
      <c r="P152" s="12">
        <f t="shared" si="15"/>
        <v>4.5252525252525251</v>
      </c>
      <c r="Q152" s="104" t="s">
        <v>1401</v>
      </c>
      <c r="V152" s="111">
        <v>0.46249999999999997</v>
      </c>
      <c r="W152" s="112">
        <v>0.63194444444444442</v>
      </c>
      <c r="X152" s="115">
        <f t="shared" si="16"/>
        <v>0.16944444444444445</v>
      </c>
    </row>
    <row r="153" spans="1:24" x14ac:dyDescent="0.3">
      <c r="A153" s="63" t="s">
        <v>5911</v>
      </c>
      <c r="B153" s="94" t="s">
        <v>5912</v>
      </c>
      <c r="C153" s="2" t="s">
        <v>6</v>
      </c>
      <c r="D153" s="2">
        <v>78</v>
      </c>
      <c r="E153" s="9">
        <v>15227</v>
      </c>
      <c r="F153" s="10">
        <v>43798.646331018521</v>
      </c>
      <c r="G153" s="95" t="s">
        <v>4</v>
      </c>
      <c r="H153">
        <v>1586</v>
      </c>
      <c r="I153" s="1">
        <f t="shared" si="12"/>
        <v>18.229885057471265</v>
      </c>
      <c r="J153" s="1">
        <v>1.6890000000000001</v>
      </c>
      <c r="K153">
        <v>87</v>
      </c>
      <c r="L153" s="94">
        <v>696</v>
      </c>
      <c r="M153" s="11">
        <f t="shared" si="13"/>
        <v>8</v>
      </c>
      <c r="N153" s="11">
        <v>1.2290000000000001</v>
      </c>
      <c r="O153" s="95">
        <f t="shared" si="14"/>
        <v>87</v>
      </c>
      <c r="P153" s="12">
        <f t="shared" si="15"/>
        <v>2.2787356321839081</v>
      </c>
      <c r="Q153" s="104" t="s">
        <v>1401</v>
      </c>
      <c r="V153" s="111">
        <v>0.51388888888888895</v>
      </c>
      <c r="W153" s="112">
        <v>0.68055555555555547</v>
      </c>
      <c r="X153" s="115">
        <f t="shared" si="16"/>
        <v>0.16666666666666652</v>
      </c>
    </row>
    <row r="154" spans="1:24" x14ac:dyDescent="0.3">
      <c r="A154" s="64" t="s">
        <v>6949</v>
      </c>
      <c r="B154" s="94" t="s">
        <v>6950</v>
      </c>
      <c r="C154" s="2" t="s">
        <v>1</v>
      </c>
      <c r="D154" s="2">
        <v>54</v>
      </c>
      <c r="E154" s="9">
        <v>23806</v>
      </c>
      <c r="F154" s="10">
        <v>43801.64472222222</v>
      </c>
      <c r="G154" s="95" t="s">
        <v>4</v>
      </c>
      <c r="H154">
        <v>3202</v>
      </c>
      <c r="I154" s="1">
        <f t="shared" si="12"/>
        <v>29.109090909090909</v>
      </c>
      <c r="J154" s="118">
        <v>1.804</v>
      </c>
      <c r="K154">
        <v>110</v>
      </c>
      <c r="L154" s="94">
        <v>877</v>
      </c>
      <c r="M154" s="11">
        <f t="shared" si="13"/>
        <v>7.9727272727272727</v>
      </c>
      <c r="N154" s="120">
        <v>0.98099999999999998</v>
      </c>
      <c r="O154" s="95">
        <f t="shared" si="14"/>
        <v>110</v>
      </c>
      <c r="P154" s="12">
        <f t="shared" si="15"/>
        <v>3.6510832383124288</v>
      </c>
      <c r="Q154" s="104" t="s">
        <v>1401</v>
      </c>
      <c r="V154" s="94"/>
      <c r="W154" s="95"/>
      <c r="X154" s="115" t="str">
        <f t="shared" si="16"/>
        <v>No Data</v>
      </c>
    </row>
    <row r="155" spans="1:24" x14ac:dyDescent="0.3">
      <c r="A155" s="64" t="s">
        <v>6951</v>
      </c>
      <c r="B155" s="94" t="s">
        <v>6952</v>
      </c>
      <c r="C155" s="2" t="s">
        <v>6</v>
      </c>
      <c r="D155" s="2">
        <v>74</v>
      </c>
      <c r="E155" s="9">
        <v>16618</v>
      </c>
      <c r="F155" s="10">
        <v>43801.655694444446</v>
      </c>
      <c r="G155" s="95" t="s">
        <v>4</v>
      </c>
      <c r="H155">
        <v>1662</v>
      </c>
      <c r="I155" s="1">
        <f t="shared" si="12"/>
        <v>13.735537190082646</v>
      </c>
      <c r="J155" s="118">
        <v>1.109</v>
      </c>
      <c r="K155">
        <v>121</v>
      </c>
      <c r="L155" s="94">
        <v>770</v>
      </c>
      <c r="M155" s="11">
        <f t="shared" si="13"/>
        <v>6.3636363636363633</v>
      </c>
      <c r="N155" s="120">
        <v>1.0169999999999999</v>
      </c>
      <c r="O155" s="95">
        <f t="shared" si="14"/>
        <v>121</v>
      </c>
      <c r="P155" s="12">
        <f t="shared" si="15"/>
        <v>2.1584415584415586</v>
      </c>
      <c r="Q155" s="104" t="s">
        <v>1401</v>
      </c>
      <c r="V155" s="111">
        <v>0.53125</v>
      </c>
      <c r="W155" s="112">
        <v>0.67708333333333337</v>
      </c>
      <c r="X155" s="115">
        <f t="shared" si="16"/>
        <v>0.14583333333333337</v>
      </c>
    </row>
    <row r="156" spans="1:24" x14ac:dyDescent="0.3">
      <c r="A156" s="64" t="s">
        <v>6953</v>
      </c>
      <c r="B156" s="94" t="s">
        <v>6954</v>
      </c>
      <c r="C156" s="2" t="s">
        <v>6</v>
      </c>
      <c r="D156" s="2">
        <v>77</v>
      </c>
      <c r="E156" s="9">
        <v>15631</v>
      </c>
      <c r="F156" s="10">
        <v>43801.68949074074</v>
      </c>
      <c r="G156" s="95" t="s">
        <v>4</v>
      </c>
      <c r="H156">
        <v>1370</v>
      </c>
      <c r="I156" s="1">
        <f t="shared" si="12"/>
        <v>17.125</v>
      </c>
      <c r="J156" s="118">
        <v>1.173</v>
      </c>
      <c r="K156">
        <v>80</v>
      </c>
      <c r="L156" s="94">
        <v>741</v>
      </c>
      <c r="M156" s="11">
        <f t="shared" si="13"/>
        <v>9.2624999999999993</v>
      </c>
      <c r="N156" s="120">
        <v>0.92400000000000004</v>
      </c>
      <c r="O156" s="95">
        <f t="shared" si="14"/>
        <v>80</v>
      </c>
      <c r="P156" s="12">
        <f t="shared" si="15"/>
        <v>1.8488529014844806</v>
      </c>
      <c r="Q156" s="104" t="s">
        <v>6955</v>
      </c>
      <c r="V156" s="111">
        <v>0.55277777777777781</v>
      </c>
      <c r="W156" s="112">
        <v>0.69444444444444453</v>
      </c>
      <c r="X156" s="115">
        <f t="shared" si="16"/>
        <v>0.14166666666666672</v>
      </c>
    </row>
    <row r="157" spans="1:24" x14ac:dyDescent="0.3">
      <c r="A157" s="64" t="s">
        <v>6956</v>
      </c>
      <c r="B157" s="94" t="s">
        <v>1514</v>
      </c>
      <c r="C157" s="2" t="s">
        <v>6</v>
      </c>
      <c r="D157" s="2">
        <v>71</v>
      </c>
      <c r="E157" s="9">
        <v>17688</v>
      </c>
      <c r="F157" s="10">
        <v>43802.682280092595</v>
      </c>
      <c r="G157" s="95" t="s">
        <v>4</v>
      </c>
      <c r="H157">
        <v>2012</v>
      </c>
      <c r="I157" s="1">
        <f t="shared" si="12"/>
        <v>19.161904761904761</v>
      </c>
      <c r="J157" s="118">
        <v>2.0150000000000001</v>
      </c>
      <c r="K157">
        <v>105</v>
      </c>
      <c r="L157" s="94">
        <v>697</v>
      </c>
      <c r="M157" s="11">
        <f t="shared" si="13"/>
        <v>6.6380952380952385</v>
      </c>
      <c r="N157" s="120">
        <v>0.88900000000000001</v>
      </c>
      <c r="O157" s="95">
        <f t="shared" si="14"/>
        <v>105</v>
      </c>
      <c r="P157" s="12">
        <f t="shared" si="15"/>
        <v>2.8866571018651359</v>
      </c>
      <c r="Q157" s="104" t="s">
        <v>6957</v>
      </c>
      <c r="V157" s="111">
        <v>0.54027777777777775</v>
      </c>
      <c r="W157" s="112">
        <v>0.6875</v>
      </c>
      <c r="X157" s="115">
        <f t="shared" si="16"/>
        <v>0.14722222222222225</v>
      </c>
    </row>
    <row r="158" spans="1:24" x14ac:dyDescent="0.3">
      <c r="A158" s="64" t="s">
        <v>6958</v>
      </c>
      <c r="B158" s="94" t="s">
        <v>6959</v>
      </c>
      <c r="C158" s="2" t="s">
        <v>1</v>
      </c>
      <c r="D158" s="2">
        <v>56</v>
      </c>
      <c r="E158" s="9">
        <v>23021</v>
      </c>
      <c r="F158" s="10">
        <v>43803.606516203705</v>
      </c>
      <c r="G158" s="95" t="s">
        <v>4</v>
      </c>
      <c r="H158">
        <v>1801</v>
      </c>
      <c r="I158" s="1">
        <f t="shared" si="12"/>
        <v>16.831775700934578</v>
      </c>
      <c r="J158" s="118">
        <v>1.5509999999999999</v>
      </c>
      <c r="K158">
        <v>107</v>
      </c>
      <c r="L158" s="94">
        <v>234</v>
      </c>
      <c r="M158" s="11">
        <f t="shared" si="13"/>
        <v>2.1869158878504673</v>
      </c>
      <c r="N158" s="120">
        <v>0.498</v>
      </c>
      <c r="O158" s="95">
        <f t="shared" si="14"/>
        <v>107</v>
      </c>
      <c r="P158" s="12">
        <f t="shared" si="15"/>
        <v>7.6965811965811959</v>
      </c>
      <c r="Q158" s="104" t="s">
        <v>1401</v>
      </c>
      <c r="V158" s="111">
        <v>0.44791666666666669</v>
      </c>
      <c r="W158" s="112">
        <v>0.6166666666666667</v>
      </c>
      <c r="X158" s="115">
        <f t="shared" si="16"/>
        <v>0.16875000000000001</v>
      </c>
    </row>
    <row r="159" spans="1:24" x14ac:dyDescent="0.3">
      <c r="A159" s="64" t="s">
        <v>6960</v>
      </c>
      <c r="B159" s="94" t="s">
        <v>858</v>
      </c>
      <c r="C159" s="2" t="s">
        <v>1</v>
      </c>
      <c r="D159" s="2">
        <v>48</v>
      </c>
      <c r="E159" s="9">
        <v>25916</v>
      </c>
      <c r="F159" s="10">
        <v>43803.686874999999</v>
      </c>
      <c r="G159" s="95" t="s">
        <v>4</v>
      </c>
      <c r="H159">
        <v>949</v>
      </c>
      <c r="I159" s="1">
        <f t="shared" si="12"/>
        <v>9.683673469387756</v>
      </c>
      <c r="J159" s="118">
        <v>1.08</v>
      </c>
      <c r="K159">
        <v>98</v>
      </c>
      <c r="L159" s="94">
        <v>301</v>
      </c>
      <c r="M159" s="11">
        <f t="shared" si="13"/>
        <v>3.168421052631579</v>
      </c>
      <c r="N159" s="120">
        <v>0.55800000000000005</v>
      </c>
      <c r="O159" s="95">
        <v>95</v>
      </c>
      <c r="P159" s="12">
        <f t="shared" si="15"/>
        <v>3.0563089022984613</v>
      </c>
      <c r="Q159" s="104" t="s">
        <v>1401</v>
      </c>
      <c r="V159" s="111">
        <v>0.52500000000000002</v>
      </c>
      <c r="W159" s="112">
        <v>0.6875</v>
      </c>
      <c r="X159" s="115">
        <f t="shared" si="16"/>
        <v>0.16249999999999998</v>
      </c>
    </row>
    <row r="160" spans="1:24" x14ac:dyDescent="0.3">
      <c r="A160" s="64" t="s">
        <v>6961</v>
      </c>
      <c r="B160" s="94" t="s">
        <v>5482</v>
      </c>
      <c r="C160" s="2" t="s">
        <v>1</v>
      </c>
      <c r="D160" s="2">
        <v>54</v>
      </c>
      <c r="E160" s="9">
        <v>23766</v>
      </c>
      <c r="F160" s="10">
        <v>43803.704756944448</v>
      </c>
      <c r="G160" s="95" t="s">
        <v>4</v>
      </c>
      <c r="H160">
        <v>1182</v>
      </c>
      <c r="I160" s="1">
        <f t="shared" si="12"/>
        <v>12.3125</v>
      </c>
      <c r="J160" s="118">
        <v>1.069</v>
      </c>
      <c r="K160">
        <v>96</v>
      </c>
      <c r="L160" s="94">
        <v>353</v>
      </c>
      <c r="M160" s="11">
        <f t="shared" si="13"/>
        <v>3.6770833333333335</v>
      </c>
      <c r="N160" s="120">
        <v>0.58899999999999997</v>
      </c>
      <c r="O160" s="95">
        <f>K160</f>
        <v>96</v>
      </c>
      <c r="P160" s="12">
        <f t="shared" si="15"/>
        <v>3.3484419263456089</v>
      </c>
      <c r="Q160" s="104" t="s">
        <v>1401</v>
      </c>
      <c r="V160" s="111">
        <v>0.53194444444444444</v>
      </c>
      <c r="W160" s="112">
        <v>0.71527777777777779</v>
      </c>
      <c r="X160" s="115">
        <f t="shared" si="16"/>
        <v>0.18333333333333335</v>
      </c>
    </row>
    <row r="161" spans="1:24" x14ac:dyDescent="0.3">
      <c r="A161" s="64" t="s">
        <v>6962</v>
      </c>
      <c r="B161" s="94" t="s">
        <v>6963</v>
      </c>
      <c r="C161" s="2" t="s">
        <v>6</v>
      </c>
      <c r="D161" s="2">
        <v>19</v>
      </c>
      <c r="E161" s="9">
        <v>36608</v>
      </c>
      <c r="F161" s="10">
        <v>43804.640104166669</v>
      </c>
      <c r="G161" s="95" t="s">
        <v>4</v>
      </c>
      <c r="H161">
        <v>701</v>
      </c>
      <c r="I161" s="1">
        <f t="shared" si="12"/>
        <v>7.01</v>
      </c>
      <c r="J161" s="118">
        <v>0.628</v>
      </c>
      <c r="K161">
        <v>100</v>
      </c>
      <c r="L161" s="94">
        <v>243</v>
      </c>
      <c r="M161" s="11">
        <f t="shared" si="13"/>
        <v>2.4300000000000002</v>
      </c>
      <c r="N161" s="120">
        <v>0.55500000000000005</v>
      </c>
      <c r="O161" s="95">
        <f>K161</f>
        <v>100</v>
      </c>
      <c r="P161" s="12">
        <f t="shared" si="15"/>
        <v>2.88477366255144</v>
      </c>
      <c r="Q161" s="104" t="s">
        <v>1401</v>
      </c>
      <c r="V161" s="111">
        <v>0.49374999999999997</v>
      </c>
      <c r="W161" s="112">
        <v>0.64583333333333337</v>
      </c>
      <c r="X161" s="115">
        <f t="shared" si="16"/>
        <v>0.1520833333333334</v>
      </c>
    </row>
    <row r="162" spans="1:24" x14ac:dyDescent="0.3">
      <c r="A162" s="64" t="s">
        <v>6964</v>
      </c>
      <c r="B162" s="94" t="s">
        <v>6965</v>
      </c>
      <c r="C162" s="2" t="s">
        <v>1</v>
      </c>
      <c r="D162" s="2">
        <v>46</v>
      </c>
      <c r="E162" s="9">
        <v>26956</v>
      </c>
      <c r="F162" s="10">
        <v>43804.657997685186</v>
      </c>
      <c r="G162" s="95" t="s">
        <v>4</v>
      </c>
      <c r="H162">
        <v>1497</v>
      </c>
      <c r="I162" s="1">
        <f t="shared" si="12"/>
        <v>14.97</v>
      </c>
      <c r="J162" s="118">
        <v>1.226</v>
      </c>
      <c r="K162">
        <v>100</v>
      </c>
      <c r="L162" s="94">
        <v>370</v>
      </c>
      <c r="M162" s="11">
        <f t="shared" si="13"/>
        <v>3.8541666666666665</v>
      </c>
      <c r="N162" s="120">
        <v>0.68</v>
      </c>
      <c r="O162" s="95">
        <v>96</v>
      </c>
      <c r="P162" s="12">
        <f t="shared" si="15"/>
        <v>3.8841081081081086</v>
      </c>
      <c r="Q162" s="104" t="s">
        <v>1401</v>
      </c>
      <c r="V162" s="111">
        <v>0.50208333333333333</v>
      </c>
      <c r="W162" s="112">
        <v>0.65972222222222221</v>
      </c>
      <c r="X162" s="115">
        <f t="shared" si="16"/>
        <v>0.15763888888888888</v>
      </c>
    </row>
    <row r="163" spans="1:24" x14ac:dyDescent="0.3">
      <c r="A163" s="64" t="s">
        <v>6966</v>
      </c>
      <c r="B163" s="94" t="s">
        <v>1251</v>
      </c>
      <c r="C163" s="2" t="s">
        <v>6</v>
      </c>
      <c r="D163" s="2">
        <v>69</v>
      </c>
      <c r="E163" s="9">
        <v>18306</v>
      </c>
      <c r="F163" s="10">
        <v>43805.404895833337</v>
      </c>
      <c r="G163" s="95" t="s">
        <v>71</v>
      </c>
      <c r="H163">
        <v>1070</v>
      </c>
      <c r="I163" s="1">
        <f t="shared" si="12"/>
        <v>10.288461538461538</v>
      </c>
      <c r="J163" s="118">
        <v>0.55200000000000005</v>
      </c>
      <c r="K163">
        <v>104</v>
      </c>
      <c r="L163" s="94">
        <v>392</v>
      </c>
      <c r="M163" s="11">
        <f t="shared" si="13"/>
        <v>3.92</v>
      </c>
      <c r="N163" s="120">
        <v>0.39200000000000002</v>
      </c>
      <c r="O163" s="95">
        <v>100</v>
      </c>
      <c r="P163" s="12">
        <f t="shared" si="15"/>
        <v>2.6246075353218212</v>
      </c>
      <c r="Q163" s="104" t="s">
        <v>1401</v>
      </c>
      <c r="V163" s="111">
        <v>0.40972222222222227</v>
      </c>
      <c r="W163" s="112">
        <v>0.55763888888888891</v>
      </c>
      <c r="X163" s="115">
        <f t="shared" si="16"/>
        <v>0.14791666666666664</v>
      </c>
    </row>
    <row r="164" spans="1:24" x14ac:dyDescent="0.3">
      <c r="A164" s="64" t="s">
        <v>6967</v>
      </c>
      <c r="B164" s="94" t="s">
        <v>6968</v>
      </c>
      <c r="C164" s="2" t="s">
        <v>1</v>
      </c>
      <c r="D164" s="2">
        <v>46</v>
      </c>
      <c r="E164" s="9">
        <v>26844</v>
      </c>
      <c r="F164" s="10">
        <v>43805.516643518517</v>
      </c>
      <c r="G164" s="95" t="s">
        <v>4</v>
      </c>
      <c r="H164">
        <v>1867</v>
      </c>
      <c r="I164" s="1">
        <f t="shared" si="12"/>
        <v>17.44859813084112</v>
      </c>
      <c r="J164" s="118">
        <v>1.5429999999999999</v>
      </c>
      <c r="K164">
        <v>107</v>
      </c>
      <c r="L164" s="94">
        <v>589</v>
      </c>
      <c r="M164" s="11">
        <f t="shared" si="13"/>
        <v>5.5046728971962615</v>
      </c>
      <c r="N164" s="120">
        <v>0.70499999999999996</v>
      </c>
      <c r="O164" s="95">
        <f>K164</f>
        <v>107</v>
      </c>
      <c r="P164" s="12">
        <f t="shared" si="15"/>
        <v>3.1697792869269947</v>
      </c>
      <c r="Q164" s="104" t="s">
        <v>1401</v>
      </c>
      <c r="V164" s="111">
        <v>0.39097222222222222</v>
      </c>
      <c r="W164" s="112">
        <v>0.51944444444444449</v>
      </c>
      <c r="X164" s="115">
        <f t="shared" si="16"/>
        <v>0.12847222222222227</v>
      </c>
    </row>
    <row r="165" spans="1:24" x14ac:dyDescent="0.3">
      <c r="A165" s="64" t="s">
        <v>6969</v>
      </c>
      <c r="B165" s="94" t="s">
        <v>6970</v>
      </c>
      <c r="C165" s="2" t="s">
        <v>1</v>
      </c>
      <c r="D165" s="2">
        <v>54</v>
      </c>
      <c r="E165" s="9">
        <v>23935</v>
      </c>
      <c r="F165" s="10">
        <v>43805.567604166667</v>
      </c>
      <c r="G165" s="95" t="s">
        <v>4</v>
      </c>
      <c r="H165">
        <v>2053</v>
      </c>
      <c r="I165" s="1">
        <f t="shared" si="12"/>
        <v>19.740384615384617</v>
      </c>
      <c r="J165" s="118">
        <v>1.4350000000000001</v>
      </c>
      <c r="K165">
        <v>104</v>
      </c>
      <c r="L165" s="94">
        <v>617</v>
      </c>
      <c r="M165" s="11">
        <f t="shared" si="13"/>
        <v>5.9326923076923075</v>
      </c>
      <c r="N165" s="120">
        <v>0.82699999999999996</v>
      </c>
      <c r="O165" s="95">
        <f>K165</f>
        <v>104</v>
      </c>
      <c r="P165" s="12">
        <f t="shared" si="15"/>
        <v>3.327390599675851</v>
      </c>
      <c r="Q165" s="104" t="s">
        <v>6955</v>
      </c>
      <c r="V165" s="111">
        <v>0.42499999999999999</v>
      </c>
      <c r="W165" s="112">
        <v>0.5708333333333333</v>
      </c>
      <c r="X165" s="115">
        <f t="shared" si="16"/>
        <v>0.14583333333333331</v>
      </c>
    </row>
    <row r="166" spans="1:24" x14ac:dyDescent="0.3">
      <c r="A166" s="64" t="s">
        <v>6971</v>
      </c>
      <c r="B166" s="94" t="s">
        <v>38</v>
      </c>
      <c r="C166" s="2" t="s">
        <v>1</v>
      </c>
      <c r="D166" s="2">
        <v>64</v>
      </c>
      <c r="E166" s="9">
        <v>20284</v>
      </c>
      <c r="F166" s="10">
        <v>43808.637060185189</v>
      </c>
      <c r="G166" s="95" t="s">
        <v>4</v>
      </c>
      <c r="H166">
        <v>1720</v>
      </c>
      <c r="I166" s="1">
        <f t="shared" si="12"/>
        <v>16.53846153846154</v>
      </c>
      <c r="J166" s="118">
        <v>1.3360000000000001</v>
      </c>
      <c r="K166">
        <v>104</v>
      </c>
      <c r="L166" s="94">
        <v>471</v>
      </c>
      <c r="M166" s="11">
        <f t="shared" si="13"/>
        <v>4.5728155339805827</v>
      </c>
      <c r="N166" s="120">
        <v>4.5730000000000004</v>
      </c>
      <c r="O166" s="95">
        <v>103</v>
      </c>
      <c r="P166" s="12">
        <f t="shared" si="15"/>
        <v>3.6166911644618653</v>
      </c>
      <c r="Q166" s="104" t="s">
        <v>6955</v>
      </c>
      <c r="V166" s="111">
        <v>0.4861111111111111</v>
      </c>
      <c r="W166" s="112">
        <v>0.64583333333333337</v>
      </c>
      <c r="X166" s="115">
        <f t="shared" si="16"/>
        <v>0.15972222222222227</v>
      </c>
    </row>
    <row r="167" spans="1:24" x14ac:dyDescent="0.3">
      <c r="A167" s="64" t="s">
        <v>6972</v>
      </c>
      <c r="B167" s="94" t="s">
        <v>6973</v>
      </c>
      <c r="C167" s="2" t="s">
        <v>6</v>
      </c>
      <c r="D167" s="2">
        <v>15</v>
      </c>
      <c r="E167" s="9">
        <v>38051</v>
      </c>
      <c r="F167" s="10">
        <v>43808.657280092593</v>
      </c>
      <c r="G167" s="95" t="s">
        <v>4</v>
      </c>
      <c r="H167">
        <v>594</v>
      </c>
      <c r="I167" s="1">
        <f t="shared" si="12"/>
        <v>5.94</v>
      </c>
      <c r="J167" s="118">
        <v>0.72199999999999998</v>
      </c>
      <c r="K167">
        <v>100</v>
      </c>
      <c r="L167" s="94">
        <v>183</v>
      </c>
      <c r="M167" s="11">
        <f t="shared" si="13"/>
        <v>1.8118811881188119</v>
      </c>
      <c r="N167" s="120">
        <v>0.48399999999999999</v>
      </c>
      <c r="O167" s="95">
        <v>101</v>
      </c>
      <c r="P167" s="12">
        <f t="shared" si="15"/>
        <v>3.2783606557377052</v>
      </c>
      <c r="Q167" s="104" t="s">
        <v>6955</v>
      </c>
      <c r="V167" s="111">
        <v>0.5</v>
      </c>
      <c r="W167" s="112">
        <v>0.66666666666666663</v>
      </c>
      <c r="X167" s="115">
        <f t="shared" si="16"/>
        <v>0.16666666666666663</v>
      </c>
    </row>
    <row r="168" spans="1:24" x14ac:dyDescent="0.3">
      <c r="A168" s="64" t="s">
        <v>6974</v>
      </c>
      <c r="B168" s="94" t="s">
        <v>6975</v>
      </c>
      <c r="C168" s="2" t="s">
        <v>6</v>
      </c>
      <c r="D168" s="2">
        <v>26</v>
      </c>
      <c r="E168" s="9">
        <v>33955</v>
      </c>
      <c r="F168" s="10">
        <v>43808.672696759262</v>
      </c>
      <c r="G168" s="95" t="s">
        <v>4</v>
      </c>
      <c r="H168">
        <v>619</v>
      </c>
      <c r="I168" s="1">
        <f t="shared" si="12"/>
        <v>5.9519230769230766</v>
      </c>
      <c r="J168" s="118">
        <v>0.70199999999999996</v>
      </c>
      <c r="K168">
        <v>104</v>
      </c>
      <c r="L168" s="94">
        <v>235</v>
      </c>
      <c r="M168" s="11">
        <f t="shared" si="13"/>
        <v>2.2815533980582523</v>
      </c>
      <c r="N168" s="120">
        <v>0.49299999999999999</v>
      </c>
      <c r="O168" s="95">
        <v>103</v>
      </c>
      <c r="P168" s="12">
        <f t="shared" si="15"/>
        <v>2.6087152209492634</v>
      </c>
      <c r="Q168" s="104" t="s">
        <v>6955</v>
      </c>
      <c r="V168" s="111">
        <v>0.50486111111111109</v>
      </c>
      <c r="W168" s="112">
        <v>0.67361111111111116</v>
      </c>
      <c r="X168" s="115">
        <f t="shared" si="16"/>
        <v>0.16875000000000007</v>
      </c>
    </row>
    <row r="169" spans="1:24" x14ac:dyDescent="0.3">
      <c r="A169" s="64" t="s">
        <v>6976</v>
      </c>
      <c r="B169" s="94" t="s">
        <v>6977</v>
      </c>
      <c r="C169" s="2" t="s">
        <v>6</v>
      </c>
      <c r="D169" s="2">
        <v>76</v>
      </c>
      <c r="E169" s="9">
        <v>15923</v>
      </c>
      <c r="F169" s="10">
        <v>43808.698310185187</v>
      </c>
      <c r="G169" s="95" t="s">
        <v>4</v>
      </c>
      <c r="H169">
        <v>1443</v>
      </c>
      <c r="I169" s="1">
        <f t="shared" si="12"/>
        <v>14.147058823529411</v>
      </c>
      <c r="J169" s="118">
        <v>1.1639999999999999</v>
      </c>
      <c r="K169">
        <v>102</v>
      </c>
      <c r="L169" s="94">
        <v>587</v>
      </c>
      <c r="M169" s="11">
        <f t="shared" si="13"/>
        <v>5.6442307692307692</v>
      </c>
      <c r="N169" s="120">
        <v>0.749</v>
      </c>
      <c r="O169" s="95">
        <v>104</v>
      </c>
      <c r="P169" s="12">
        <f t="shared" si="15"/>
        <v>2.5064635735043592</v>
      </c>
      <c r="Q169" s="104" t="s">
        <v>6955</v>
      </c>
      <c r="V169" s="111">
        <v>0.53472222222222221</v>
      </c>
      <c r="W169" s="112">
        <v>0.70833333333333337</v>
      </c>
      <c r="X169" s="115">
        <f t="shared" si="16"/>
        <v>0.17361111111111116</v>
      </c>
    </row>
    <row r="170" spans="1:24" x14ac:dyDescent="0.3">
      <c r="A170" s="64" t="s">
        <v>6978</v>
      </c>
      <c r="B170" s="94" t="s">
        <v>6979</v>
      </c>
      <c r="C170" s="2" t="s">
        <v>1</v>
      </c>
      <c r="D170" s="2">
        <v>44</v>
      </c>
      <c r="E170" s="9">
        <v>27435</v>
      </c>
      <c r="F170" s="10">
        <v>43808.715486111112</v>
      </c>
      <c r="G170" s="95" t="s">
        <v>4</v>
      </c>
      <c r="H170">
        <v>1055</v>
      </c>
      <c r="I170" s="1">
        <f t="shared" si="12"/>
        <v>10.989583333333334</v>
      </c>
      <c r="J170" s="118">
        <v>1.532</v>
      </c>
      <c r="K170">
        <v>96</v>
      </c>
      <c r="L170" s="94">
        <v>235</v>
      </c>
      <c r="M170" s="11">
        <f t="shared" si="13"/>
        <v>2.4479166666666665</v>
      </c>
      <c r="N170" s="120">
        <v>0.59599999999999997</v>
      </c>
      <c r="O170" s="95">
        <f>K170</f>
        <v>96</v>
      </c>
      <c r="P170" s="12">
        <f t="shared" si="15"/>
        <v>4.4893617021276597</v>
      </c>
      <c r="Q170" s="104" t="s">
        <v>6980</v>
      </c>
      <c r="V170" s="111">
        <v>0.53819444444444442</v>
      </c>
      <c r="W170" s="112">
        <v>0.72222222222222221</v>
      </c>
      <c r="X170" s="115">
        <f t="shared" si="16"/>
        <v>0.18402777777777779</v>
      </c>
    </row>
    <row r="171" spans="1:24" x14ac:dyDescent="0.3">
      <c r="A171" s="64" t="s">
        <v>6981</v>
      </c>
      <c r="B171" s="94" t="s">
        <v>6982</v>
      </c>
      <c r="C171" s="2" t="s">
        <v>1</v>
      </c>
      <c r="D171" s="2">
        <v>50</v>
      </c>
      <c r="E171" s="9">
        <v>25279</v>
      </c>
      <c r="F171" s="10">
        <v>43809.511840277781</v>
      </c>
      <c r="G171" s="95" t="s">
        <v>4</v>
      </c>
      <c r="H171">
        <v>1669</v>
      </c>
      <c r="I171" s="1">
        <f t="shared" si="12"/>
        <v>16.048076923076923</v>
      </c>
      <c r="J171" s="118">
        <v>1.347</v>
      </c>
      <c r="K171">
        <v>104</v>
      </c>
      <c r="L171" s="94">
        <v>612</v>
      </c>
      <c r="M171" s="11">
        <f t="shared" si="13"/>
        <v>5.884615384615385</v>
      </c>
      <c r="N171" s="120">
        <v>0.65800000000000003</v>
      </c>
      <c r="O171" s="95">
        <f>K171</f>
        <v>104</v>
      </c>
      <c r="P171" s="12">
        <f t="shared" si="15"/>
        <v>2.7271241830065356</v>
      </c>
      <c r="Q171" s="104" t="s">
        <v>1401</v>
      </c>
      <c r="V171" s="111">
        <v>0.38472222222222219</v>
      </c>
      <c r="W171" s="112">
        <v>0.51388888888888895</v>
      </c>
      <c r="X171" s="115">
        <f t="shared" si="16"/>
        <v>0.12916666666666676</v>
      </c>
    </row>
    <row r="172" spans="1:24" x14ac:dyDescent="0.3">
      <c r="A172" s="64" t="s">
        <v>6983</v>
      </c>
      <c r="B172" s="94" t="s">
        <v>6984</v>
      </c>
      <c r="C172" s="2" t="s">
        <v>1</v>
      </c>
      <c r="D172" s="2">
        <v>51</v>
      </c>
      <c r="E172" s="9">
        <v>25000</v>
      </c>
      <c r="F172" s="10">
        <v>43809.678541666668</v>
      </c>
      <c r="G172" s="95" t="s">
        <v>4</v>
      </c>
      <c r="H172">
        <v>1912</v>
      </c>
      <c r="I172" s="1">
        <f t="shared" si="12"/>
        <v>18.384615384615383</v>
      </c>
      <c r="J172" s="118">
        <v>1.409</v>
      </c>
      <c r="K172">
        <v>104</v>
      </c>
      <c r="L172" s="94">
        <v>314</v>
      </c>
      <c r="M172" s="11">
        <f t="shared" si="13"/>
        <v>3.108910891089109</v>
      </c>
      <c r="N172" s="120">
        <v>0.54600000000000004</v>
      </c>
      <c r="O172" s="95">
        <v>101</v>
      </c>
      <c r="P172" s="12">
        <f t="shared" si="15"/>
        <v>5.913522782949534</v>
      </c>
      <c r="Q172" s="104" t="s">
        <v>1401</v>
      </c>
      <c r="V172" s="111">
        <v>0.53472222222222221</v>
      </c>
      <c r="W172" s="112">
        <v>0.70833333333333337</v>
      </c>
      <c r="X172" s="115">
        <f t="shared" si="16"/>
        <v>0.17361111111111116</v>
      </c>
    </row>
    <row r="173" spans="1:24" x14ac:dyDescent="0.3">
      <c r="A173" s="64" t="s">
        <v>6985</v>
      </c>
      <c r="B173" s="94" t="s">
        <v>5132</v>
      </c>
      <c r="C173" s="2" t="s">
        <v>1</v>
      </c>
      <c r="D173" s="2">
        <v>65</v>
      </c>
      <c r="E173" s="9">
        <v>20043</v>
      </c>
      <c r="F173" s="10">
        <v>43810.51834490741</v>
      </c>
      <c r="G173" s="95" t="s">
        <v>4</v>
      </c>
      <c r="H173">
        <v>2225</v>
      </c>
      <c r="I173" s="1">
        <f t="shared" si="12"/>
        <v>21.813725490196077</v>
      </c>
      <c r="J173" s="118">
        <v>1.52</v>
      </c>
      <c r="K173">
        <v>102</v>
      </c>
      <c r="L173" s="94">
        <v>523</v>
      </c>
      <c r="M173" s="11">
        <f t="shared" si="13"/>
        <v>5.0776699029126213</v>
      </c>
      <c r="N173" s="120">
        <v>0.94699999999999995</v>
      </c>
      <c r="O173" s="95">
        <v>103</v>
      </c>
      <c r="P173" s="12">
        <f t="shared" si="15"/>
        <v>4.2960109473999921</v>
      </c>
      <c r="Q173" s="104" t="s">
        <v>1401</v>
      </c>
      <c r="V173" s="111">
        <v>0.38611111111111113</v>
      </c>
      <c r="W173" s="112">
        <v>0.51736111111111105</v>
      </c>
      <c r="X173" s="115">
        <f t="shared" si="16"/>
        <v>0.13124999999999992</v>
      </c>
    </row>
    <row r="174" spans="1:24" x14ac:dyDescent="0.3">
      <c r="A174" s="64" t="s">
        <v>6986</v>
      </c>
      <c r="B174" s="94" t="s">
        <v>6987</v>
      </c>
      <c r="C174" s="2" t="s">
        <v>1</v>
      </c>
      <c r="D174" s="2">
        <v>44</v>
      </c>
      <c r="E174" s="9">
        <v>27388</v>
      </c>
      <c r="F174" s="10">
        <v>43810.624062499999</v>
      </c>
      <c r="G174" s="95" t="s">
        <v>4</v>
      </c>
      <c r="H174">
        <v>1324</v>
      </c>
      <c r="I174" s="1">
        <f t="shared" si="12"/>
        <v>13.108910891089108</v>
      </c>
      <c r="J174" s="118">
        <v>1.1479999999999999</v>
      </c>
      <c r="K174">
        <v>101</v>
      </c>
      <c r="L174" s="94">
        <v>334</v>
      </c>
      <c r="M174" s="11">
        <f t="shared" si="13"/>
        <v>3.3069306930693068</v>
      </c>
      <c r="N174" s="120">
        <v>0.57899999999999996</v>
      </c>
      <c r="O174" s="95">
        <f>K174</f>
        <v>101</v>
      </c>
      <c r="P174" s="12">
        <f t="shared" si="15"/>
        <v>3.9640718562874251</v>
      </c>
      <c r="Q174" s="104" t="s">
        <v>1401</v>
      </c>
      <c r="V174" s="111">
        <v>0.44166666666666665</v>
      </c>
      <c r="W174" s="112">
        <v>0.625</v>
      </c>
      <c r="X174" s="115">
        <f t="shared" si="16"/>
        <v>0.18333333333333335</v>
      </c>
    </row>
    <row r="175" spans="1:24" x14ac:dyDescent="0.3">
      <c r="A175" s="64" t="s">
        <v>6988</v>
      </c>
      <c r="B175" s="94" t="s">
        <v>6989</v>
      </c>
      <c r="C175" s="2" t="s">
        <v>1</v>
      </c>
      <c r="D175" s="2">
        <v>72</v>
      </c>
      <c r="E175" s="9">
        <v>17437</v>
      </c>
      <c r="F175" s="10">
        <v>43810.634363425925</v>
      </c>
      <c r="G175" s="95" t="s">
        <v>4</v>
      </c>
      <c r="H175">
        <v>3089</v>
      </c>
      <c r="I175" s="1">
        <f t="shared" si="12"/>
        <v>30.284313725490197</v>
      </c>
      <c r="J175" s="118">
        <v>2.0939999999999999</v>
      </c>
      <c r="K175">
        <v>102</v>
      </c>
      <c r="L175" s="94">
        <v>1009</v>
      </c>
      <c r="M175" s="11">
        <f t="shared" si="13"/>
        <v>9.8921568627450984</v>
      </c>
      <c r="N175" s="120">
        <v>1.214</v>
      </c>
      <c r="O175" s="95">
        <f>K175</f>
        <v>102</v>
      </c>
      <c r="P175" s="12">
        <f t="shared" si="15"/>
        <v>3.0614469772051538</v>
      </c>
      <c r="Q175" s="104" t="s">
        <v>1401</v>
      </c>
      <c r="V175" s="111">
        <v>0.4375</v>
      </c>
      <c r="W175" s="112">
        <v>0.63680555555555551</v>
      </c>
      <c r="X175" s="115">
        <f t="shared" si="16"/>
        <v>0.19930555555555551</v>
      </c>
    </row>
    <row r="176" spans="1:24" x14ac:dyDescent="0.3">
      <c r="A176" s="64" t="s">
        <v>6990</v>
      </c>
      <c r="B176" s="94" t="s">
        <v>6991</v>
      </c>
      <c r="C176" s="2" t="s">
        <v>1</v>
      </c>
      <c r="D176" s="2">
        <v>67</v>
      </c>
      <c r="E176" s="9">
        <v>19195</v>
      </c>
      <c r="F176" s="10">
        <v>43810.647418981483</v>
      </c>
      <c r="G176" s="95" t="s">
        <v>4</v>
      </c>
      <c r="H176">
        <v>2131</v>
      </c>
      <c r="I176" s="1">
        <f t="shared" si="12"/>
        <v>21.099009900990097</v>
      </c>
      <c r="J176" s="118">
        <v>1.603</v>
      </c>
      <c r="K176">
        <v>101</v>
      </c>
      <c r="L176" s="94">
        <v>563</v>
      </c>
      <c r="M176" s="11">
        <f t="shared" si="13"/>
        <v>5.5196078431372548</v>
      </c>
      <c r="N176" s="120">
        <v>0.80500000000000005</v>
      </c>
      <c r="O176" s="95">
        <v>102</v>
      </c>
      <c r="P176" s="12">
        <f t="shared" si="15"/>
        <v>3.8225559678525576</v>
      </c>
      <c r="Q176" s="104" t="s">
        <v>1401</v>
      </c>
      <c r="V176" s="111">
        <v>0.48819444444444443</v>
      </c>
      <c r="W176" s="112">
        <v>0.64930555555555558</v>
      </c>
      <c r="X176" s="115">
        <f t="shared" si="16"/>
        <v>0.16111111111111115</v>
      </c>
    </row>
    <row r="177" spans="1:24" x14ac:dyDescent="0.3">
      <c r="A177" s="64" t="s">
        <v>6992</v>
      </c>
      <c r="B177" s="94" t="s">
        <v>6993</v>
      </c>
      <c r="C177" s="2" t="s">
        <v>1</v>
      </c>
      <c r="D177" s="2">
        <v>53</v>
      </c>
      <c r="E177" s="9">
        <v>24149</v>
      </c>
      <c r="F177" s="10">
        <v>43810.660509259258</v>
      </c>
      <c r="G177" s="95" t="s">
        <v>4</v>
      </c>
      <c r="H177">
        <v>2484</v>
      </c>
      <c r="I177" s="1">
        <f t="shared" si="12"/>
        <v>24.594059405940595</v>
      </c>
      <c r="J177" s="118">
        <v>2.29</v>
      </c>
      <c r="K177">
        <v>101</v>
      </c>
      <c r="L177" s="94">
        <v>547</v>
      </c>
      <c r="M177" s="11">
        <f t="shared" si="13"/>
        <v>5.259615384615385</v>
      </c>
      <c r="N177" s="120">
        <v>0.63800000000000001</v>
      </c>
      <c r="O177" s="95">
        <v>104</v>
      </c>
      <c r="P177" s="12">
        <f t="shared" si="15"/>
        <v>4.6760186073451946</v>
      </c>
      <c r="Q177" s="104" t="s">
        <v>1401</v>
      </c>
      <c r="V177" s="111">
        <v>0.49305555555555558</v>
      </c>
      <c r="W177" s="112">
        <v>0.67361111111111116</v>
      </c>
      <c r="X177" s="115">
        <f t="shared" si="16"/>
        <v>0.18055555555555558</v>
      </c>
    </row>
    <row r="178" spans="1:24" x14ac:dyDescent="0.3">
      <c r="A178" s="64" t="s">
        <v>6994</v>
      </c>
      <c r="B178" s="94" t="s">
        <v>6995</v>
      </c>
      <c r="C178" s="2" t="s">
        <v>1</v>
      </c>
      <c r="D178" s="2">
        <v>51</v>
      </c>
      <c r="E178" s="9">
        <v>24855</v>
      </c>
      <c r="F178" s="10">
        <v>43810.6797337963</v>
      </c>
      <c r="G178" s="95" t="s">
        <v>4</v>
      </c>
      <c r="H178">
        <v>1574</v>
      </c>
      <c r="I178" s="1">
        <f t="shared" si="12"/>
        <v>15.584158415841584</v>
      </c>
      <c r="J178" s="118">
        <v>1.4510000000000001</v>
      </c>
      <c r="K178">
        <v>101</v>
      </c>
      <c r="L178" s="94">
        <v>377</v>
      </c>
      <c r="M178" s="11">
        <f t="shared" si="13"/>
        <v>3.7326732673267329</v>
      </c>
      <c r="N178" s="120">
        <v>0.58099999999999996</v>
      </c>
      <c r="O178" s="95">
        <f>K178</f>
        <v>101</v>
      </c>
      <c r="P178" s="12">
        <f t="shared" si="15"/>
        <v>4.1750663129973473</v>
      </c>
      <c r="Q178" s="104" t="s">
        <v>1401</v>
      </c>
      <c r="V178" s="111">
        <v>0.53472222222222221</v>
      </c>
      <c r="W178" s="112">
        <v>0.68055555555555547</v>
      </c>
      <c r="X178" s="115">
        <f t="shared" si="16"/>
        <v>0.14583333333333326</v>
      </c>
    </row>
    <row r="179" spans="1:24" x14ac:dyDescent="0.3">
      <c r="A179" s="64" t="s">
        <v>6996</v>
      </c>
      <c r="B179" s="94" t="s">
        <v>248</v>
      </c>
      <c r="C179" s="2" t="s">
        <v>1</v>
      </c>
      <c r="D179" s="2">
        <v>46</v>
      </c>
      <c r="E179" s="9">
        <v>26847</v>
      </c>
      <c r="F179" s="10">
        <v>43810.694282407407</v>
      </c>
      <c r="G179" s="95" t="s">
        <v>4</v>
      </c>
      <c r="H179">
        <v>1128</v>
      </c>
      <c r="I179" s="1">
        <f t="shared" si="12"/>
        <v>11.168316831683168</v>
      </c>
      <c r="J179" s="118">
        <v>1.327</v>
      </c>
      <c r="K179">
        <v>101</v>
      </c>
      <c r="L179" s="94">
        <v>258</v>
      </c>
      <c r="M179" s="11">
        <f t="shared" si="13"/>
        <v>2.4807692307692308</v>
      </c>
      <c r="N179" s="120">
        <v>0.52100000000000002</v>
      </c>
      <c r="O179" s="95">
        <v>104</v>
      </c>
      <c r="P179" s="12">
        <f t="shared" si="15"/>
        <v>4.5019571724614318</v>
      </c>
      <c r="Q179" s="104" t="s">
        <v>1401</v>
      </c>
      <c r="V179" s="111">
        <v>0.53125</v>
      </c>
      <c r="W179" s="112">
        <v>0.69444444444444453</v>
      </c>
      <c r="X179" s="115">
        <f t="shared" si="16"/>
        <v>0.16319444444444453</v>
      </c>
    </row>
    <row r="180" spans="1:24" x14ac:dyDescent="0.3">
      <c r="A180" s="64" t="s">
        <v>6997</v>
      </c>
      <c r="B180" s="94" t="s">
        <v>6998</v>
      </c>
      <c r="C180" s="2" t="s">
        <v>1</v>
      </c>
      <c r="D180" s="2">
        <v>43</v>
      </c>
      <c r="E180" s="9">
        <v>27988</v>
      </c>
      <c r="F180" s="10">
        <v>43811.641215277778</v>
      </c>
      <c r="G180" s="95" t="s">
        <v>4</v>
      </c>
      <c r="H180">
        <v>1636</v>
      </c>
      <c r="I180" s="1">
        <f t="shared" si="12"/>
        <v>16.198019801980198</v>
      </c>
      <c r="J180" s="118">
        <v>1.5620000000000001</v>
      </c>
      <c r="K180">
        <v>101</v>
      </c>
      <c r="L180" s="94">
        <v>400</v>
      </c>
      <c r="M180" s="11">
        <f t="shared" si="13"/>
        <v>3.9603960396039604</v>
      </c>
      <c r="N180" s="120">
        <v>0.54600000000000004</v>
      </c>
      <c r="O180" s="95">
        <f t="shared" ref="O180:O211" si="17">K180</f>
        <v>101</v>
      </c>
      <c r="P180" s="12">
        <f t="shared" si="15"/>
        <v>4.09</v>
      </c>
      <c r="Q180" s="104" t="s">
        <v>1401</v>
      </c>
      <c r="V180" s="111">
        <v>0.47916666666666669</v>
      </c>
      <c r="W180" s="112">
        <v>0.64583333333333337</v>
      </c>
      <c r="X180" s="115">
        <f t="shared" si="16"/>
        <v>0.16666666666666669</v>
      </c>
    </row>
    <row r="181" spans="1:24" x14ac:dyDescent="0.3">
      <c r="A181" s="64" t="s">
        <v>6999</v>
      </c>
      <c r="B181" s="94" t="s">
        <v>1529</v>
      </c>
      <c r="C181" s="2" t="s">
        <v>1</v>
      </c>
      <c r="D181" s="2">
        <v>52</v>
      </c>
      <c r="E181" s="9">
        <v>24685</v>
      </c>
      <c r="F181" s="10">
        <v>43811.661064814813</v>
      </c>
      <c r="G181" s="95" t="s">
        <v>4</v>
      </c>
      <c r="H181">
        <v>2285</v>
      </c>
      <c r="I181" s="1">
        <f t="shared" si="12"/>
        <v>22.623762376237625</v>
      </c>
      <c r="J181" s="118">
        <v>1.4890000000000001</v>
      </c>
      <c r="K181">
        <v>101</v>
      </c>
      <c r="L181" s="94">
        <v>582</v>
      </c>
      <c r="M181" s="11">
        <f t="shared" si="13"/>
        <v>5.7623762376237622</v>
      </c>
      <c r="N181" s="120">
        <v>0.66600000000000004</v>
      </c>
      <c r="O181" s="95">
        <f t="shared" si="17"/>
        <v>101</v>
      </c>
      <c r="P181" s="12">
        <f t="shared" si="15"/>
        <v>3.9261168384879728</v>
      </c>
      <c r="Q181" s="104" t="s">
        <v>6955</v>
      </c>
      <c r="V181" s="111">
        <v>0.49513888888888885</v>
      </c>
      <c r="W181" s="112">
        <v>0.66666666666666663</v>
      </c>
      <c r="X181" s="115">
        <f t="shared" si="16"/>
        <v>0.17152777777777778</v>
      </c>
    </row>
    <row r="182" spans="1:24" x14ac:dyDescent="0.3">
      <c r="A182" s="64" t="s">
        <v>7000</v>
      </c>
      <c r="B182" s="94" t="s">
        <v>5993</v>
      </c>
      <c r="C182" s="2" t="s">
        <v>1</v>
      </c>
      <c r="D182" s="2">
        <v>48</v>
      </c>
      <c r="E182" s="9">
        <v>25991</v>
      </c>
      <c r="F182" s="10">
        <v>43812.511631944442</v>
      </c>
      <c r="G182" s="95" t="s">
        <v>4</v>
      </c>
      <c r="H182">
        <v>1756</v>
      </c>
      <c r="I182" s="1">
        <f t="shared" si="12"/>
        <v>17.215686274509803</v>
      </c>
      <c r="J182" s="118">
        <v>1.7609999999999999</v>
      </c>
      <c r="K182">
        <v>102</v>
      </c>
      <c r="L182" s="94">
        <v>553</v>
      </c>
      <c r="M182" s="11">
        <f t="shared" si="13"/>
        <v>5.4215686274509807</v>
      </c>
      <c r="N182" s="120">
        <v>0.76300000000000001</v>
      </c>
      <c r="O182" s="95">
        <f t="shared" si="17"/>
        <v>102</v>
      </c>
      <c r="P182" s="12">
        <f t="shared" si="15"/>
        <v>3.175406871609403</v>
      </c>
      <c r="Q182" s="104" t="s">
        <v>6980</v>
      </c>
      <c r="V182" s="111">
        <v>0.37708333333333338</v>
      </c>
      <c r="W182" s="112">
        <v>0.51388888888888895</v>
      </c>
      <c r="X182" s="115">
        <f t="shared" si="16"/>
        <v>0.13680555555555557</v>
      </c>
    </row>
    <row r="183" spans="1:24" x14ac:dyDescent="0.3">
      <c r="A183" s="64" t="s">
        <v>7001</v>
      </c>
      <c r="B183" s="94" t="s">
        <v>7002</v>
      </c>
      <c r="C183" s="2" t="s">
        <v>6</v>
      </c>
      <c r="D183" s="2">
        <v>78</v>
      </c>
      <c r="E183" s="9">
        <v>15243</v>
      </c>
      <c r="F183" s="10">
        <v>43812.525104166663</v>
      </c>
      <c r="G183" s="95" t="s">
        <v>4</v>
      </c>
      <c r="H183">
        <v>1974</v>
      </c>
      <c r="I183" s="1">
        <f t="shared" si="12"/>
        <v>19.544554455445546</v>
      </c>
      <c r="J183" s="118">
        <v>0.97099999999999997</v>
      </c>
      <c r="K183">
        <v>101</v>
      </c>
      <c r="L183" s="94">
        <v>641</v>
      </c>
      <c r="M183" s="11">
        <f t="shared" si="13"/>
        <v>6.3465346534653468</v>
      </c>
      <c r="N183" s="120">
        <v>1.1459999999999999</v>
      </c>
      <c r="O183" s="95">
        <f t="shared" si="17"/>
        <v>101</v>
      </c>
      <c r="P183" s="12">
        <f t="shared" si="15"/>
        <v>3.0795631825273011</v>
      </c>
      <c r="Q183" s="104" t="s">
        <v>1401</v>
      </c>
      <c r="V183" s="111">
        <v>0.38750000000000001</v>
      </c>
      <c r="W183" s="112">
        <v>0.53125</v>
      </c>
      <c r="X183" s="115">
        <f t="shared" si="16"/>
        <v>0.14374999999999999</v>
      </c>
    </row>
    <row r="184" spans="1:24" x14ac:dyDescent="0.3">
      <c r="A184" s="64" t="s">
        <v>7003</v>
      </c>
      <c r="B184" s="94" t="s">
        <v>178</v>
      </c>
      <c r="C184" s="2" t="s">
        <v>1</v>
      </c>
      <c r="D184" s="2">
        <v>47</v>
      </c>
      <c r="E184" s="9">
        <v>26543</v>
      </c>
      <c r="F184" s="10">
        <v>43812.541273148148</v>
      </c>
      <c r="G184" s="95" t="s">
        <v>4</v>
      </c>
      <c r="H184">
        <v>1290</v>
      </c>
      <c r="I184" s="1">
        <f t="shared" si="12"/>
        <v>12.772277227722773</v>
      </c>
      <c r="J184" s="118">
        <v>1.1819999999999999</v>
      </c>
      <c r="K184">
        <v>101</v>
      </c>
      <c r="L184" s="94">
        <v>438</v>
      </c>
      <c r="M184" s="11">
        <f t="shared" si="13"/>
        <v>4.3366336633663369</v>
      </c>
      <c r="N184" s="120">
        <v>0.72499999999999998</v>
      </c>
      <c r="O184" s="95">
        <f t="shared" si="17"/>
        <v>101</v>
      </c>
      <c r="P184" s="12">
        <f t="shared" si="15"/>
        <v>2.9452054794520546</v>
      </c>
      <c r="Q184" s="104" t="s">
        <v>1401</v>
      </c>
      <c r="V184" s="111">
        <v>0.4055555555555555</v>
      </c>
      <c r="W184" s="112">
        <v>0.54861111111111105</v>
      </c>
      <c r="X184" s="115">
        <f t="shared" si="16"/>
        <v>0.14305555555555555</v>
      </c>
    </row>
    <row r="185" spans="1:24" x14ac:dyDescent="0.3">
      <c r="A185" s="64" t="s">
        <v>7004</v>
      </c>
      <c r="B185" s="94" t="s">
        <v>7005</v>
      </c>
      <c r="C185" s="2" t="s">
        <v>1</v>
      </c>
      <c r="D185" s="2">
        <v>57</v>
      </c>
      <c r="E185" s="9">
        <v>22939</v>
      </c>
      <c r="F185" s="10">
        <v>43812.55369212963</v>
      </c>
      <c r="G185" s="95" t="s">
        <v>4</v>
      </c>
      <c r="H185">
        <v>1188</v>
      </c>
      <c r="I185" s="1">
        <f t="shared" si="12"/>
        <v>11.762376237623762</v>
      </c>
      <c r="J185" s="118">
        <v>1.141</v>
      </c>
      <c r="K185">
        <v>101</v>
      </c>
      <c r="L185" s="94">
        <v>360</v>
      </c>
      <c r="M185" s="11">
        <f t="shared" si="13"/>
        <v>3.5643564356435644</v>
      </c>
      <c r="N185" s="120">
        <v>0.74</v>
      </c>
      <c r="O185" s="95">
        <f t="shared" si="17"/>
        <v>101</v>
      </c>
      <c r="P185" s="12">
        <f t="shared" si="15"/>
        <v>3.3</v>
      </c>
      <c r="Q185" s="104" t="s">
        <v>1401</v>
      </c>
      <c r="V185" s="111">
        <v>0.40972222222222227</v>
      </c>
      <c r="W185" s="112">
        <v>0.56944444444444442</v>
      </c>
      <c r="X185" s="115">
        <f t="shared" si="16"/>
        <v>0.15972222222222215</v>
      </c>
    </row>
    <row r="186" spans="1:24" x14ac:dyDescent="0.3">
      <c r="A186" s="64" t="s">
        <v>7006</v>
      </c>
      <c r="B186" s="94" t="s">
        <v>101</v>
      </c>
      <c r="C186" s="2" t="s">
        <v>1</v>
      </c>
      <c r="D186" s="2">
        <v>50</v>
      </c>
      <c r="E186" s="9">
        <v>25420</v>
      </c>
      <c r="F186" s="10">
        <v>43812.579305555555</v>
      </c>
      <c r="G186" s="95" t="s">
        <v>4</v>
      </c>
      <c r="H186">
        <v>1155</v>
      </c>
      <c r="I186" s="1">
        <f t="shared" si="12"/>
        <v>11.435643564356436</v>
      </c>
      <c r="J186" s="118">
        <v>0.89900000000000002</v>
      </c>
      <c r="K186">
        <v>101</v>
      </c>
      <c r="L186" s="94">
        <v>334</v>
      </c>
      <c r="M186" s="11">
        <f t="shared" si="13"/>
        <v>3.3069306930693068</v>
      </c>
      <c r="N186" s="120">
        <v>0.56100000000000005</v>
      </c>
      <c r="O186" s="95">
        <f t="shared" si="17"/>
        <v>101</v>
      </c>
      <c r="P186" s="12">
        <f t="shared" si="15"/>
        <v>3.4580838323353298</v>
      </c>
      <c r="Q186" s="104" t="s">
        <v>1401</v>
      </c>
      <c r="V186" s="111">
        <v>0.43958333333333338</v>
      </c>
      <c r="W186" s="112">
        <v>0.58333333333333337</v>
      </c>
      <c r="X186" s="115">
        <f t="shared" si="16"/>
        <v>0.14374999999999999</v>
      </c>
    </row>
    <row r="187" spans="1:24" x14ac:dyDescent="0.3">
      <c r="A187" s="64" t="s">
        <v>7007</v>
      </c>
      <c r="B187" s="94" t="s">
        <v>7008</v>
      </c>
      <c r="C187" s="2" t="s">
        <v>1</v>
      </c>
      <c r="D187" s="2">
        <v>48</v>
      </c>
      <c r="E187" s="9">
        <v>26229</v>
      </c>
      <c r="F187" s="10">
        <v>43812.59170138889</v>
      </c>
      <c r="G187" s="95" t="s">
        <v>4</v>
      </c>
      <c r="H187">
        <v>1504</v>
      </c>
      <c r="I187" s="1">
        <f t="shared" si="12"/>
        <v>14.891089108910892</v>
      </c>
      <c r="J187" s="118">
        <v>2.0539999999999998</v>
      </c>
      <c r="K187">
        <v>101</v>
      </c>
      <c r="L187" s="94">
        <v>313</v>
      </c>
      <c r="M187" s="11">
        <f t="shared" si="13"/>
        <v>3.0990099009900991</v>
      </c>
      <c r="N187" s="120">
        <v>0.625</v>
      </c>
      <c r="O187" s="95">
        <f t="shared" si="17"/>
        <v>101</v>
      </c>
      <c r="P187" s="12">
        <f t="shared" si="15"/>
        <v>4.8051118210862622</v>
      </c>
      <c r="Q187" s="104" t="s">
        <v>6955</v>
      </c>
      <c r="V187" s="111">
        <v>0.44166666666666665</v>
      </c>
      <c r="W187" s="112">
        <v>0.59027777777777779</v>
      </c>
      <c r="X187" s="115">
        <f t="shared" si="16"/>
        <v>0.14861111111111114</v>
      </c>
    </row>
    <row r="188" spans="1:24" x14ac:dyDescent="0.3">
      <c r="A188" s="64" t="s">
        <v>7009</v>
      </c>
      <c r="B188" s="94" t="s">
        <v>1523</v>
      </c>
      <c r="C188" s="2" t="s">
        <v>1</v>
      </c>
      <c r="D188" s="2">
        <v>50</v>
      </c>
      <c r="E188" s="9">
        <v>25262</v>
      </c>
      <c r="F188" s="10">
        <v>43815.651643518519</v>
      </c>
      <c r="G188" s="95" t="s">
        <v>4</v>
      </c>
      <c r="H188">
        <v>1490</v>
      </c>
      <c r="I188" s="1">
        <f t="shared" si="12"/>
        <v>15.05050505050505</v>
      </c>
      <c r="J188" s="118">
        <v>1.3580000000000001</v>
      </c>
      <c r="K188">
        <v>99</v>
      </c>
      <c r="L188" s="94">
        <v>219</v>
      </c>
      <c r="M188" s="11">
        <f t="shared" si="13"/>
        <v>2.2121212121212119</v>
      </c>
      <c r="N188" s="120">
        <v>0.45800000000000002</v>
      </c>
      <c r="O188" s="95">
        <f t="shared" si="17"/>
        <v>99</v>
      </c>
      <c r="P188" s="12">
        <f t="shared" si="15"/>
        <v>6.8036529680365305</v>
      </c>
      <c r="Q188" s="104" t="s">
        <v>7010</v>
      </c>
      <c r="V188" s="111">
        <v>0.49236111111111108</v>
      </c>
      <c r="W188" s="112">
        <v>0.65277777777777779</v>
      </c>
      <c r="X188" s="115">
        <f t="shared" si="16"/>
        <v>0.16041666666666671</v>
      </c>
    </row>
    <row r="189" spans="1:24" x14ac:dyDescent="0.3">
      <c r="A189" s="64" t="s">
        <v>7011</v>
      </c>
      <c r="B189" s="94" t="s">
        <v>7012</v>
      </c>
      <c r="C189" s="2" t="s">
        <v>1</v>
      </c>
      <c r="D189" s="2">
        <v>29</v>
      </c>
      <c r="E189" s="9">
        <v>32867</v>
      </c>
      <c r="F189" s="10">
        <v>43815.664085648146</v>
      </c>
      <c r="G189" s="95" t="s">
        <v>4</v>
      </c>
      <c r="H189">
        <v>683</v>
      </c>
      <c r="I189" s="1">
        <f t="shared" si="12"/>
        <v>6.83</v>
      </c>
      <c r="J189" s="118">
        <v>1.0349999999999999</v>
      </c>
      <c r="K189">
        <v>100</v>
      </c>
      <c r="L189" s="94">
        <v>244</v>
      </c>
      <c r="M189" s="11">
        <f t="shared" si="13"/>
        <v>2.44</v>
      </c>
      <c r="N189" s="120">
        <v>0.68600000000000005</v>
      </c>
      <c r="O189" s="95">
        <f t="shared" si="17"/>
        <v>100</v>
      </c>
      <c r="P189" s="12">
        <f t="shared" si="15"/>
        <v>2.7991803278688527</v>
      </c>
      <c r="Q189" s="104" t="s">
        <v>1401</v>
      </c>
      <c r="V189" s="111">
        <v>0.50972222222222219</v>
      </c>
      <c r="W189" s="112">
        <v>0.66666666666666663</v>
      </c>
      <c r="X189" s="115">
        <f t="shared" si="16"/>
        <v>0.15694444444444444</v>
      </c>
    </row>
    <row r="190" spans="1:24" x14ac:dyDescent="0.3">
      <c r="A190" s="64" t="s">
        <v>7013</v>
      </c>
      <c r="B190" s="94" t="s">
        <v>1301</v>
      </c>
      <c r="C190" s="2" t="s">
        <v>1</v>
      </c>
      <c r="D190" s="2">
        <v>72</v>
      </c>
      <c r="E190" s="9">
        <v>17409</v>
      </c>
      <c r="F190" s="10">
        <v>43816.572731481479</v>
      </c>
      <c r="G190" s="95" t="s">
        <v>4</v>
      </c>
      <c r="H190">
        <v>1636</v>
      </c>
      <c r="I190" s="1">
        <f t="shared" si="12"/>
        <v>16.36</v>
      </c>
      <c r="J190" s="118">
        <v>1.5860000000000001</v>
      </c>
      <c r="K190">
        <v>100</v>
      </c>
      <c r="L190" s="94">
        <v>320</v>
      </c>
      <c r="M190" s="11">
        <f t="shared" si="13"/>
        <v>3.2</v>
      </c>
      <c r="N190" s="120">
        <v>0.58599999999999997</v>
      </c>
      <c r="O190" s="95">
        <f t="shared" si="17"/>
        <v>100</v>
      </c>
      <c r="P190" s="12">
        <f t="shared" si="15"/>
        <v>5.1124999999999998</v>
      </c>
      <c r="Q190" s="104" t="s">
        <v>1401</v>
      </c>
      <c r="V190" s="111">
        <v>0.43194444444444446</v>
      </c>
      <c r="W190" s="112">
        <v>0.57638888888888895</v>
      </c>
      <c r="X190" s="115">
        <f t="shared" si="16"/>
        <v>0.14444444444444449</v>
      </c>
    </row>
    <row r="191" spans="1:24" x14ac:dyDescent="0.3">
      <c r="A191" s="64" t="s">
        <v>7014</v>
      </c>
      <c r="B191" s="94" t="s">
        <v>7015</v>
      </c>
      <c r="C191" s="2" t="s">
        <v>1</v>
      </c>
      <c r="D191" s="2">
        <v>43</v>
      </c>
      <c r="E191" s="9">
        <v>28007</v>
      </c>
      <c r="F191" s="10">
        <v>43816.587337962963</v>
      </c>
      <c r="G191" s="95" t="s">
        <v>4</v>
      </c>
      <c r="H191">
        <v>1521</v>
      </c>
      <c r="I191" s="1">
        <f t="shared" si="12"/>
        <v>15.363636363636363</v>
      </c>
      <c r="J191" s="118">
        <v>1.972</v>
      </c>
      <c r="K191">
        <v>99</v>
      </c>
      <c r="L191" s="94">
        <v>400</v>
      </c>
      <c r="M191" s="11">
        <f t="shared" si="13"/>
        <v>4.0404040404040407</v>
      </c>
      <c r="N191" s="120">
        <v>0.65300000000000002</v>
      </c>
      <c r="O191" s="95">
        <f t="shared" si="17"/>
        <v>99</v>
      </c>
      <c r="P191" s="12">
        <f t="shared" si="15"/>
        <v>3.8024999999999998</v>
      </c>
      <c r="Q191" s="104" t="s">
        <v>1401</v>
      </c>
      <c r="V191" s="111">
        <v>0.4368055555555555</v>
      </c>
      <c r="W191" s="112">
        <v>0.59375</v>
      </c>
      <c r="X191" s="115">
        <f t="shared" si="16"/>
        <v>0.1569444444444445</v>
      </c>
    </row>
    <row r="192" spans="1:24" x14ac:dyDescent="0.3">
      <c r="A192" s="64" t="s">
        <v>7016</v>
      </c>
      <c r="B192" s="94" t="s">
        <v>7017</v>
      </c>
      <c r="C192" s="2" t="s">
        <v>1</v>
      </c>
      <c r="D192" s="2">
        <v>49</v>
      </c>
      <c r="E192" s="9">
        <v>25628</v>
      </c>
      <c r="F192" s="10">
        <v>43816.602152777778</v>
      </c>
      <c r="G192" s="95" t="s">
        <v>4</v>
      </c>
      <c r="H192">
        <v>1735</v>
      </c>
      <c r="I192" s="1">
        <f t="shared" si="12"/>
        <v>17.525252525252526</v>
      </c>
      <c r="J192" s="118">
        <v>1.32</v>
      </c>
      <c r="K192">
        <v>99</v>
      </c>
      <c r="L192" s="94">
        <v>456</v>
      </c>
      <c r="M192" s="11">
        <f t="shared" si="13"/>
        <v>4.6060606060606064</v>
      </c>
      <c r="N192" s="120">
        <v>0.92400000000000004</v>
      </c>
      <c r="O192" s="95">
        <f t="shared" si="17"/>
        <v>99</v>
      </c>
      <c r="P192" s="12">
        <f t="shared" si="15"/>
        <v>3.8048245614035086</v>
      </c>
      <c r="Q192" s="104" t="s">
        <v>1401</v>
      </c>
      <c r="V192" s="111">
        <v>0.4458333333333333</v>
      </c>
      <c r="W192" s="112">
        <v>0.60763888888888895</v>
      </c>
      <c r="X192" s="115">
        <f t="shared" si="16"/>
        <v>0.16180555555555565</v>
      </c>
    </row>
    <row r="193" spans="1:24" x14ac:dyDescent="0.3">
      <c r="A193" s="64" t="s">
        <v>7018</v>
      </c>
      <c r="B193" s="94" t="s">
        <v>1528</v>
      </c>
      <c r="C193" s="2" t="s">
        <v>1</v>
      </c>
      <c r="D193" s="2">
        <v>75</v>
      </c>
      <c r="E193" s="9">
        <v>16156</v>
      </c>
      <c r="F193" s="10">
        <v>43816.642951388887</v>
      </c>
      <c r="G193" s="95" t="s">
        <v>4</v>
      </c>
      <c r="H193">
        <v>3012</v>
      </c>
      <c r="I193" s="1">
        <f t="shared" si="12"/>
        <v>30.12</v>
      </c>
      <c r="J193" s="118">
        <v>1.8109999999999999</v>
      </c>
      <c r="K193">
        <v>100</v>
      </c>
      <c r="L193" s="94">
        <v>1031</v>
      </c>
      <c r="M193" s="11">
        <f t="shared" si="13"/>
        <v>10.31</v>
      </c>
      <c r="N193" s="120">
        <v>1.7849999999999999</v>
      </c>
      <c r="O193" s="95">
        <f t="shared" si="17"/>
        <v>100</v>
      </c>
      <c r="P193" s="12">
        <f t="shared" si="15"/>
        <v>2.921435499515034</v>
      </c>
      <c r="Q193" s="104" t="s">
        <v>1401</v>
      </c>
      <c r="V193" s="111">
        <v>0.48819444444444443</v>
      </c>
      <c r="W193" s="112">
        <v>0.64583333333333337</v>
      </c>
      <c r="X193" s="115">
        <f t="shared" si="16"/>
        <v>0.15763888888888894</v>
      </c>
    </row>
    <row r="194" spans="1:24" x14ac:dyDescent="0.3">
      <c r="A194" s="64" t="s">
        <v>7019</v>
      </c>
      <c r="B194" s="94" t="s">
        <v>7020</v>
      </c>
      <c r="C194" s="2" t="s">
        <v>6</v>
      </c>
      <c r="D194" s="2">
        <v>40</v>
      </c>
      <c r="E194" s="9">
        <v>28983</v>
      </c>
      <c r="F194" s="10">
        <v>43816.656319444446</v>
      </c>
      <c r="G194" s="95" t="s">
        <v>4</v>
      </c>
      <c r="H194">
        <v>613</v>
      </c>
      <c r="I194" s="1">
        <f t="shared" si="12"/>
        <v>6.13</v>
      </c>
      <c r="J194" s="118">
        <v>0.88400000000000001</v>
      </c>
      <c r="K194">
        <v>100</v>
      </c>
      <c r="L194" s="94">
        <v>306</v>
      </c>
      <c r="M194" s="11">
        <f t="shared" si="13"/>
        <v>3.06</v>
      </c>
      <c r="N194" s="120">
        <v>0.6</v>
      </c>
      <c r="O194" s="95">
        <f t="shared" si="17"/>
        <v>100</v>
      </c>
      <c r="P194" s="12">
        <f t="shared" si="15"/>
        <v>2.0032679738562091</v>
      </c>
      <c r="Q194" s="104" t="s">
        <v>1401</v>
      </c>
      <c r="V194" s="111">
        <v>0.5</v>
      </c>
      <c r="W194" s="112">
        <v>0.65972222222222221</v>
      </c>
      <c r="X194" s="115">
        <f t="shared" si="16"/>
        <v>0.15972222222222221</v>
      </c>
    </row>
    <row r="195" spans="1:24" x14ac:dyDescent="0.3">
      <c r="A195" s="64" t="s">
        <v>7023</v>
      </c>
      <c r="B195" s="94" t="s">
        <v>7024</v>
      </c>
      <c r="C195" s="2" t="s">
        <v>1</v>
      </c>
      <c r="D195" s="2">
        <v>60</v>
      </c>
      <c r="E195" s="9">
        <v>21606</v>
      </c>
      <c r="F195" s="10">
        <v>43817.549988425926</v>
      </c>
      <c r="G195" s="95" t="s">
        <v>4</v>
      </c>
      <c r="H195">
        <v>2835</v>
      </c>
      <c r="I195" s="1">
        <f t="shared" ref="I195:I258" si="18">H195/K195</f>
        <v>28.636363636363637</v>
      </c>
      <c r="J195" s="118">
        <v>1.7809999999999999</v>
      </c>
      <c r="K195">
        <v>99</v>
      </c>
      <c r="L195" s="94">
        <v>347</v>
      </c>
      <c r="M195" s="11">
        <f t="shared" ref="M195:M258" si="19">L195/O195</f>
        <v>3.5050505050505052</v>
      </c>
      <c r="N195" s="120">
        <v>0.52200000000000002</v>
      </c>
      <c r="O195" s="95">
        <f t="shared" si="17"/>
        <v>99</v>
      </c>
      <c r="P195" s="12">
        <f t="shared" ref="P195:P258" si="20">I195/M195</f>
        <v>8.1700288184438037</v>
      </c>
      <c r="Q195" s="104" t="s">
        <v>7025</v>
      </c>
      <c r="V195" s="111">
        <v>0.42222222222222222</v>
      </c>
      <c r="W195" s="112">
        <v>0.56597222222222221</v>
      </c>
      <c r="X195" s="115">
        <f t="shared" ref="X195:X258" si="21">IF(AND(W195&lt;&gt;0,V195&lt;&gt;0),W195-V195,"No Data")</f>
        <v>0.14374999999999999</v>
      </c>
    </row>
    <row r="196" spans="1:24" x14ac:dyDescent="0.3">
      <c r="A196" s="64" t="s">
        <v>7026</v>
      </c>
      <c r="B196" s="94" t="s">
        <v>7027</v>
      </c>
      <c r="C196" s="2" t="s">
        <v>1</v>
      </c>
      <c r="D196" s="2">
        <v>62</v>
      </c>
      <c r="E196" s="9">
        <v>20939</v>
      </c>
      <c r="F196" s="10">
        <v>43817.576990740738</v>
      </c>
      <c r="G196" s="95" t="s">
        <v>4</v>
      </c>
      <c r="H196">
        <v>1356</v>
      </c>
      <c r="I196" s="1">
        <f t="shared" si="18"/>
        <v>13.696969696969697</v>
      </c>
      <c r="J196" s="118">
        <v>1.3879999999999999</v>
      </c>
      <c r="K196">
        <v>99</v>
      </c>
      <c r="L196" s="94">
        <v>278</v>
      </c>
      <c r="M196" s="11">
        <f t="shared" si="19"/>
        <v>2.808080808080808</v>
      </c>
      <c r="N196" s="120">
        <v>0.61699999999999999</v>
      </c>
      <c r="O196" s="95">
        <f t="shared" si="17"/>
        <v>99</v>
      </c>
      <c r="P196" s="12">
        <f t="shared" si="20"/>
        <v>4.8776978417266186</v>
      </c>
      <c r="Q196" s="104" t="s">
        <v>1401</v>
      </c>
      <c r="V196" s="111">
        <v>0.43263888888888885</v>
      </c>
      <c r="W196" s="112">
        <v>0.58333333333333337</v>
      </c>
      <c r="X196" s="115">
        <f t="shared" si="21"/>
        <v>0.15069444444444452</v>
      </c>
    </row>
    <row r="197" spans="1:24" x14ac:dyDescent="0.3">
      <c r="A197" s="64" t="s">
        <v>7028</v>
      </c>
      <c r="B197" s="94" t="s">
        <v>7029</v>
      </c>
      <c r="C197" s="2" t="s">
        <v>1</v>
      </c>
      <c r="D197" s="2">
        <v>52</v>
      </c>
      <c r="E197" s="9">
        <v>24615</v>
      </c>
      <c r="F197" s="10">
        <v>43817.593449074076</v>
      </c>
      <c r="G197" s="95" t="s">
        <v>4</v>
      </c>
      <c r="H197">
        <v>2275</v>
      </c>
      <c r="I197" s="1">
        <f t="shared" si="18"/>
        <v>22.75</v>
      </c>
      <c r="J197" s="118">
        <v>3.552</v>
      </c>
      <c r="K197">
        <v>100</v>
      </c>
      <c r="L197" s="94">
        <v>451</v>
      </c>
      <c r="M197" s="11">
        <f t="shared" si="19"/>
        <v>4.51</v>
      </c>
      <c r="N197" s="120">
        <v>0.65900000000000003</v>
      </c>
      <c r="O197" s="95">
        <f t="shared" si="17"/>
        <v>100</v>
      </c>
      <c r="P197" s="12">
        <f t="shared" si="20"/>
        <v>5.0443458980044351</v>
      </c>
      <c r="Q197" s="104" t="s">
        <v>1401</v>
      </c>
      <c r="V197" s="111">
        <v>0.4375</v>
      </c>
      <c r="W197" s="112">
        <v>0.60416666666666663</v>
      </c>
      <c r="X197" s="115">
        <f t="shared" si="21"/>
        <v>0.16666666666666663</v>
      </c>
    </row>
    <row r="198" spans="1:24" x14ac:dyDescent="0.3">
      <c r="A198" s="64" t="s">
        <v>7030</v>
      </c>
      <c r="B198" s="94" t="s">
        <v>7031</v>
      </c>
      <c r="C198" s="2" t="s">
        <v>1</v>
      </c>
      <c r="D198" s="2">
        <v>43</v>
      </c>
      <c r="E198" s="9">
        <v>27992</v>
      </c>
      <c r="F198" s="10">
        <v>43817.614328703705</v>
      </c>
      <c r="G198" s="95" t="s">
        <v>4</v>
      </c>
      <c r="H198">
        <v>1130</v>
      </c>
      <c r="I198" s="1">
        <f t="shared" si="18"/>
        <v>11.414141414141413</v>
      </c>
      <c r="J198" s="118">
        <v>1.1779999999999999</v>
      </c>
      <c r="K198">
        <v>99</v>
      </c>
      <c r="L198" s="94">
        <v>282</v>
      </c>
      <c r="M198" s="11">
        <f t="shared" si="19"/>
        <v>2.8484848484848486</v>
      </c>
      <c r="N198" s="120">
        <v>0.59499999999999997</v>
      </c>
      <c r="O198" s="95">
        <f t="shared" si="17"/>
        <v>99</v>
      </c>
      <c r="P198" s="12">
        <f t="shared" si="20"/>
        <v>4.0070921985815602</v>
      </c>
      <c r="Q198" s="104" t="s">
        <v>1401</v>
      </c>
      <c r="V198" s="111">
        <v>0.46597222222222223</v>
      </c>
      <c r="W198" s="112">
        <v>0.61805555555555558</v>
      </c>
      <c r="X198" s="115">
        <f t="shared" si="21"/>
        <v>0.15208333333333335</v>
      </c>
    </row>
    <row r="199" spans="1:24" x14ac:dyDescent="0.3">
      <c r="A199" s="64" t="s">
        <v>7032</v>
      </c>
      <c r="B199" s="94" t="s">
        <v>1189</v>
      </c>
      <c r="C199" s="2" t="s">
        <v>1</v>
      </c>
      <c r="D199" s="2">
        <v>49</v>
      </c>
      <c r="E199" s="9">
        <v>25604</v>
      </c>
      <c r="F199" s="10">
        <v>43817.632210648146</v>
      </c>
      <c r="G199" s="95" t="s">
        <v>4</v>
      </c>
      <c r="H199">
        <v>1346</v>
      </c>
      <c r="I199" s="1">
        <f t="shared" si="18"/>
        <v>13.46</v>
      </c>
      <c r="J199" s="118">
        <v>1.1140000000000001</v>
      </c>
      <c r="K199">
        <v>100</v>
      </c>
      <c r="L199" s="94">
        <v>371</v>
      </c>
      <c r="M199" s="11">
        <f t="shared" si="19"/>
        <v>3.71</v>
      </c>
      <c r="N199" s="120">
        <v>0.68600000000000005</v>
      </c>
      <c r="O199" s="95">
        <f t="shared" si="17"/>
        <v>100</v>
      </c>
      <c r="P199" s="12">
        <f t="shared" si="20"/>
        <v>3.6280323450134775</v>
      </c>
      <c r="Q199" s="104" t="s">
        <v>1401</v>
      </c>
      <c r="V199" s="111">
        <v>0.50138888888888888</v>
      </c>
      <c r="W199" s="112">
        <v>0.65277777777777779</v>
      </c>
      <c r="X199" s="115">
        <f t="shared" si="21"/>
        <v>0.15138888888888891</v>
      </c>
    </row>
    <row r="200" spans="1:24" x14ac:dyDescent="0.3">
      <c r="A200" s="64" t="s">
        <v>7033</v>
      </c>
      <c r="B200" s="94" t="s">
        <v>7034</v>
      </c>
      <c r="C200" s="2" t="s">
        <v>6</v>
      </c>
      <c r="D200" s="2">
        <v>61</v>
      </c>
      <c r="E200" s="9">
        <v>21350</v>
      </c>
      <c r="F200" s="10">
        <v>43817.648865740739</v>
      </c>
      <c r="G200" s="95" t="s">
        <v>4</v>
      </c>
      <c r="H200">
        <v>1325</v>
      </c>
      <c r="I200" s="1">
        <f t="shared" si="18"/>
        <v>13.383838383838384</v>
      </c>
      <c r="J200" s="118">
        <v>1.0369999999999999</v>
      </c>
      <c r="K200">
        <v>99</v>
      </c>
      <c r="L200" s="94">
        <v>555</v>
      </c>
      <c r="M200" s="11">
        <f t="shared" si="19"/>
        <v>5.6060606060606064</v>
      </c>
      <c r="N200" s="120">
        <v>0.753</v>
      </c>
      <c r="O200" s="95">
        <f t="shared" si="17"/>
        <v>99</v>
      </c>
      <c r="P200" s="12">
        <f t="shared" si="20"/>
        <v>2.3873873873873874</v>
      </c>
      <c r="Q200" s="104" t="s">
        <v>1401</v>
      </c>
      <c r="V200" s="111">
        <v>0.52916666666666667</v>
      </c>
      <c r="W200" s="112">
        <v>0.65277777777777779</v>
      </c>
      <c r="X200" s="115">
        <f t="shared" si="21"/>
        <v>0.12361111111111112</v>
      </c>
    </row>
    <row r="201" spans="1:24" x14ac:dyDescent="0.3">
      <c r="A201" s="64" t="s">
        <v>7035</v>
      </c>
      <c r="B201" s="94" t="s">
        <v>7036</v>
      </c>
      <c r="C201" s="2" t="s">
        <v>1</v>
      </c>
      <c r="D201" s="2">
        <v>54</v>
      </c>
      <c r="E201" s="9">
        <v>23967</v>
      </c>
      <c r="F201" s="10">
        <v>43818.581504629627</v>
      </c>
      <c r="G201" s="95" t="s">
        <v>4</v>
      </c>
      <c r="H201">
        <v>3622</v>
      </c>
      <c r="I201" s="1">
        <f t="shared" si="18"/>
        <v>36.585858585858588</v>
      </c>
      <c r="J201" s="118">
        <v>2.879</v>
      </c>
      <c r="K201">
        <v>99</v>
      </c>
      <c r="L201" s="94">
        <v>472</v>
      </c>
      <c r="M201" s="11">
        <f t="shared" si="19"/>
        <v>4.7676767676767673</v>
      </c>
      <c r="N201" s="120">
        <v>0.65200000000000002</v>
      </c>
      <c r="O201" s="95">
        <f t="shared" si="17"/>
        <v>99</v>
      </c>
      <c r="P201" s="12">
        <f t="shared" si="20"/>
        <v>7.6737288135593236</v>
      </c>
      <c r="Q201" s="104" t="s">
        <v>6955</v>
      </c>
      <c r="V201" s="111">
        <v>0.45833333333333331</v>
      </c>
      <c r="W201" s="112">
        <v>0.58333333333333337</v>
      </c>
      <c r="X201" s="115">
        <f t="shared" si="21"/>
        <v>0.12500000000000006</v>
      </c>
    </row>
    <row r="202" spans="1:24" x14ac:dyDescent="0.3">
      <c r="A202" s="64" t="s">
        <v>7037</v>
      </c>
      <c r="B202" s="94" t="s">
        <v>7038</v>
      </c>
      <c r="C202" s="2" t="s">
        <v>1</v>
      </c>
      <c r="D202" s="2">
        <v>62</v>
      </c>
      <c r="E202" s="9">
        <v>21155</v>
      </c>
      <c r="F202" s="10">
        <v>43818.597337962965</v>
      </c>
      <c r="G202" s="95" t="s">
        <v>4</v>
      </c>
      <c r="H202">
        <v>1685</v>
      </c>
      <c r="I202" s="1">
        <f t="shared" si="18"/>
        <v>17.020202020202021</v>
      </c>
      <c r="J202" s="118">
        <v>1.4279999999999999</v>
      </c>
      <c r="K202">
        <v>99</v>
      </c>
      <c r="L202" s="94">
        <v>412</v>
      </c>
      <c r="M202" s="11">
        <f t="shared" si="19"/>
        <v>4.1616161616161618</v>
      </c>
      <c r="N202" s="120">
        <v>0.84199999999999997</v>
      </c>
      <c r="O202" s="95">
        <f t="shared" si="17"/>
        <v>99</v>
      </c>
      <c r="P202" s="12">
        <f t="shared" si="20"/>
        <v>4.0898058252427187</v>
      </c>
      <c r="Q202" s="104" t="s">
        <v>7039</v>
      </c>
      <c r="V202" s="111">
        <v>0.46180555555555558</v>
      </c>
      <c r="W202" s="112">
        <v>0.60763888888888895</v>
      </c>
      <c r="X202" s="115">
        <f t="shared" si="21"/>
        <v>0.14583333333333337</v>
      </c>
    </row>
    <row r="203" spans="1:24" x14ac:dyDescent="0.3">
      <c r="A203" s="64" t="s">
        <v>7040</v>
      </c>
      <c r="B203" s="94" t="s">
        <v>891</v>
      </c>
      <c r="C203" s="2" t="s">
        <v>1</v>
      </c>
      <c r="D203" s="2">
        <v>72</v>
      </c>
      <c r="E203" s="9">
        <v>17320</v>
      </c>
      <c r="F203" s="10">
        <v>43819.538206018522</v>
      </c>
      <c r="G203" s="95" t="s">
        <v>4</v>
      </c>
      <c r="H203">
        <v>2275</v>
      </c>
      <c r="I203" s="1">
        <f t="shared" si="18"/>
        <v>22.979797979797979</v>
      </c>
      <c r="J203" s="118">
        <v>1.6220000000000001</v>
      </c>
      <c r="K203">
        <v>99</v>
      </c>
      <c r="L203" s="94">
        <v>599</v>
      </c>
      <c r="M203" s="11">
        <f t="shared" si="19"/>
        <v>6.0505050505050502</v>
      </c>
      <c r="N203" s="120">
        <v>0.83799999999999997</v>
      </c>
      <c r="O203" s="95">
        <f t="shared" si="17"/>
        <v>99</v>
      </c>
      <c r="P203" s="12">
        <f t="shared" si="20"/>
        <v>3.7979966611018363</v>
      </c>
      <c r="Q203" s="104" t="s">
        <v>1401</v>
      </c>
      <c r="V203" s="111">
        <v>0.40625</v>
      </c>
      <c r="W203" s="112">
        <v>0.54166666666666663</v>
      </c>
      <c r="X203" s="115">
        <f t="shared" si="21"/>
        <v>0.13541666666666663</v>
      </c>
    </row>
    <row r="204" spans="1:24" x14ac:dyDescent="0.3">
      <c r="A204" s="64" t="s">
        <v>7041</v>
      </c>
      <c r="B204" s="94" t="s">
        <v>7042</v>
      </c>
      <c r="C204" s="2" t="s">
        <v>1</v>
      </c>
      <c r="D204" s="2">
        <v>37</v>
      </c>
      <c r="E204" s="9">
        <v>30199</v>
      </c>
      <c r="F204" s="10">
        <v>43819.553541666668</v>
      </c>
      <c r="G204" s="95" t="s">
        <v>4</v>
      </c>
      <c r="H204">
        <v>1505</v>
      </c>
      <c r="I204" s="1">
        <f t="shared" si="18"/>
        <v>15.05</v>
      </c>
      <c r="J204" s="118">
        <v>1.306</v>
      </c>
      <c r="K204">
        <v>100</v>
      </c>
      <c r="L204" s="94">
        <v>364</v>
      </c>
      <c r="M204" s="11">
        <f t="shared" si="19"/>
        <v>3.64</v>
      </c>
      <c r="N204" s="120">
        <v>0.71799999999999997</v>
      </c>
      <c r="O204" s="95">
        <f t="shared" si="17"/>
        <v>100</v>
      </c>
      <c r="P204" s="12">
        <f t="shared" si="20"/>
        <v>4.134615384615385</v>
      </c>
      <c r="Q204" s="104" t="s">
        <v>1401</v>
      </c>
      <c r="V204" s="111">
        <v>0.42152777777777778</v>
      </c>
      <c r="W204" s="112">
        <v>0.55555555555555558</v>
      </c>
      <c r="X204" s="115">
        <f t="shared" si="21"/>
        <v>0.1340277777777778</v>
      </c>
    </row>
    <row r="205" spans="1:24" x14ac:dyDescent="0.3">
      <c r="A205" s="64" t="s">
        <v>7043</v>
      </c>
      <c r="B205" s="94" t="s">
        <v>1980</v>
      </c>
      <c r="C205" s="2" t="s">
        <v>1</v>
      </c>
      <c r="D205" s="2">
        <v>51</v>
      </c>
      <c r="E205" s="9">
        <v>25044</v>
      </c>
      <c r="F205" s="10">
        <v>43819.5703587963</v>
      </c>
      <c r="G205" s="95" t="s">
        <v>4</v>
      </c>
      <c r="H205">
        <v>1733</v>
      </c>
      <c r="I205" s="1">
        <f t="shared" si="18"/>
        <v>17.329999999999998</v>
      </c>
      <c r="J205" s="118">
        <v>1.7290000000000001</v>
      </c>
      <c r="K205">
        <v>100</v>
      </c>
      <c r="L205" s="94">
        <v>404</v>
      </c>
      <c r="M205" s="11">
        <f t="shared" si="19"/>
        <v>4.04</v>
      </c>
      <c r="N205" s="120">
        <v>0.53</v>
      </c>
      <c r="O205" s="95">
        <f t="shared" si="17"/>
        <v>100</v>
      </c>
      <c r="P205" s="12">
        <f t="shared" si="20"/>
        <v>4.2896039603960388</v>
      </c>
      <c r="Q205" s="104" t="s">
        <v>1401</v>
      </c>
      <c r="V205" s="111">
        <v>0.42499999999999999</v>
      </c>
      <c r="W205" s="112">
        <v>0.56944444444444442</v>
      </c>
      <c r="X205" s="115">
        <f t="shared" si="21"/>
        <v>0.14444444444444443</v>
      </c>
    </row>
    <row r="206" spans="1:24" x14ac:dyDescent="0.3">
      <c r="A206" s="64" t="s">
        <v>7044</v>
      </c>
      <c r="B206" s="94" t="s">
        <v>7045</v>
      </c>
      <c r="C206" s="2" t="s">
        <v>1</v>
      </c>
      <c r="D206" s="2">
        <v>53</v>
      </c>
      <c r="E206" s="9">
        <v>24259</v>
      </c>
      <c r="F206" s="10">
        <v>43822.627349537041</v>
      </c>
      <c r="G206" s="95" t="s">
        <v>4</v>
      </c>
      <c r="H206">
        <v>1349</v>
      </c>
      <c r="I206" s="1">
        <f t="shared" si="18"/>
        <v>13.626262626262626</v>
      </c>
      <c r="J206" s="118">
        <v>1.3140000000000001</v>
      </c>
      <c r="K206">
        <v>99</v>
      </c>
      <c r="L206" s="94">
        <v>499</v>
      </c>
      <c r="M206" s="11">
        <f t="shared" si="19"/>
        <v>5.0404040404040407</v>
      </c>
      <c r="N206" s="120">
        <v>0.65300000000000002</v>
      </c>
      <c r="O206" s="95">
        <f t="shared" si="17"/>
        <v>99</v>
      </c>
      <c r="P206" s="12">
        <f t="shared" si="20"/>
        <v>2.7034068136272542</v>
      </c>
      <c r="Q206" s="104" t="s">
        <v>1401</v>
      </c>
      <c r="V206" s="111">
        <v>0.51527777777777783</v>
      </c>
      <c r="W206" s="112">
        <v>0.66666666666666663</v>
      </c>
      <c r="X206" s="115">
        <f t="shared" si="21"/>
        <v>0.1513888888888888</v>
      </c>
    </row>
    <row r="207" spans="1:24" x14ac:dyDescent="0.3">
      <c r="A207" s="64" t="s">
        <v>7046</v>
      </c>
      <c r="B207" s="94" t="s">
        <v>7047</v>
      </c>
      <c r="C207" s="2" t="s">
        <v>1</v>
      </c>
      <c r="D207" s="2">
        <v>56</v>
      </c>
      <c r="E207" s="9">
        <v>23292</v>
      </c>
      <c r="F207" s="10">
        <v>43822.668356481481</v>
      </c>
      <c r="G207" s="95" t="s">
        <v>4</v>
      </c>
      <c r="H207">
        <v>2286</v>
      </c>
      <c r="I207" s="1">
        <f t="shared" si="18"/>
        <v>23.09090909090909</v>
      </c>
      <c r="J207" s="118">
        <v>1.526</v>
      </c>
      <c r="K207">
        <v>99</v>
      </c>
      <c r="L207" s="94">
        <v>642</v>
      </c>
      <c r="M207" s="11">
        <f t="shared" si="19"/>
        <v>6.4848484848484844</v>
      </c>
      <c r="N207" s="120">
        <v>0.76100000000000001</v>
      </c>
      <c r="O207" s="95">
        <f t="shared" si="17"/>
        <v>99</v>
      </c>
      <c r="P207" s="12">
        <f t="shared" si="20"/>
        <v>3.5607476635514019</v>
      </c>
      <c r="Q207" s="104" t="s">
        <v>6955</v>
      </c>
      <c r="V207" s="111">
        <v>0.51944444444444449</v>
      </c>
      <c r="W207" s="112">
        <v>0.67013888888888884</v>
      </c>
      <c r="X207" s="115">
        <f t="shared" si="21"/>
        <v>0.15069444444444435</v>
      </c>
    </row>
    <row r="208" spans="1:24" x14ac:dyDescent="0.3">
      <c r="A208" s="64" t="s">
        <v>7048</v>
      </c>
      <c r="B208" s="94" t="s">
        <v>5531</v>
      </c>
      <c r="C208" s="2" t="s">
        <v>1</v>
      </c>
      <c r="D208" s="2">
        <v>51</v>
      </c>
      <c r="E208" s="9">
        <v>25066</v>
      </c>
      <c r="F208" s="10">
        <v>43822.683263888888</v>
      </c>
      <c r="G208" s="95" t="s">
        <v>4</v>
      </c>
      <c r="H208">
        <v>1129</v>
      </c>
      <c r="I208" s="1">
        <f t="shared" si="18"/>
        <v>11.404040404040405</v>
      </c>
      <c r="J208" s="118">
        <v>0.92500000000000004</v>
      </c>
      <c r="K208">
        <v>99</v>
      </c>
      <c r="L208" s="94">
        <v>395</v>
      </c>
      <c r="M208" s="11">
        <f t="shared" si="19"/>
        <v>3.9898989898989901</v>
      </c>
      <c r="N208" s="120">
        <v>0.78900000000000003</v>
      </c>
      <c r="O208" s="95">
        <f t="shared" si="17"/>
        <v>99</v>
      </c>
      <c r="P208" s="12">
        <f t="shared" si="20"/>
        <v>2.858227848101266</v>
      </c>
      <c r="Q208" s="104" t="s">
        <v>7039</v>
      </c>
      <c r="V208" s="111">
        <v>0.54375000000000007</v>
      </c>
      <c r="W208" s="112">
        <v>0.70138888888888884</v>
      </c>
      <c r="X208" s="115">
        <f t="shared" si="21"/>
        <v>0.15763888888888877</v>
      </c>
    </row>
    <row r="209" spans="1:24" x14ac:dyDescent="0.3">
      <c r="A209" s="64" t="s">
        <v>7051</v>
      </c>
      <c r="B209" s="94" t="s">
        <v>4274</v>
      </c>
      <c r="C209" s="2" t="s">
        <v>1</v>
      </c>
      <c r="D209" s="2">
        <v>58</v>
      </c>
      <c r="E209" s="9">
        <v>22483</v>
      </c>
      <c r="F209" s="10">
        <v>43823.580358796295</v>
      </c>
      <c r="G209" s="95" t="s">
        <v>4</v>
      </c>
      <c r="H209">
        <v>2265</v>
      </c>
      <c r="I209" s="1">
        <f t="shared" si="18"/>
        <v>22.65</v>
      </c>
      <c r="J209" s="118">
        <v>1.6919999999999999</v>
      </c>
      <c r="K209">
        <v>100</v>
      </c>
      <c r="L209" s="94">
        <v>504</v>
      </c>
      <c r="M209" s="11">
        <f t="shared" si="19"/>
        <v>5.04</v>
      </c>
      <c r="N209" s="120">
        <v>0.93799999999999994</v>
      </c>
      <c r="O209" s="95">
        <f t="shared" si="17"/>
        <v>100</v>
      </c>
      <c r="P209" s="12">
        <f t="shared" si="20"/>
        <v>4.4940476190476186</v>
      </c>
      <c r="Q209" s="104" t="s">
        <v>1401</v>
      </c>
      <c r="V209" s="111">
        <v>0.43541666666666662</v>
      </c>
      <c r="W209" s="112">
        <v>0.59027777777777779</v>
      </c>
      <c r="X209" s="115">
        <f t="shared" si="21"/>
        <v>0.15486111111111117</v>
      </c>
    </row>
    <row r="210" spans="1:24" x14ac:dyDescent="0.3">
      <c r="A210" s="64" t="s">
        <v>7052</v>
      </c>
      <c r="B210" s="94" t="s">
        <v>7053</v>
      </c>
      <c r="C210" s="2" t="s">
        <v>1</v>
      </c>
      <c r="D210" s="2">
        <v>52</v>
      </c>
      <c r="E210" s="9">
        <v>24504</v>
      </c>
      <c r="F210" s="10">
        <v>43823.603020833332</v>
      </c>
      <c r="G210" s="95" t="s">
        <v>4</v>
      </c>
      <c r="H210">
        <v>1822</v>
      </c>
      <c r="I210" s="1">
        <f t="shared" si="18"/>
        <v>18.404040404040405</v>
      </c>
      <c r="J210" s="118">
        <v>1.577</v>
      </c>
      <c r="K210">
        <v>99</v>
      </c>
      <c r="L210" s="94">
        <v>531</v>
      </c>
      <c r="M210" s="11">
        <f t="shared" si="19"/>
        <v>5.3636363636363633</v>
      </c>
      <c r="N210" s="120">
        <v>0.76200000000000001</v>
      </c>
      <c r="O210" s="95">
        <f t="shared" si="17"/>
        <v>99</v>
      </c>
      <c r="P210" s="12">
        <f t="shared" si="20"/>
        <v>3.4312617702448214</v>
      </c>
      <c r="Q210" s="104" t="s">
        <v>1401</v>
      </c>
      <c r="V210" s="111">
        <v>0.4548611111111111</v>
      </c>
      <c r="W210" s="112">
        <v>0.60416666666666663</v>
      </c>
      <c r="X210" s="115">
        <f t="shared" si="21"/>
        <v>0.14930555555555552</v>
      </c>
    </row>
    <row r="211" spans="1:24" x14ac:dyDescent="0.3">
      <c r="A211" s="64" t="s">
        <v>7054</v>
      </c>
      <c r="B211" s="94" t="s">
        <v>7055</v>
      </c>
      <c r="C211" s="2" t="s">
        <v>1</v>
      </c>
      <c r="D211" s="2">
        <v>51</v>
      </c>
      <c r="E211" s="9">
        <v>24962</v>
      </c>
      <c r="F211" s="10">
        <v>43823.659872685188</v>
      </c>
      <c r="G211" s="95" t="s">
        <v>4</v>
      </c>
      <c r="H211">
        <v>1228</v>
      </c>
      <c r="I211" s="1">
        <f t="shared" si="18"/>
        <v>12.404040404040405</v>
      </c>
      <c r="J211" s="118">
        <v>1.1419999999999999</v>
      </c>
      <c r="K211">
        <v>99</v>
      </c>
      <c r="L211" s="94">
        <v>357</v>
      </c>
      <c r="M211" s="11">
        <f t="shared" si="19"/>
        <v>3.606060606060606</v>
      </c>
      <c r="N211" s="120">
        <v>0.66700000000000004</v>
      </c>
      <c r="O211" s="95">
        <f t="shared" si="17"/>
        <v>99</v>
      </c>
      <c r="P211" s="12">
        <f t="shared" si="20"/>
        <v>3.4397759103641459</v>
      </c>
      <c r="Q211" s="104" t="s">
        <v>1401</v>
      </c>
      <c r="V211" s="111">
        <v>0.50763888888888886</v>
      </c>
      <c r="W211" s="112">
        <v>0.65972222222222221</v>
      </c>
      <c r="X211" s="115">
        <f t="shared" si="21"/>
        <v>0.15208333333333335</v>
      </c>
    </row>
    <row r="212" spans="1:24" x14ac:dyDescent="0.3">
      <c r="A212" s="64" t="s">
        <v>7056</v>
      </c>
      <c r="B212" s="94" t="s">
        <v>1525</v>
      </c>
      <c r="C212" s="2" t="s">
        <v>1</v>
      </c>
      <c r="D212" s="2">
        <v>59</v>
      </c>
      <c r="E212" s="9">
        <v>21940</v>
      </c>
      <c r="F212" s="10">
        <v>43826.539270833331</v>
      </c>
      <c r="G212" s="95" t="s">
        <v>4</v>
      </c>
      <c r="H212">
        <v>1734</v>
      </c>
      <c r="I212" s="1">
        <f t="shared" si="18"/>
        <v>17.515151515151516</v>
      </c>
      <c r="J212" s="118">
        <v>1.137</v>
      </c>
      <c r="K212">
        <v>99</v>
      </c>
      <c r="L212" s="94">
        <v>582</v>
      </c>
      <c r="M212" s="11">
        <f t="shared" si="19"/>
        <v>5.8787878787878789</v>
      </c>
      <c r="N212" s="120">
        <v>1.0029999999999999</v>
      </c>
      <c r="O212" s="95">
        <f t="shared" ref="O212:O229" si="22">K212</f>
        <v>99</v>
      </c>
      <c r="P212" s="12">
        <f t="shared" si="20"/>
        <v>2.9793814432989691</v>
      </c>
      <c r="Q212" s="104" t="s">
        <v>1401</v>
      </c>
      <c r="V212" s="111">
        <v>0.41319444444444442</v>
      </c>
      <c r="W212" s="112">
        <v>0.54166666666666663</v>
      </c>
      <c r="X212" s="115">
        <f t="shared" si="21"/>
        <v>0.12847222222222221</v>
      </c>
    </row>
    <row r="213" spans="1:24" x14ac:dyDescent="0.3">
      <c r="A213" s="64" t="s">
        <v>7057</v>
      </c>
      <c r="B213" s="94" t="s">
        <v>7058</v>
      </c>
      <c r="C213" s="2" t="s">
        <v>1</v>
      </c>
      <c r="D213" s="2">
        <v>52</v>
      </c>
      <c r="E213" s="9">
        <v>24566</v>
      </c>
      <c r="F213" s="10">
        <v>43826.55609953704</v>
      </c>
      <c r="G213" s="95" t="s">
        <v>4</v>
      </c>
      <c r="H213">
        <v>1400</v>
      </c>
      <c r="I213" s="1">
        <f t="shared" si="18"/>
        <v>14</v>
      </c>
      <c r="J213" s="118">
        <v>1.67</v>
      </c>
      <c r="K213">
        <v>100</v>
      </c>
      <c r="L213" s="94">
        <v>367</v>
      </c>
      <c r="M213" s="11">
        <f t="shared" si="19"/>
        <v>3.67</v>
      </c>
      <c r="N213" s="120">
        <v>0.55100000000000005</v>
      </c>
      <c r="O213" s="95">
        <f t="shared" si="22"/>
        <v>100</v>
      </c>
      <c r="P213" s="12">
        <f t="shared" si="20"/>
        <v>3.8147138964577656</v>
      </c>
      <c r="Q213" s="104" t="s">
        <v>7039</v>
      </c>
      <c r="V213" s="111">
        <v>0.41666666666666669</v>
      </c>
      <c r="W213" s="112">
        <v>0.55555555555555558</v>
      </c>
      <c r="X213" s="115">
        <f t="shared" si="21"/>
        <v>0.1388888888888889</v>
      </c>
    </row>
    <row r="214" spans="1:24" x14ac:dyDescent="0.3">
      <c r="A214" s="64" t="s">
        <v>7059</v>
      </c>
      <c r="B214" s="94" t="s">
        <v>7060</v>
      </c>
      <c r="C214" s="2" t="s">
        <v>1</v>
      </c>
      <c r="D214" s="2">
        <v>53</v>
      </c>
      <c r="E214" s="9">
        <v>24340</v>
      </c>
      <c r="F214" s="10">
        <v>43826.567685185182</v>
      </c>
      <c r="G214" s="95" t="s">
        <v>4</v>
      </c>
      <c r="H214">
        <v>1981</v>
      </c>
      <c r="I214" s="1">
        <f t="shared" si="18"/>
        <v>19.809999999999999</v>
      </c>
      <c r="J214" s="118">
        <v>1.619</v>
      </c>
      <c r="K214">
        <v>100</v>
      </c>
      <c r="L214" s="94">
        <v>402</v>
      </c>
      <c r="M214" s="11">
        <f t="shared" si="19"/>
        <v>4.0199999999999996</v>
      </c>
      <c r="N214" s="120">
        <v>0.56799999999999995</v>
      </c>
      <c r="O214" s="95">
        <f t="shared" si="22"/>
        <v>100</v>
      </c>
      <c r="P214" s="12">
        <f t="shared" si="20"/>
        <v>4.9278606965174134</v>
      </c>
      <c r="Q214" s="104" t="s">
        <v>1401</v>
      </c>
      <c r="V214" s="111">
        <v>0.43402777777777773</v>
      </c>
      <c r="W214" s="112">
        <v>0.56944444444444442</v>
      </c>
      <c r="X214" s="115">
        <f t="shared" si="21"/>
        <v>0.13541666666666669</v>
      </c>
    </row>
    <row r="215" spans="1:24" x14ac:dyDescent="0.3">
      <c r="A215" s="64" t="s">
        <v>7061</v>
      </c>
      <c r="B215" s="94" t="s">
        <v>7062</v>
      </c>
      <c r="C215" s="2" t="s">
        <v>1</v>
      </c>
      <c r="D215" s="2">
        <v>64</v>
      </c>
      <c r="E215" s="9">
        <v>20416</v>
      </c>
      <c r="F215" s="10">
        <v>43826.58085648148</v>
      </c>
      <c r="G215" s="95" t="s">
        <v>4</v>
      </c>
      <c r="H215">
        <v>2661</v>
      </c>
      <c r="I215" s="1">
        <f t="shared" si="18"/>
        <v>26.878787878787879</v>
      </c>
      <c r="J215" s="118">
        <v>2.34</v>
      </c>
      <c r="K215">
        <v>99</v>
      </c>
      <c r="L215" s="94">
        <v>542</v>
      </c>
      <c r="M215" s="11">
        <f t="shared" si="19"/>
        <v>5.4747474747474749</v>
      </c>
      <c r="N215" s="120">
        <v>0.89600000000000002</v>
      </c>
      <c r="O215" s="95">
        <f t="shared" si="22"/>
        <v>99</v>
      </c>
      <c r="P215" s="12">
        <f t="shared" si="20"/>
        <v>4.9095940959409594</v>
      </c>
      <c r="Q215" s="104" t="s">
        <v>1401</v>
      </c>
      <c r="V215" s="111">
        <v>0.46180555555555558</v>
      </c>
      <c r="W215" s="112">
        <v>0.59027777777777779</v>
      </c>
      <c r="X215" s="115">
        <f t="shared" si="21"/>
        <v>0.12847222222222221</v>
      </c>
    </row>
    <row r="216" spans="1:24" x14ac:dyDescent="0.3">
      <c r="A216" s="64" t="s">
        <v>7063</v>
      </c>
      <c r="B216" s="94" t="s">
        <v>7064</v>
      </c>
      <c r="C216" s="2" t="s">
        <v>1</v>
      </c>
      <c r="D216" s="2">
        <v>54</v>
      </c>
      <c r="E216" s="9">
        <v>23999</v>
      </c>
      <c r="F216" s="10">
        <v>43826.601331018515</v>
      </c>
      <c r="G216" s="95" t="s">
        <v>4</v>
      </c>
      <c r="H216">
        <v>2794</v>
      </c>
      <c r="I216" s="1">
        <f t="shared" si="18"/>
        <v>27.94</v>
      </c>
      <c r="J216" s="118">
        <v>2.242</v>
      </c>
      <c r="K216">
        <v>100</v>
      </c>
      <c r="L216" s="94">
        <v>510</v>
      </c>
      <c r="M216" s="11">
        <f t="shared" si="19"/>
        <v>5.0999999999999996</v>
      </c>
      <c r="N216" s="120">
        <v>0.88200000000000001</v>
      </c>
      <c r="O216" s="95">
        <f t="shared" si="22"/>
        <v>100</v>
      </c>
      <c r="P216" s="12">
        <f t="shared" si="20"/>
        <v>5.4784313725490206</v>
      </c>
      <c r="Q216" s="104" t="s">
        <v>1401</v>
      </c>
      <c r="V216" s="111">
        <v>0.46527777777777773</v>
      </c>
      <c r="W216" s="112">
        <v>0.60416666666666663</v>
      </c>
      <c r="X216" s="115">
        <f t="shared" si="21"/>
        <v>0.1388888888888889</v>
      </c>
    </row>
    <row r="217" spans="1:24" x14ac:dyDescent="0.3">
      <c r="A217" s="64" t="s">
        <v>7065</v>
      </c>
      <c r="B217" s="94" t="s">
        <v>105</v>
      </c>
      <c r="C217" s="2" t="s">
        <v>1</v>
      </c>
      <c r="D217" s="2">
        <v>53</v>
      </c>
      <c r="E217" s="9">
        <v>24148</v>
      </c>
      <c r="F217" s="10">
        <v>43826.614629629628</v>
      </c>
      <c r="G217" s="95" t="s">
        <v>4</v>
      </c>
      <c r="H217">
        <v>2295</v>
      </c>
      <c r="I217" s="1">
        <f t="shared" si="18"/>
        <v>22.95</v>
      </c>
      <c r="J217" s="118">
        <v>1.4930000000000001</v>
      </c>
      <c r="K217">
        <v>100</v>
      </c>
      <c r="L217" s="94">
        <v>428</v>
      </c>
      <c r="M217" s="11">
        <f t="shared" si="19"/>
        <v>4.28</v>
      </c>
      <c r="N217" s="120">
        <v>0.71199999999999997</v>
      </c>
      <c r="O217" s="95">
        <f t="shared" si="22"/>
        <v>100</v>
      </c>
      <c r="P217" s="12">
        <f t="shared" si="20"/>
        <v>5.3621495327102799</v>
      </c>
      <c r="Q217" s="104" t="s">
        <v>1401</v>
      </c>
      <c r="V217" s="111">
        <v>0.48125000000000001</v>
      </c>
      <c r="W217" s="112">
        <v>0.63194444444444442</v>
      </c>
      <c r="X217" s="115">
        <f t="shared" si="21"/>
        <v>0.15069444444444441</v>
      </c>
    </row>
    <row r="218" spans="1:24" x14ac:dyDescent="0.3">
      <c r="A218" s="64" t="s">
        <v>7066</v>
      </c>
      <c r="B218" s="94" t="s">
        <v>7067</v>
      </c>
      <c r="C218" s="2" t="s">
        <v>1</v>
      </c>
      <c r="D218" s="2">
        <v>46</v>
      </c>
      <c r="E218" s="9">
        <v>26694</v>
      </c>
      <c r="F218" s="10">
        <v>43826.627349537041</v>
      </c>
      <c r="G218" s="95" t="s">
        <v>4</v>
      </c>
      <c r="H218">
        <v>1347</v>
      </c>
      <c r="I218" s="1">
        <f t="shared" si="18"/>
        <v>13.47</v>
      </c>
      <c r="J218" s="118">
        <v>1.0960000000000001</v>
      </c>
      <c r="K218">
        <v>100</v>
      </c>
      <c r="L218" s="94">
        <v>394</v>
      </c>
      <c r="M218" s="11">
        <f t="shared" si="19"/>
        <v>3.94</v>
      </c>
      <c r="N218" s="120">
        <v>0.6</v>
      </c>
      <c r="O218" s="95">
        <f t="shared" si="22"/>
        <v>100</v>
      </c>
      <c r="P218" s="12">
        <f t="shared" si="20"/>
        <v>3.4187817258883251</v>
      </c>
      <c r="Q218" s="104" t="s">
        <v>1401</v>
      </c>
      <c r="V218" s="111">
        <v>0.4916666666666667</v>
      </c>
      <c r="W218" s="112">
        <v>0.64583333333333337</v>
      </c>
      <c r="X218" s="115">
        <f t="shared" si="21"/>
        <v>0.15416666666666667</v>
      </c>
    </row>
    <row r="219" spans="1:24" x14ac:dyDescent="0.3">
      <c r="A219" s="63" t="s">
        <v>7068</v>
      </c>
      <c r="B219" s="94" t="s">
        <v>7069</v>
      </c>
      <c r="C219" s="2" t="s">
        <v>6</v>
      </c>
      <c r="D219" s="2">
        <v>23</v>
      </c>
      <c r="E219" s="9">
        <v>35401</v>
      </c>
      <c r="F219" s="10">
        <v>43830.652569444443</v>
      </c>
      <c r="G219" s="95" t="s">
        <v>4</v>
      </c>
      <c r="H219">
        <v>1016</v>
      </c>
      <c r="I219" s="1">
        <f t="shared" si="18"/>
        <v>10.16</v>
      </c>
      <c r="J219" s="118">
        <v>1.08</v>
      </c>
      <c r="K219">
        <v>100</v>
      </c>
      <c r="L219" s="94">
        <v>419</v>
      </c>
      <c r="M219" s="11">
        <f t="shared" si="19"/>
        <v>4.1900000000000004</v>
      </c>
      <c r="N219" s="120">
        <v>0.48599999999999999</v>
      </c>
      <c r="O219" s="95">
        <f t="shared" si="22"/>
        <v>100</v>
      </c>
      <c r="P219" s="12">
        <f t="shared" si="20"/>
        <v>2.4248210023866346</v>
      </c>
      <c r="Q219" s="104" t="s">
        <v>7070</v>
      </c>
      <c r="V219" s="111">
        <v>0.50624999999999998</v>
      </c>
      <c r="W219" s="112">
        <v>0.59027777777777779</v>
      </c>
      <c r="X219" s="115">
        <f t="shared" si="21"/>
        <v>8.4027777777777812E-2</v>
      </c>
    </row>
    <row r="220" spans="1:24" x14ac:dyDescent="0.3">
      <c r="A220" s="63" t="s">
        <v>7071</v>
      </c>
      <c r="B220" s="94" t="s">
        <v>7072</v>
      </c>
      <c r="C220" s="2" t="s">
        <v>6</v>
      </c>
      <c r="D220" s="2">
        <v>36</v>
      </c>
      <c r="E220" s="9">
        <v>30348</v>
      </c>
      <c r="F220" s="10">
        <v>43830.672314814816</v>
      </c>
      <c r="G220" s="95" t="s">
        <v>4</v>
      </c>
      <c r="H220">
        <v>542</v>
      </c>
      <c r="I220" s="1">
        <f t="shared" si="18"/>
        <v>5.42</v>
      </c>
      <c r="J220" s="118">
        <v>0.66900000000000004</v>
      </c>
      <c r="K220">
        <v>100</v>
      </c>
      <c r="L220" s="94">
        <v>191</v>
      </c>
      <c r="M220" s="11">
        <f t="shared" si="19"/>
        <v>1.91</v>
      </c>
      <c r="N220" s="120">
        <v>0.69799999999999995</v>
      </c>
      <c r="O220" s="95">
        <f t="shared" si="22"/>
        <v>100</v>
      </c>
      <c r="P220" s="12">
        <f t="shared" si="20"/>
        <v>2.837696335078534</v>
      </c>
      <c r="Q220" s="104" t="s">
        <v>1401</v>
      </c>
      <c r="V220" s="111">
        <v>0.50208333333333333</v>
      </c>
      <c r="W220" s="112">
        <v>0.67708333333333337</v>
      </c>
      <c r="X220" s="115">
        <f t="shared" si="21"/>
        <v>0.17500000000000004</v>
      </c>
    </row>
    <row r="221" spans="1:24" x14ac:dyDescent="0.3">
      <c r="A221" s="64" t="s">
        <v>8099</v>
      </c>
      <c r="B221" s="94" t="s">
        <v>8100</v>
      </c>
      <c r="C221" s="2" t="s">
        <v>1</v>
      </c>
      <c r="D221" s="2">
        <v>21</v>
      </c>
      <c r="E221" s="9">
        <v>35946</v>
      </c>
      <c r="F221" s="10">
        <v>43832.658495370371</v>
      </c>
      <c r="G221" s="95" t="s">
        <v>4</v>
      </c>
      <c r="H221">
        <v>1216</v>
      </c>
      <c r="I221" s="1">
        <f t="shared" si="18"/>
        <v>12.16</v>
      </c>
      <c r="J221" s="122">
        <v>1.17</v>
      </c>
      <c r="K221">
        <v>100</v>
      </c>
      <c r="L221" s="94">
        <v>330</v>
      </c>
      <c r="M221" s="11">
        <f t="shared" si="19"/>
        <v>3.3</v>
      </c>
      <c r="N221" s="125">
        <v>0.52200000000000002</v>
      </c>
      <c r="O221" s="95">
        <f t="shared" si="22"/>
        <v>100</v>
      </c>
      <c r="P221" s="12">
        <f t="shared" si="20"/>
        <v>3.684848484848485</v>
      </c>
      <c r="Q221" s="104" t="s">
        <v>1401</v>
      </c>
      <c r="V221" s="111">
        <v>0.51388888888888895</v>
      </c>
      <c r="W221" s="112">
        <v>0.67013888888888884</v>
      </c>
      <c r="X221" s="115">
        <f t="shared" si="21"/>
        <v>0.15624999999999989</v>
      </c>
    </row>
    <row r="222" spans="1:24" x14ac:dyDescent="0.3">
      <c r="A222" s="64" t="s">
        <v>8101</v>
      </c>
      <c r="B222" s="94" t="s">
        <v>8102</v>
      </c>
      <c r="C222" s="2" t="s">
        <v>1</v>
      </c>
      <c r="D222" s="2">
        <v>60</v>
      </c>
      <c r="E222" s="9">
        <v>21811</v>
      </c>
      <c r="F222" s="10">
        <v>43833.412499999999</v>
      </c>
      <c r="G222" s="95" t="s">
        <v>71</v>
      </c>
      <c r="H222">
        <v>2591</v>
      </c>
      <c r="I222" s="1">
        <f t="shared" si="18"/>
        <v>26.171717171717173</v>
      </c>
      <c r="J222" s="122">
        <v>5.44</v>
      </c>
      <c r="K222">
        <v>99</v>
      </c>
      <c r="L222" s="94">
        <v>549</v>
      </c>
      <c r="M222" s="11">
        <f t="shared" si="19"/>
        <v>5.5454545454545459</v>
      </c>
      <c r="N222" s="125">
        <v>2.4460000000000002</v>
      </c>
      <c r="O222" s="95">
        <f t="shared" si="22"/>
        <v>99</v>
      </c>
      <c r="P222" s="12">
        <f t="shared" si="20"/>
        <v>4.7194899817850633</v>
      </c>
      <c r="Q222" s="104" t="s">
        <v>1401</v>
      </c>
      <c r="V222" s="111">
        <v>0.40972222222222227</v>
      </c>
      <c r="W222" s="112">
        <v>0.56597222222222221</v>
      </c>
      <c r="X222" s="115">
        <f t="shared" si="21"/>
        <v>0.15624999999999994</v>
      </c>
    </row>
    <row r="223" spans="1:24" x14ac:dyDescent="0.3">
      <c r="A223" s="64" t="s">
        <v>8103</v>
      </c>
      <c r="B223" s="94" t="s">
        <v>8104</v>
      </c>
      <c r="C223" s="2" t="s">
        <v>6</v>
      </c>
      <c r="D223" s="2">
        <v>15</v>
      </c>
      <c r="E223" s="9">
        <v>38155</v>
      </c>
      <c r="F223" s="10">
        <v>43833.506736111114</v>
      </c>
      <c r="G223" s="95" t="s">
        <v>71</v>
      </c>
      <c r="H223">
        <v>1554</v>
      </c>
      <c r="I223" s="1">
        <f t="shared" si="18"/>
        <v>15.696969696969697</v>
      </c>
      <c r="J223" s="122">
        <v>0.99399999999999999</v>
      </c>
      <c r="K223">
        <v>99</v>
      </c>
      <c r="L223" s="94">
        <v>313</v>
      </c>
      <c r="M223" s="11">
        <f t="shared" si="19"/>
        <v>3.1616161616161618</v>
      </c>
      <c r="N223" s="125">
        <v>0.42199999999999999</v>
      </c>
      <c r="O223" s="95">
        <f t="shared" si="22"/>
        <v>99</v>
      </c>
      <c r="P223" s="12">
        <f t="shared" si="20"/>
        <v>4.9648562300319483</v>
      </c>
      <c r="Q223" s="104" t="s">
        <v>1401</v>
      </c>
      <c r="V223" s="111">
        <v>0.51388888888888895</v>
      </c>
      <c r="W223" s="112">
        <v>0.65972222222222221</v>
      </c>
      <c r="X223" s="115">
        <f t="shared" si="21"/>
        <v>0.14583333333333326</v>
      </c>
    </row>
    <row r="224" spans="1:24" x14ac:dyDescent="0.3">
      <c r="A224" s="64" t="s">
        <v>8105</v>
      </c>
      <c r="B224" s="94" t="s">
        <v>8106</v>
      </c>
      <c r="C224" s="2" t="s">
        <v>6</v>
      </c>
      <c r="D224" s="2">
        <v>65</v>
      </c>
      <c r="E224" s="9">
        <v>19911</v>
      </c>
      <c r="F224" s="10">
        <v>43833.516574074078</v>
      </c>
      <c r="G224" s="95" t="s">
        <v>4</v>
      </c>
      <c r="H224">
        <v>1702</v>
      </c>
      <c r="I224" s="1">
        <f t="shared" si="18"/>
        <v>17.19191919191919</v>
      </c>
      <c r="J224" s="122">
        <v>1.33</v>
      </c>
      <c r="K224">
        <v>99</v>
      </c>
      <c r="L224" s="94">
        <v>538</v>
      </c>
      <c r="M224" s="11">
        <f t="shared" si="19"/>
        <v>5.4343434343434343</v>
      </c>
      <c r="N224" s="125">
        <v>0.745</v>
      </c>
      <c r="O224" s="95">
        <f t="shared" si="22"/>
        <v>99</v>
      </c>
      <c r="P224" s="12">
        <f t="shared" si="20"/>
        <v>3.1635687732342004</v>
      </c>
      <c r="Q224" s="104" t="s">
        <v>1401</v>
      </c>
      <c r="V224" s="111">
        <v>0.38680555555555557</v>
      </c>
      <c r="W224" s="112">
        <v>0.51736111111111105</v>
      </c>
      <c r="X224" s="115">
        <f t="shared" si="21"/>
        <v>0.13055555555555548</v>
      </c>
    </row>
    <row r="225" spans="1:24" x14ac:dyDescent="0.3">
      <c r="A225" s="64" t="s">
        <v>8107</v>
      </c>
      <c r="B225" s="94" t="s">
        <v>636</v>
      </c>
      <c r="C225" s="2" t="s">
        <v>1</v>
      </c>
      <c r="D225" s="2">
        <v>38</v>
      </c>
      <c r="E225" s="9">
        <v>29815</v>
      </c>
      <c r="F225" s="10">
        <v>43833.601307870369</v>
      </c>
      <c r="G225" s="95" t="s">
        <v>4</v>
      </c>
      <c r="H225">
        <v>1073</v>
      </c>
      <c r="I225" s="1">
        <f t="shared" si="18"/>
        <v>10.73</v>
      </c>
      <c r="J225" s="122">
        <v>1.262</v>
      </c>
      <c r="K225">
        <v>100</v>
      </c>
      <c r="L225" s="94">
        <v>348</v>
      </c>
      <c r="M225" s="11">
        <f t="shared" si="19"/>
        <v>3.48</v>
      </c>
      <c r="N225" s="125">
        <v>0.65900000000000003</v>
      </c>
      <c r="O225" s="95">
        <f t="shared" si="22"/>
        <v>100</v>
      </c>
      <c r="P225" s="12">
        <f t="shared" si="20"/>
        <v>3.0833333333333335</v>
      </c>
      <c r="Q225" s="104" t="s">
        <v>1401</v>
      </c>
      <c r="V225" s="111">
        <v>0.45416666666666666</v>
      </c>
      <c r="W225" s="112">
        <v>0.60416666666666663</v>
      </c>
      <c r="X225" s="115">
        <f t="shared" si="21"/>
        <v>0.14999999999999997</v>
      </c>
    </row>
    <row r="226" spans="1:24" x14ac:dyDescent="0.3">
      <c r="A226" s="64" t="s">
        <v>8108</v>
      </c>
      <c r="B226" s="94" t="s">
        <v>8109</v>
      </c>
      <c r="C226" s="2" t="s">
        <v>6</v>
      </c>
      <c r="D226" s="2">
        <v>38</v>
      </c>
      <c r="E226" s="9">
        <v>29864</v>
      </c>
      <c r="F226" s="10">
        <v>43833.611979166664</v>
      </c>
      <c r="G226" s="95" t="s">
        <v>4</v>
      </c>
      <c r="H226">
        <v>642</v>
      </c>
      <c r="I226" s="1">
        <f t="shared" si="18"/>
        <v>6.42</v>
      </c>
      <c r="J226" s="122">
        <v>0.72699999999999998</v>
      </c>
      <c r="K226">
        <v>100</v>
      </c>
      <c r="L226" s="94">
        <v>343</v>
      </c>
      <c r="M226" s="11">
        <f t="shared" si="19"/>
        <v>3.43</v>
      </c>
      <c r="N226" s="125">
        <v>0.624</v>
      </c>
      <c r="O226" s="95">
        <f t="shared" si="22"/>
        <v>100</v>
      </c>
      <c r="P226" s="12">
        <f t="shared" si="20"/>
        <v>1.8717201166180757</v>
      </c>
      <c r="Q226" s="104" t="s">
        <v>1401</v>
      </c>
      <c r="V226" s="111">
        <v>0.46180555555555558</v>
      </c>
      <c r="W226" s="112">
        <v>0.61458333333333337</v>
      </c>
      <c r="X226" s="115">
        <f t="shared" si="21"/>
        <v>0.15277777777777779</v>
      </c>
    </row>
    <row r="227" spans="1:24" x14ac:dyDescent="0.3">
      <c r="A227" s="64" t="s">
        <v>8110</v>
      </c>
      <c r="B227" s="94" t="s">
        <v>4239</v>
      </c>
      <c r="C227" s="2" t="s">
        <v>1</v>
      </c>
      <c r="D227" s="2">
        <v>41</v>
      </c>
      <c r="E227" s="9">
        <v>28637</v>
      </c>
      <c r="F227" s="10">
        <v>43833.624097222222</v>
      </c>
      <c r="G227" s="95" t="s">
        <v>4</v>
      </c>
      <c r="H227">
        <v>1430</v>
      </c>
      <c r="I227" s="1">
        <f t="shared" si="18"/>
        <v>14.444444444444445</v>
      </c>
      <c r="J227" s="122">
        <v>1.9179999999999999</v>
      </c>
      <c r="K227">
        <v>99</v>
      </c>
      <c r="L227" s="94">
        <v>286</v>
      </c>
      <c r="M227" s="11">
        <f t="shared" si="19"/>
        <v>2.8888888888888888</v>
      </c>
      <c r="N227" s="125">
        <v>0.44900000000000001</v>
      </c>
      <c r="O227" s="95">
        <f t="shared" si="22"/>
        <v>99</v>
      </c>
      <c r="P227" s="12">
        <f t="shared" si="20"/>
        <v>5</v>
      </c>
      <c r="Q227" s="104" t="s">
        <v>1401</v>
      </c>
      <c r="V227" s="111">
        <v>0.48958333333333331</v>
      </c>
      <c r="W227" s="112">
        <v>0.62986111111111109</v>
      </c>
      <c r="X227" s="115">
        <f t="shared" si="21"/>
        <v>0.14027777777777778</v>
      </c>
    </row>
    <row r="228" spans="1:24" x14ac:dyDescent="0.3">
      <c r="A228" s="64" t="s">
        <v>8111</v>
      </c>
      <c r="B228" s="94" t="s">
        <v>802</v>
      </c>
      <c r="C228" s="2" t="s">
        <v>1</v>
      </c>
      <c r="D228" s="2">
        <v>41</v>
      </c>
      <c r="E228" s="9">
        <v>28755</v>
      </c>
      <c r="F228" s="10">
        <v>43833.669259259259</v>
      </c>
      <c r="G228" s="95" t="s">
        <v>4</v>
      </c>
      <c r="H228">
        <v>1312</v>
      </c>
      <c r="I228" s="1">
        <f t="shared" si="18"/>
        <v>13.252525252525253</v>
      </c>
      <c r="J228" s="122">
        <v>1.288</v>
      </c>
      <c r="K228">
        <v>99</v>
      </c>
      <c r="L228" s="94">
        <v>834</v>
      </c>
      <c r="M228" s="11">
        <f t="shared" si="19"/>
        <v>8.4242424242424239</v>
      </c>
      <c r="N228" s="125">
        <v>1.07</v>
      </c>
      <c r="O228" s="95">
        <f t="shared" si="22"/>
        <v>99</v>
      </c>
      <c r="P228" s="12">
        <f t="shared" si="20"/>
        <v>1.5731414868105515</v>
      </c>
      <c r="Q228" s="104" t="s">
        <v>1401</v>
      </c>
      <c r="V228" s="111">
        <v>0.5083333333333333</v>
      </c>
      <c r="W228" s="112">
        <v>0.67222222222222217</v>
      </c>
      <c r="X228" s="115">
        <f t="shared" si="21"/>
        <v>0.16388888888888886</v>
      </c>
    </row>
    <row r="229" spans="1:24" x14ac:dyDescent="0.3">
      <c r="A229" s="64" t="s">
        <v>8114</v>
      </c>
      <c r="B229" s="94" t="s">
        <v>8115</v>
      </c>
      <c r="C229" s="2" t="s">
        <v>1</v>
      </c>
      <c r="D229" s="2">
        <v>61</v>
      </c>
      <c r="E229" s="9">
        <v>21500</v>
      </c>
      <c r="F229" s="10">
        <v>43836.636087962965</v>
      </c>
      <c r="G229" s="95" t="s">
        <v>4</v>
      </c>
      <c r="H229">
        <v>2236</v>
      </c>
      <c r="I229" s="1">
        <f t="shared" si="18"/>
        <v>22.36</v>
      </c>
      <c r="J229" s="122">
        <v>2.0379999999999998</v>
      </c>
      <c r="K229">
        <v>100</v>
      </c>
      <c r="L229" s="94">
        <v>427</v>
      </c>
      <c r="M229" s="11">
        <f t="shared" si="19"/>
        <v>4.2699999999999996</v>
      </c>
      <c r="N229" s="125">
        <v>0.80200000000000005</v>
      </c>
      <c r="O229" s="95">
        <f t="shared" si="22"/>
        <v>100</v>
      </c>
      <c r="P229" s="12">
        <f t="shared" si="20"/>
        <v>5.2365339578454337</v>
      </c>
      <c r="Q229" s="104" t="s">
        <v>1401</v>
      </c>
      <c r="V229" s="111">
        <v>0.49513888888888885</v>
      </c>
      <c r="W229" s="112">
        <v>0.64097222222222217</v>
      </c>
      <c r="X229" s="115">
        <f t="shared" si="21"/>
        <v>0.14583333333333331</v>
      </c>
    </row>
    <row r="230" spans="1:24" x14ac:dyDescent="0.3">
      <c r="A230" s="64" t="s">
        <v>2309</v>
      </c>
      <c r="B230" s="94" t="s">
        <v>776</v>
      </c>
      <c r="C230" s="2" t="s">
        <v>1</v>
      </c>
      <c r="D230" s="2">
        <v>53</v>
      </c>
      <c r="E230" s="9">
        <v>24344</v>
      </c>
      <c r="F230" s="10">
        <v>43837.55773148148</v>
      </c>
      <c r="G230" s="95" t="s">
        <v>4</v>
      </c>
      <c r="H230">
        <v>1801</v>
      </c>
      <c r="I230" s="1">
        <f t="shared" si="18"/>
        <v>18.010000000000002</v>
      </c>
      <c r="J230" s="122">
        <v>1.7889999999999999</v>
      </c>
      <c r="K230">
        <v>100</v>
      </c>
      <c r="L230" s="94">
        <v>339</v>
      </c>
      <c r="M230" s="11">
        <f t="shared" si="19"/>
        <v>3.39</v>
      </c>
      <c r="N230" s="125">
        <v>0.70899999999999996</v>
      </c>
      <c r="O230" s="95">
        <v>100</v>
      </c>
      <c r="P230" s="12">
        <f t="shared" si="20"/>
        <v>5.3126843657817115</v>
      </c>
      <c r="Q230" s="104" t="s">
        <v>1401</v>
      </c>
      <c r="V230" s="111">
        <v>0.4458333333333333</v>
      </c>
      <c r="W230" s="112">
        <v>0.58333333333333337</v>
      </c>
      <c r="X230" s="115">
        <f t="shared" si="21"/>
        <v>0.13750000000000007</v>
      </c>
    </row>
    <row r="231" spans="1:24" x14ac:dyDescent="0.3">
      <c r="A231" s="64" t="s">
        <v>8116</v>
      </c>
      <c r="B231" s="94" t="s">
        <v>1948</v>
      </c>
      <c r="C231" s="2" t="s">
        <v>1</v>
      </c>
      <c r="D231" s="2">
        <v>67</v>
      </c>
      <c r="E231" s="9">
        <v>19064</v>
      </c>
      <c r="F231" s="10">
        <v>43837.592650462961</v>
      </c>
      <c r="G231" s="95" t="s">
        <v>4</v>
      </c>
      <c r="H231">
        <v>3920</v>
      </c>
      <c r="I231" s="1">
        <f t="shared" si="18"/>
        <v>39.595959595959599</v>
      </c>
      <c r="J231" s="122">
        <v>5.3049999999999997</v>
      </c>
      <c r="K231">
        <v>99</v>
      </c>
      <c r="L231" s="94">
        <v>693</v>
      </c>
      <c r="M231" s="11">
        <f t="shared" si="19"/>
        <v>7</v>
      </c>
      <c r="N231" s="125">
        <v>0.67</v>
      </c>
      <c r="O231" s="95">
        <f t="shared" ref="O231:O262" si="23">K231</f>
        <v>99</v>
      </c>
      <c r="P231" s="12">
        <f t="shared" si="20"/>
        <v>5.6565656565656566</v>
      </c>
      <c r="Q231" s="104" t="s">
        <v>1401</v>
      </c>
      <c r="V231" s="111">
        <v>0.4597222222222222</v>
      </c>
      <c r="W231" s="112">
        <v>0.59722222222222221</v>
      </c>
      <c r="X231" s="115">
        <f t="shared" si="21"/>
        <v>0.13750000000000001</v>
      </c>
    </row>
    <row r="232" spans="1:24" x14ac:dyDescent="0.3">
      <c r="A232" s="64" t="s">
        <v>8117</v>
      </c>
      <c r="B232" s="94" t="s">
        <v>8118</v>
      </c>
      <c r="C232" s="2" t="s">
        <v>1</v>
      </c>
      <c r="D232" s="2">
        <v>45</v>
      </c>
      <c r="E232" s="9">
        <v>27087</v>
      </c>
      <c r="F232" s="10">
        <v>43837.607569444444</v>
      </c>
      <c r="G232" s="95" t="s">
        <v>4</v>
      </c>
      <c r="H232">
        <v>1878</v>
      </c>
      <c r="I232" s="1">
        <f t="shared" si="18"/>
        <v>18.969696969696969</v>
      </c>
      <c r="J232" s="122">
        <v>2.786</v>
      </c>
      <c r="K232">
        <v>99</v>
      </c>
      <c r="L232" s="94">
        <v>373</v>
      </c>
      <c r="M232" s="11">
        <f t="shared" si="19"/>
        <v>3.7676767676767677</v>
      </c>
      <c r="N232" s="125">
        <v>0.55000000000000004</v>
      </c>
      <c r="O232" s="95">
        <f t="shared" si="23"/>
        <v>99</v>
      </c>
      <c r="P232" s="12">
        <f t="shared" si="20"/>
        <v>5.0348525469168894</v>
      </c>
      <c r="Q232" s="104" t="s">
        <v>1401</v>
      </c>
      <c r="V232" s="111">
        <v>0.42986111111111108</v>
      </c>
      <c r="W232" s="112">
        <v>0.625</v>
      </c>
      <c r="X232" s="115">
        <f t="shared" si="21"/>
        <v>0.19513888888888892</v>
      </c>
    </row>
    <row r="233" spans="1:24" x14ac:dyDescent="0.3">
      <c r="A233" s="64" t="s">
        <v>8119</v>
      </c>
      <c r="B233" s="94" t="s">
        <v>77</v>
      </c>
      <c r="C233" s="2" t="s">
        <v>1</v>
      </c>
      <c r="D233" s="2">
        <v>56</v>
      </c>
      <c r="E233" s="9">
        <v>23294</v>
      </c>
      <c r="F233" s="10">
        <v>43838.513726851852</v>
      </c>
      <c r="G233" s="95" t="s">
        <v>4</v>
      </c>
      <c r="H233">
        <v>1448</v>
      </c>
      <c r="I233" s="1">
        <f t="shared" si="18"/>
        <v>14.48</v>
      </c>
      <c r="J233" s="122">
        <v>1.03</v>
      </c>
      <c r="K233">
        <v>100</v>
      </c>
      <c r="L233" s="94">
        <v>393</v>
      </c>
      <c r="M233" s="11">
        <f t="shared" si="19"/>
        <v>3.93</v>
      </c>
      <c r="N233" s="125">
        <v>0.68500000000000005</v>
      </c>
      <c r="O233" s="95">
        <f t="shared" si="23"/>
        <v>100</v>
      </c>
      <c r="P233" s="12">
        <f t="shared" si="20"/>
        <v>3.6844783715012723</v>
      </c>
      <c r="Q233" s="104" t="s">
        <v>1401</v>
      </c>
      <c r="V233" s="111">
        <v>0.38055555555555554</v>
      </c>
      <c r="W233" s="112">
        <v>0.51944444444444449</v>
      </c>
      <c r="X233" s="115">
        <f t="shared" si="21"/>
        <v>0.13888888888888895</v>
      </c>
    </row>
    <row r="234" spans="1:24" x14ac:dyDescent="0.3">
      <c r="A234" s="64" t="s">
        <v>8120</v>
      </c>
      <c r="B234" s="94" t="s">
        <v>8121</v>
      </c>
      <c r="C234" s="2" t="s">
        <v>1</v>
      </c>
      <c r="D234" s="2">
        <v>55</v>
      </c>
      <c r="E234" s="9">
        <v>23453</v>
      </c>
      <c r="F234" s="10">
        <v>43838.600219907406</v>
      </c>
      <c r="G234" s="95" t="s">
        <v>4</v>
      </c>
      <c r="H234">
        <v>1883</v>
      </c>
      <c r="I234" s="1">
        <f t="shared" si="18"/>
        <v>18.829999999999998</v>
      </c>
      <c r="J234" s="122">
        <v>2.113</v>
      </c>
      <c r="K234">
        <v>100</v>
      </c>
      <c r="L234" s="94">
        <v>361</v>
      </c>
      <c r="M234" s="11">
        <f t="shared" si="19"/>
        <v>3.61</v>
      </c>
      <c r="N234" s="125">
        <v>0.84</v>
      </c>
      <c r="O234" s="95">
        <f t="shared" si="23"/>
        <v>100</v>
      </c>
      <c r="P234" s="12">
        <f t="shared" si="20"/>
        <v>5.2160664819944591</v>
      </c>
      <c r="Q234" s="104" t="s">
        <v>1401</v>
      </c>
      <c r="V234" s="111">
        <v>0.44513888888888892</v>
      </c>
      <c r="W234" s="112">
        <v>0.60902777777777783</v>
      </c>
      <c r="X234" s="115">
        <f t="shared" si="21"/>
        <v>0.16388888888888892</v>
      </c>
    </row>
    <row r="235" spans="1:24" x14ac:dyDescent="0.3">
      <c r="A235" s="64" t="s">
        <v>8122</v>
      </c>
      <c r="B235" s="94" t="s">
        <v>8123</v>
      </c>
      <c r="C235" s="2" t="s">
        <v>6</v>
      </c>
      <c r="D235" s="2">
        <v>47</v>
      </c>
      <c r="E235" s="9">
        <v>26332</v>
      </c>
      <c r="F235" s="10">
        <v>43838.651365740741</v>
      </c>
      <c r="G235" s="95" t="s">
        <v>4</v>
      </c>
      <c r="H235">
        <v>1498</v>
      </c>
      <c r="I235" s="1">
        <f t="shared" si="18"/>
        <v>15.131313131313131</v>
      </c>
      <c r="J235" s="122">
        <v>1.4750000000000001</v>
      </c>
      <c r="K235">
        <v>99</v>
      </c>
      <c r="L235" s="94">
        <v>486</v>
      </c>
      <c r="M235" s="11">
        <f t="shared" si="19"/>
        <v>4.9090909090909092</v>
      </c>
      <c r="N235" s="125">
        <v>0.82199999999999995</v>
      </c>
      <c r="O235" s="95">
        <f t="shared" si="23"/>
        <v>99</v>
      </c>
      <c r="P235" s="12">
        <f t="shared" si="20"/>
        <v>3.0823045267489713</v>
      </c>
      <c r="Q235" s="104" t="s">
        <v>1401</v>
      </c>
      <c r="V235" s="111">
        <v>0.4694444444444445</v>
      </c>
      <c r="W235" s="112">
        <v>0.65416666666666667</v>
      </c>
      <c r="X235" s="115">
        <f t="shared" si="21"/>
        <v>0.18472222222222218</v>
      </c>
    </row>
    <row r="236" spans="1:24" x14ac:dyDescent="0.3">
      <c r="A236" s="64" t="s">
        <v>8124</v>
      </c>
      <c r="B236" s="94" t="s">
        <v>7626</v>
      </c>
      <c r="C236" s="2" t="s">
        <v>6</v>
      </c>
      <c r="D236" s="2">
        <v>58</v>
      </c>
      <c r="E236" s="9">
        <v>22301</v>
      </c>
      <c r="F236" s="10">
        <v>43838.664456018516</v>
      </c>
      <c r="G236" s="95" t="s">
        <v>4</v>
      </c>
      <c r="H236">
        <v>710</v>
      </c>
      <c r="I236" s="1">
        <f t="shared" si="18"/>
        <v>7.1717171717171722</v>
      </c>
      <c r="J236" s="122">
        <v>0.95899999999999996</v>
      </c>
      <c r="K236">
        <v>99</v>
      </c>
      <c r="L236" s="94">
        <v>282</v>
      </c>
      <c r="M236" s="11">
        <f t="shared" si="19"/>
        <v>2.8484848484848486</v>
      </c>
      <c r="N236" s="125">
        <v>0.41299999999999998</v>
      </c>
      <c r="O236" s="95">
        <f t="shared" si="23"/>
        <v>99</v>
      </c>
      <c r="P236" s="12">
        <f t="shared" si="20"/>
        <v>2.5177304964539009</v>
      </c>
      <c r="Q236" s="104" t="s">
        <v>1401</v>
      </c>
      <c r="V236" s="111">
        <v>0.50277777777777777</v>
      </c>
      <c r="W236" s="112">
        <v>0.66875000000000007</v>
      </c>
      <c r="X236" s="115">
        <f t="shared" si="21"/>
        <v>0.1659722222222223</v>
      </c>
    </row>
    <row r="237" spans="1:24" x14ac:dyDescent="0.3">
      <c r="A237" s="64" t="s">
        <v>8125</v>
      </c>
      <c r="B237" s="94" t="s">
        <v>8126</v>
      </c>
      <c r="C237" s="2" t="s">
        <v>1</v>
      </c>
      <c r="D237" s="2">
        <v>63</v>
      </c>
      <c r="E237" s="9">
        <v>20734</v>
      </c>
      <c r="F237" s="10">
        <v>43838.696886574071</v>
      </c>
      <c r="G237" s="95" t="s">
        <v>4</v>
      </c>
      <c r="H237">
        <v>1535</v>
      </c>
      <c r="I237" s="1">
        <f t="shared" si="18"/>
        <v>15.505050505050505</v>
      </c>
      <c r="J237" s="122">
        <v>1.395</v>
      </c>
      <c r="K237">
        <v>99</v>
      </c>
      <c r="L237" s="94">
        <v>337</v>
      </c>
      <c r="M237" s="11">
        <f t="shared" si="19"/>
        <v>3.404040404040404</v>
      </c>
      <c r="N237" s="125">
        <v>0.68400000000000005</v>
      </c>
      <c r="O237" s="95">
        <f t="shared" si="23"/>
        <v>99</v>
      </c>
      <c r="P237" s="12">
        <f t="shared" si="20"/>
        <v>4.5548961424332344</v>
      </c>
      <c r="Q237" s="104" t="s">
        <v>1401</v>
      </c>
      <c r="V237" s="111">
        <v>0.53402777777777777</v>
      </c>
      <c r="W237" s="112">
        <v>0.69930555555555562</v>
      </c>
      <c r="X237" s="115">
        <f t="shared" si="21"/>
        <v>0.16527777777777786</v>
      </c>
    </row>
    <row r="238" spans="1:24" x14ac:dyDescent="0.3">
      <c r="A238" s="64" t="s">
        <v>8127</v>
      </c>
      <c r="B238" s="94" t="s">
        <v>8128</v>
      </c>
      <c r="C238" s="2" t="s">
        <v>1</v>
      </c>
      <c r="D238" s="2">
        <v>71</v>
      </c>
      <c r="E238" s="9">
        <v>17668</v>
      </c>
      <c r="F238" s="10">
        <v>43839.516458333332</v>
      </c>
      <c r="G238" s="95" t="s">
        <v>4</v>
      </c>
      <c r="H238">
        <v>1361</v>
      </c>
      <c r="I238" s="1">
        <f t="shared" si="18"/>
        <v>13.747474747474747</v>
      </c>
      <c r="J238" s="122">
        <v>1.024</v>
      </c>
      <c r="K238">
        <v>99</v>
      </c>
      <c r="L238" s="94">
        <v>441</v>
      </c>
      <c r="M238" s="11">
        <f t="shared" si="19"/>
        <v>4.4545454545454541</v>
      </c>
      <c r="N238" s="125">
        <v>0.73199999999999998</v>
      </c>
      <c r="O238" s="95">
        <f t="shared" si="23"/>
        <v>99</v>
      </c>
      <c r="P238" s="12">
        <f t="shared" si="20"/>
        <v>3.0861678004535151</v>
      </c>
      <c r="Q238" s="104" t="s">
        <v>1401</v>
      </c>
      <c r="V238" s="111">
        <v>0.39583333333333331</v>
      </c>
      <c r="W238" s="112">
        <v>0.53472222222222221</v>
      </c>
      <c r="X238" s="115">
        <f t="shared" si="21"/>
        <v>0.1388888888888889</v>
      </c>
    </row>
    <row r="239" spans="1:24" x14ac:dyDescent="0.3">
      <c r="A239" s="64" t="s">
        <v>8129</v>
      </c>
      <c r="B239" s="94" t="s">
        <v>8130</v>
      </c>
      <c r="C239" s="2" t="s">
        <v>1</v>
      </c>
      <c r="D239" s="2">
        <v>59</v>
      </c>
      <c r="E239" s="9">
        <v>21961</v>
      </c>
      <c r="F239" s="10">
        <v>43839.543553240743</v>
      </c>
      <c r="G239" s="95" t="s">
        <v>4</v>
      </c>
      <c r="H239">
        <v>1846</v>
      </c>
      <c r="I239" s="1">
        <f t="shared" si="18"/>
        <v>18.46</v>
      </c>
      <c r="J239" s="122">
        <v>1.611</v>
      </c>
      <c r="K239">
        <v>100</v>
      </c>
      <c r="L239" s="94">
        <v>456</v>
      </c>
      <c r="M239" s="11">
        <f t="shared" si="19"/>
        <v>4.5599999999999996</v>
      </c>
      <c r="N239" s="125">
        <v>0.60799999999999998</v>
      </c>
      <c r="O239" s="95">
        <f t="shared" si="23"/>
        <v>100</v>
      </c>
      <c r="P239" s="12">
        <f t="shared" si="20"/>
        <v>4.0482456140350882</v>
      </c>
      <c r="Q239" s="104" t="s">
        <v>1401</v>
      </c>
      <c r="V239" s="111">
        <v>0.41180555555555554</v>
      </c>
      <c r="W239" s="112">
        <v>0.54722222222222217</v>
      </c>
      <c r="X239" s="115">
        <f t="shared" si="21"/>
        <v>0.13541666666666663</v>
      </c>
    </row>
    <row r="240" spans="1:24" x14ac:dyDescent="0.3">
      <c r="A240" s="64" t="s">
        <v>8131</v>
      </c>
      <c r="B240" s="94" t="s">
        <v>1116</v>
      </c>
      <c r="C240" s="2" t="s">
        <v>1</v>
      </c>
      <c r="D240" s="2">
        <v>46</v>
      </c>
      <c r="E240" s="9">
        <v>26885</v>
      </c>
      <c r="F240" s="10">
        <v>43839.554594907408</v>
      </c>
      <c r="G240" s="95" t="s">
        <v>4</v>
      </c>
      <c r="H240">
        <v>1532</v>
      </c>
      <c r="I240" s="1">
        <f t="shared" si="18"/>
        <v>15.474747474747474</v>
      </c>
      <c r="J240" s="122">
        <v>1.288</v>
      </c>
      <c r="K240">
        <v>99</v>
      </c>
      <c r="L240" s="94">
        <v>308</v>
      </c>
      <c r="M240" s="11">
        <f t="shared" si="19"/>
        <v>3.1111111111111112</v>
      </c>
      <c r="N240" s="125">
        <v>0.63700000000000001</v>
      </c>
      <c r="O240" s="95">
        <f t="shared" si="23"/>
        <v>99</v>
      </c>
      <c r="P240" s="12">
        <f t="shared" si="20"/>
        <v>4.9740259740259738</v>
      </c>
      <c r="Q240" s="104" t="s">
        <v>1401</v>
      </c>
      <c r="V240" s="111">
        <v>0.41875000000000001</v>
      </c>
      <c r="W240" s="112">
        <v>0.55902777777777779</v>
      </c>
      <c r="X240" s="115">
        <f t="shared" si="21"/>
        <v>0.14027777777777778</v>
      </c>
    </row>
    <row r="241" spans="1:24" x14ac:dyDescent="0.3">
      <c r="A241" s="64" t="s">
        <v>8132</v>
      </c>
      <c r="B241" s="94" t="s">
        <v>1442</v>
      </c>
      <c r="C241" s="2" t="s">
        <v>1</v>
      </c>
      <c r="D241" s="2">
        <v>48</v>
      </c>
      <c r="E241" s="9">
        <v>26002</v>
      </c>
      <c r="F241" s="10">
        <v>43839.566030092596</v>
      </c>
      <c r="G241" s="95" t="s">
        <v>4</v>
      </c>
      <c r="H241">
        <v>1124</v>
      </c>
      <c r="I241" s="1">
        <f t="shared" si="18"/>
        <v>11.353535353535353</v>
      </c>
      <c r="J241" s="122">
        <v>1.1459999999999999</v>
      </c>
      <c r="K241">
        <v>99</v>
      </c>
      <c r="L241" s="94">
        <v>421</v>
      </c>
      <c r="M241" s="11">
        <f t="shared" si="19"/>
        <v>4.2525252525252526</v>
      </c>
      <c r="N241" s="125">
        <v>0.88500000000000001</v>
      </c>
      <c r="O241" s="95">
        <f t="shared" si="23"/>
        <v>99</v>
      </c>
      <c r="P241" s="12">
        <f t="shared" si="20"/>
        <v>2.669833729216152</v>
      </c>
      <c r="Q241" s="104" t="s">
        <v>1401</v>
      </c>
      <c r="V241" s="111">
        <v>0.45277777777777778</v>
      </c>
      <c r="W241" s="112">
        <v>0.58194444444444449</v>
      </c>
      <c r="X241" s="115">
        <f t="shared" si="21"/>
        <v>0.12916666666666671</v>
      </c>
    </row>
    <row r="242" spans="1:24" x14ac:dyDescent="0.3">
      <c r="A242" s="64" t="s">
        <v>8133</v>
      </c>
      <c r="B242" s="94" t="s">
        <v>1787</v>
      </c>
      <c r="C242" s="2" t="s">
        <v>1</v>
      </c>
      <c r="D242" s="2">
        <v>57</v>
      </c>
      <c r="E242" s="9">
        <v>22821</v>
      </c>
      <c r="F242" s="10">
        <v>43839.590636574074</v>
      </c>
      <c r="G242" s="95" t="s">
        <v>4</v>
      </c>
      <c r="H242">
        <v>2301</v>
      </c>
      <c r="I242" s="1">
        <f t="shared" si="18"/>
        <v>23.01</v>
      </c>
      <c r="J242" s="122">
        <v>2.008</v>
      </c>
      <c r="K242">
        <v>100</v>
      </c>
      <c r="L242" s="94">
        <v>464</v>
      </c>
      <c r="M242" s="11">
        <f t="shared" si="19"/>
        <v>4.6399999999999997</v>
      </c>
      <c r="N242" s="125">
        <v>0.628</v>
      </c>
      <c r="O242" s="95">
        <f t="shared" si="23"/>
        <v>100</v>
      </c>
      <c r="P242" s="12">
        <f t="shared" si="20"/>
        <v>4.9590517241379315</v>
      </c>
      <c r="Q242" s="104" t="s">
        <v>1401</v>
      </c>
      <c r="V242" s="111">
        <v>0.46180555555555558</v>
      </c>
      <c r="W242" s="112">
        <v>0.59375</v>
      </c>
      <c r="X242" s="115">
        <f t="shared" si="21"/>
        <v>0.13194444444444442</v>
      </c>
    </row>
    <row r="243" spans="1:24" x14ac:dyDescent="0.3">
      <c r="A243" s="64" t="s">
        <v>8134</v>
      </c>
      <c r="B243" s="94" t="s">
        <v>6017</v>
      </c>
      <c r="C243" s="2" t="s">
        <v>1</v>
      </c>
      <c r="D243" s="2">
        <v>62</v>
      </c>
      <c r="E243" s="9">
        <v>21186</v>
      </c>
      <c r="F243" s="10">
        <v>43839.601597222223</v>
      </c>
      <c r="G243" s="95" t="s">
        <v>4</v>
      </c>
      <c r="H243">
        <v>2172</v>
      </c>
      <c r="I243" s="1">
        <f t="shared" si="18"/>
        <v>21.939393939393938</v>
      </c>
      <c r="J243" s="122">
        <v>1.5169999999999999</v>
      </c>
      <c r="K243">
        <v>99</v>
      </c>
      <c r="L243" s="94">
        <v>384</v>
      </c>
      <c r="M243" s="11">
        <f t="shared" si="19"/>
        <v>3.8787878787878789</v>
      </c>
      <c r="N243" s="125">
        <v>0.57599999999999996</v>
      </c>
      <c r="O243" s="95">
        <f t="shared" si="23"/>
        <v>99</v>
      </c>
      <c r="P243" s="12">
        <f t="shared" si="20"/>
        <v>5.6562499999999991</v>
      </c>
      <c r="Q243" s="104" t="s">
        <v>1401</v>
      </c>
      <c r="V243" s="111">
        <v>0.4694444444444445</v>
      </c>
      <c r="W243" s="112">
        <v>0.61111111111111105</v>
      </c>
      <c r="X243" s="115">
        <f t="shared" si="21"/>
        <v>0.14166666666666655</v>
      </c>
    </row>
    <row r="244" spans="1:24" x14ac:dyDescent="0.3">
      <c r="A244" s="64" t="s">
        <v>8135</v>
      </c>
      <c r="B244" s="94" t="s">
        <v>8136</v>
      </c>
      <c r="C244" s="2" t="s">
        <v>1</v>
      </c>
      <c r="D244" s="2">
        <v>44</v>
      </c>
      <c r="E244" s="9">
        <v>27440</v>
      </c>
      <c r="F244" s="10">
        <v>43839.618715277778</v>
      </c>
      <c r="G244" s="95" t="s">
        <v>4</v>
      </c>
      <c r="H244">
        <v>1319</v>
      </c>
      <c r="I244" s="1">
        <f t="shared" si="18"/>
        <v>13.323232323232324</v>
      </c>
      <c r="J244" s="122">
        <v>1.0960000000000001</v>
      </c>
      <c r="K244">
        <v>99</v>
      </c>
      <c r="L244" s="94">
        <v>384</v>
      </c>
      <c r="M244" s="11">
        <f t="shared" si="19"/>
        <v>3.8787878787878789</v>
      </c>
      <c r="N244" s="125">
        <v>0.71799999999999997</v>
      </c>
      <c r="O244" s="95">
        <f t="shared" si="23"/>
        <v>99</v>
      </c>
      <c r="P244" s="12">
        <f t="shared" si="20"/>
        <v>3.4348958333333335</v>
      </c>
      <c r="Q244" s="104" t="s">
        <v>1401</v>
      </c>
      <c r="V244" s="111">
        <v>0.50694444444444442</v>
      </c>
      <c r="W244" s="112">
        <v>0.62847222222222221</v>
      </c>
      <c r="X244" s="115">
        <f t="shared" si="21"/>
        <v>0.12152777777777779</v>
      </c>
    </row>
    <row r="245" spans="1:24" x14ac:dyDescent="0.3">
      <c r="A245" s="64" t="s">
        <v>8137</v>
      </c>
      <c r="B245" s="94" t="s">
        <v>4483</v>
      </c>
      <c r="C245" s="2" t="s">
        <v>1</v>
      </c>
      <c r="D245" s="2">
        <v>41</v>
      </c>
      <c r="E245" s="9">
        <v>28569</v>
      </c>
      <c r="F245" s="10">
        <v>43840.510520833333</v>
      </c>
      <c r="G245" s="95" t="s">
        <v>4</v>
      </c>
      <c r="H245">
        <v>1224</v>
      </c>
      <c r="I245" s="1">
        <f t="shared" si="18"/>
        <v>12.363636363636363</v>
      </c>
      <c r="J245" s="122">
        <v>0.94199999999999995</v>
      </c>
      <c r="K245">
        <v>99</v>
      </c>
      <c r="L245" s="94">
        <v>452</v>
      </c>
      <c r="M245" s="11">
        <f t="shared" si="19"/>
        <v>4.5656565656565657</v>
      </c>
      <c r="N245" s="125">
        <v>0.83499999999999996</v>
      </c>
      <c r="O245" s="95">
        <f t="shared" si="23"/>
        <v>99</v>
      </c>
      <c r="P245" s="12">
        <f t="shared" si="20"/>
        <v>2.7079646017699113</v>
      </c>
      <c r="Q245" s="104" t="s">
        <v>1401</v>
      </c>
      <c r="V245" s="111">
        <v>0.3840277777777778</v>
      </c>
      <c r="W245" s="112">
        <v>0.51736111111111105</v>
      </c>
      <c r="X245" s="115">
        <f t="shared" si="21"/>
        <v>0.13333333333333325</v>
      </c>
    </row>
    <row r="246" spans="1:24" x14ac:dyDescent="0.3">
      <c r="A246" s="64" t="s">
        <v>8138</v>
      </c>
      <c r="B246" s="94" t="s">
        <v>8139</v>
      </c>
      <c r="C246" s="2" t="s">
        <v>1</v>
      </c>
      <c r="D246" s="2">
        <v>46</v>
      </c>
      <c r="E246" s="9">
        <v>26761</v>
      </c>
      <c r="F246" s="10">
        <v>43840.575798611113</v>
      </c>
      <c r="G246" s="95" t="s">
        <v>4</v>
      </c>
      <c r="H246">
        <v>1929</v>
      </c>
      <c r="I246" s="1">
        <f t="shared" si="18"/>
        <v>19.484848484848484</v>
      </c>
      <c r="J246" s="122">
        <v>1.6930000000000001</v>
      </c>
      <c r="K246">
        <v>99</v>
      </c>
      <c r="L246" s="94">
        <v>359</v>
      </c>
      <c r="M246" s="11">
        <f t="shared" si="19"/>
        <v>3.6262626262626263</v>
      </c>
      <c r="N246" s="125">
        <v>0.58199999999999996</v>
      </c>
      <c r="O246" s="95">
        <f t="shared" si="23"/>
        <v>99</v>
      </c>
      <c r="P246" s="12">
        <f t="shared" si="20"/>
        <v>5.3732590529247908</v>
      </c>
      <c r="Q246" s="104" t="s">
        <v>1401</v>
      </c>
      <c r="V246" s="111">
        <v>0.43263888888888885</v>
      </c>
      <c r="W246" s="112">
        <v>0.57986111111111105</v>
      </c>
      <c r="X246" s="115">
        <f t="shared" si="21"/>
        <v>0.1472222222222222</v>
      </c>
    </row>
    <row r="247" spans="1:24" x14ac:dyDescent="0.3">
      <c r="A247" s="64" t="s">
        <v>8140</v>
      </c>
      <c r="B247" s="94" t="s">
        <v>468</v>
      </c>
      <c r="C247" s="2" t="s">
        <v>1</v>
      </c>
      <c r="D247" s="2">
        <v>53</v>
      </c>
      <c r="E247" s="9">
        <v>24318</v>
      </c>
      <c r="F247" s="10">
        <v>43840.587002314816</v>
      </c>
      <c r="G247" s="95" t="s">
        <v>4</v>
      </c>
      <c r="H247">
        <v>2036</v>
      </c>
      <c r="I247" s="1">
        <f t="shared" si="18"/>
        <v>20.36</v>
      </c>
      <c r="J247" s="122">
        <v>1.4670000000000001</v>
      </c>
      <c r="K247">
        <v>100</v>
      </c>
      <c r="L247" s="94">
        <v>446</v>
      </c>
      <c r="M247" s="11">
        <f t="shared" si="19"/>
        <v>4.46</v>
      </c>
      <c r="N247" s="125">
        <v>0.64200000000000002</v>
      </c>
      <c r="O247" s="95">
        <f t="shared" si="23"/>
        <v>100</v>
      </c>
      <c r="P247" s="12">
        <f t="shared" si="20"/>
        <v>4.565022421524664</v>
      </c>
      <c r="Q247" s="104" t="s">
        <v>1401</v>
      </c>
      <c r="V247" s="111">
        <v>0.44305555555555554</v>
      </c>
      <c r="W247" s="112">
        <v>0.59027777777777779</v>
      </c>
      <c r="X247" s="115">
        <f t="shared" si="21"/>
        <v>0.14722222222222225</v>
      </c>
    </row>
    <row r="248" spans="1:24" x14ac:dyDescent="0.3">
      <c r="A248" s="64" t="s">
        <v>8141</v>
      </c>
      <c r="B248" s="94" t="s">
        <v>1907</v>
      </c>
      <c r="C248" s="2" t="s">
        <v>1</v>
      </c>
      <c r="D248" s="2">
        <v>55</v>
      </c>
      <c r="E248" s="9">
        <v>23417</v>
      </c>
      <c r="F248" s="10">
        <v>43840.597824074073</v>
      </c>
      <c r="G248" s="95" t="s">
        <v>4</v>
      </c>
      <c r="H248">
        <v>2499</v>
      </c>
      <c r="I248" s="1">
        <f t="shared" si="18"/>
        <v>24.99</v>
      </c>
      <c r="J248" s="122">
        <v>2.1949999999999998</v>
      </c>
      <c r="K248">
        <v>100</v>
      </c>
      <c r="L248" s="94">
        <v>503</v>
      </c>
      <c r="M248" s="11">
        <f t="shared" si="19"/>
        <v>5.03</v>
      </c>
      <c r="N248" s="125">
        <v>0.73099999999999998</v>
      </c>
      <c r="O248" s="95">
        <f t="shared" si="23"/>
        <v>100</v>
      </c>
      <c r="P248" s="12">
        <f t="shared" si="20"/>
        <v>4.9681908548707749</v>
      </c>
      <c r="Q248" s="104" t="s">
        <v>1401</v>
      </c>
      <c r="V248" s="111">
        <v>0.46875</v>
      </c>
      <c r="W248" s="112">
        <v>0.60902777777777783</v>
      </c>
      <c r="X248" s="115">
        <f t="shared" si="21"/>
        <v>0.14027777777777783</v>
      </c>
    </row>
    <row r="249" spans="1:24" x14ac:dyDescent="0.3">
      <c r="A249" s="64" t="s">
        <v>8142</v>
      </c>
      <c r="B249" s="94" t="s">
        <v>8143</v>
      </c>
      <c r="C249" s="2" t="s">
        <v>1</v>
      </c>
      <c r="D249" s="2">
        <v>67</v>
      </c>
      <c r="E249" s="9">
        <v>19207</v>
      </c>
      <c r="F249" s="10">
        <v>43844.561863425923</v>
      </c>
      <c r="G249" s="95" t="s">
        <v>4</v>
      </c>
      <c r="H249">
        <v>2313</v>
      </c>
      <c r="I249" s="1">
        <f t="shared" si="18"/>
        <v>23.13</v>
      </c>
      <c r="J249" s="122">
        <v>2.0030000000000001</v>
      </c>
      <c r="K249">
        <v>100</v>
      </c>
      <c r="L249" s="94">
        <v>478</v>
      </c>
      <c r="M249" s="11">
        <f t="shared" si="19"/>
        <v>4.78</v>
      </c>
      <c r="N249" s="125">
        <v>0.629</v>
      </c>
      <c r="O249" s="95">
        <f t="shared" si="23"/>
        <v>100</v>
      </c>
      <c r="P249" s="12">
        <f t="shared" si="20"/>
        <v>4.8389121338912133</v>
      </c>
      <c r="Q249" s="104" t="s">
        <v>1401</v>
      </c>
      <c r="V249" s="111">
        <v>0.42708333333333331</v>
      </c>
      <c r="W249" s="112">
        <v>0.5625</v>
      </c>
      <c r="X249" s="115">
        <f t="shared" si="21"/>
        <v>0.13541666666666669</v>
      </c>
    </row>
    <row r="250" spans="1:24" x14ac:dyDescent="0.3">
      <c r="A250" s="64" t="s">
        <v>8144</v>
      </c>
      <c r="B250" s="94" t="s">
        <v>644</v>
      </c>
      <c r="C250" s="2" t="s">
        <v>1</v>
      </c>
      <c r="D250" s="2">
        <v>43</v>
      </c>
      <c r="E250" s="9">
        <v>27888</v>
      </c>
      <c r="F250" s="10">
        <v>43844.5862037037</v>
      </c>
      <c r="G250" s="95" t="s">
        <v>4</v>
      </c>
      <c r="H250">
        <v>1380</v>
      </c>
      <c r="I250" s="1">
        <f t="shared" si="18"/>
        <v>13.939393939393939</v>
      </c>
      <c r="J250" s="122">
        <v>1.659</v>
      </c>
      <c r="K250">
        <v>99</v>
      </c>
      <c r="L250" s="94">
        <v>314</v>
      </c>
      <c r="M250" s="11">
        <f t="shared" si="19"/>
        <v>3.1717171717171717</v>
      </c>
      <c r="N250" s="125">
        <v>0.80900000000000005</v>
      </c>
      <c r="O250" s="95">
        <f t="shared" si="23"/>
        <v>99</v>
      </c>
      <c r="P250" s="12">
        <f t="shared" si="20"/>
        <v>4.3949044585987265</v>
      </c>
      <c r="Q250" s="104" t="s">
        <v>1401</v>
      </c>
      <c r="V250" s="111">
        <v>0.44722222222222219</v>
      </c>
      <c r="W250" s="112">
        <v>0.58680555555555558</v>
      </c>
      <c r="X250" s="115">
        <f t="shared" si="21"/>
        <v>0.13958333333333339</v>
      </c>
    </row>
    <row r="251" spans="1:24" x14ac:dyDescent="0.3">
      <c r="A251" s="64" t="s">
        <v>8145</v>
      </c>
      <c r="B251" s="94" t="s">
        <v>8146</v>
      </c>
      <c r="C251" s="2" t="s">
        <v>6</v>
      </c>
      <c r="D251" s="2">
        <v>49</v>
      </c>
      <c r="E251" s="9">
        <v>25720</v>
      </c>
      <c r="F251" s="10">
        <v>43844.642685185187</v>
      </c>
      <c r="G251" s="95" t="s">
        <v>4</v>
      </c>
      <c r="H251">
        <v>1061</v>
      </c>
      <c r="I251" s="1">
        <f t="shared" si="18"/>
        <v>10.717171717171718</v>
      </c>
      <c r="J251" s="122">
        <v>0.96899999999999997</v>
      </c>
      <c r="K251">
        <v>99</v>
      </c>
      <c r="L251" s="94">
        <v>319</v>
      </c>
      <c r="M251" s="11">
        <f t="shared" si="19"/>
        <v>3.2222222222222223</v>
      </c>
      <c r="N251" s="125">
        <v>0.70799999999999996</v>
      </c>
      <c r="O251" s="95">
        <f t="shared" si="23"/>
        <v>99</v>
      </c>
      <c r="P251" s="12">
        <f t="shared" si="20"/>
        <v>3.3260188087774298</v>
      </c>
      <c r="Q251" s="104" t="s">
        <v>1401</v>
      </c>
      <c r="V251" s="111">
        <v>0.52152777777777781</v>
      </c>
      <c r="W251" s="112">
        <v>0.67708333333333337</v>
      </c>
      <c r="X251" s="115">
        <f t="shared" si="21"/>
        <v>0.15555555555555556</v>
      </c>
    </row>
    <row r="252" spans="1:24" x14ac:dyDescent="0.3">
      <c r="A252" s="64" t="s">
        <v>8147</v>
      </c>
      <c r="B252" s="94" t="s">
        <v>6761</v>
      </c>
      <c r="C252" s="2" t="s">
        <v>1</v>
      </c>
      <c r="D252" s="2">
        <v>65</v>
      </c>
      <c r="E252" s="9">
        <v>20072</v>
      </c>
      <c r="F252" s="10">
        <v>43845.515798611108</v>
      </c>
      <c r="G252" s="95" t="s">
        <v>4</v>
      </c>
      <c r="H252">
        <v>1695</v>
      </c>
      <c r="I252" s="1">
        <f t="shared" si="18"/>
        <v>16.95</v>
      </c>
      <c r="J252" s="122">
        <v>2.641</v>
      </c>
      <c r="K252">
        <v>100</v>
      </c>
      <c r="L252" s="94">
        <v>370</v>
      </c>
      <c r="M252" s="11">
        <f t="shared" si="19"/>
        <v>3.7</v>
      </c>
      <c r="N252" s="125">
        <v>0.77200000000000002</v>
      </c>
      <c r="O252" s="95">
        <f t="shared" si="23"/>
        <v>100</v>
      </c>
      <c r="P252" s="12">
        <f t="shared" si="20"/>
        <v>4.5810810810810807</v>
      </c>
      <c r="Q252" s="104" t="s">
        <v>1401</v>
      </c>
      <c r="V252" s="111">
        <v>0.3840277777777778</v>
      </c>
      <c r="W252" s="112">
        <v>0.52083333333333337</v>
      </c>
      <c r="X252" s="115">
        <f t="shared" si="21"/>
        <v>0.13680555555555557</v>
      </c>
    </row>
    <row r="253" spans="1:24" x14ac:dyDescent="0.3">
      <c r="A253" s="64" t="s">
        <v>8148</v>
      </c>
      <c r="B253" s="94" t="s">
        <v>8149</v>
      </c>
      <c r="C253" s="2" t="s">
        <v>6</v>
      </c>
      <c r="D253" s="2">
        <v>58</v>
      </c>
      <c r="E253" s="9">
        <v>22639</v>
      </c>
      <c r="F253" s="10">
        <v>43845.5309837963</v>
      </c>
      <c r="G253" s="95" t="s">
        <v>4</v>
      </c>
      <c r="H253">
        <v>1955</v>
      </c>
      <c r="I253" s="1">
        <f t="shared" si="18"/>
        <v>19.747474747474747</v>
      </c>
      <c r="J253" s="122">
        <v>2.323</v>
      </c>
      <c r="K253">
        <v>99</v>
      </c>
      <c r="L253" s="94">
        <v>960</v>
      </c>
      <c r="M253" s="11">
        <f t="shared" si="19"/>
        <v>9.6969696969696972</v>
      </c>
      <c r="N253" s="125">
        <v>1.044</v>
      </c>
      <c r="O253" s="95">
        <f t="shared" si="23"/>
        <v>99</v>
      </c>
      <c r="P253" s="12">
        <f t="shared" si="20"/>
        <v>2.0364583333333335</v>
      </c>
      <c r="Q253" s="104" t="s">
        <v>1401</v>
      </c>
      <c r="V253" s="111">
        <v>0.38819444444444445</v>
      </c>
      <c r="W253" s="112">
        <v>0.53472222222222221</v>
      </c>
      <c r="X253" s="115">
        <f t="shared" si="21"/>
        <v>0.14652777777777776</v>
      </c>
    </row>
    <row r="254" spans="1:24" x14ac:dyDescent="0.3">
      <c r="A254" s="64" t="s">
        <v>8150</v>
      </c>
      <c r="B254" s="94" t="s">
        <v>1915</v>
      </c>
      <c r="C254" s="2" t="s">
        <v>1</v>
      </c>
      <c r="D254" s="2">
        <v>48</v>
      </c>
      <c r="E254" s="9">
        <v>26028</v>
      </c>
      <c r="F254" s="10">
        <v>43845.5469212963</v>
      </c>
      <c r="G254" s="95" t="s">
        <v>4</v>
      </c>
      <c r="H254">
        <v>1331</v>
      </c>
      <c r="I254" s="1">
        <f t="shared" si="18"/>
        <v>13.444444444444445</v>
      </c>
      <c r="J254" s="122">
        <v>1.2629999999999999</v>
      </c>
      <c r="K254">
        <v>99</v>
      </c>
      <c r="L254" s="94">
        <v>421</v>
      </c>
      <c r="M254" s="11">
        <f t="shared" si="19"/>
        <v>4.2525252525252526</v>
      </c>
      <c r="N254" s="125">
        <v>0.69</v>
      </c>
      <c r="O254" s="95">
        <f t="shared" si="23"/>
        <v>99</v>
      </c>
      <c r="P254" s="12">
        <f t="shared" si="20"/>
        <v>3.1615201900237531</v>
      </c>
      <c r="Q254" s="104" t="s">
        <v>1401</v>
      </c>
      <c r="V254" s="111">
        <v>0.3979166666666667</v>
      </c>
      <c r="W254" s="112">
        <v>0.54861111111111105</v>
      </c>
      <c r="X254" s="115">
        <f t="shared" si="21"/>
        <v>0.15069444444444435</v>
      </c>
    </row>
    <row r="255" spans="1:24" x14ac:dyDescent="0.3">
      <c r="A255" s="64" t="s">
        <v>8151</v>
      </c>
      <c r="B255" s="94" t="s">
        <v>8152</v>
      </c>
      <c r="C255" s="2" t="s">
        <v>1</v>
      </c>
      <c r="D255" s="2">
        <v>49</v>
      </c>
      <c r="E255" s="9">
        <v>25750</v>
      </c>
      <c r="F255" s="10">
        <v>43845.559652777774</v>
      </c>
      <c r="G255" s="95" t="s">
        <v>4</v>
      </c>
      <c r="H255">
        <v>1276</v>
      </c>
      <c r="I255" s="1">
        <f t="shared" si="18"/>
        <v>12.888888888888889</v>
      </c>
      <c r="J255" s="122">
        <v>1.236</v>
      </c>
      <c r="K255">
        <v>99</v>
      </c>
      <c r="L255" s="94">
        <v>279</v>
      </c>
      <c r="M255" s="11">
        <f t="shared" si="19"/>
        <v>2.8181818181818183</v>
      </c>
      <c r="N255" s="125">
        <v>0.71899999999999997</v>
      </c>
      <c r="O255" s="95">
        <f t="shared" si="23"/>
        <v>99</v>
      </c>
      <c r="P255" s="12">
        <f t="shared" si="20"/>
        <v>4.5734767025089607</v>
      </c>
      <c r="Q255" s="104" t="s">
        <v>1401</v>
      </c>
      <c r="V255" s="111">
        <v>0.40833333333333338</v>
      </c>
      <c r="W255" s="112">
        <v>0.56944444444444442</v>
      </c>
      <c r="X255" s="115">
        <f t="shared" si="21"/>
        <v>0.16111111111111104</v>
      </c>
    </row>
    <row r="256" spans="1:24" x14ac:dyDescent="0.3">
      <c r="A256" s="64" t="s">
        <v>8153</v>
      </c>
      <c r="B256" s="94" t="s">
        <v>4638</v>
      </c>
      <c r="C256" s="2" t="s">
        <v>1</v>
      </c>
      <c r="D256" s="2">
        <v>56</v>
      </c>
      <c r="E256" s="9">
        <v>23107</v>
      </c>
      <c r="F256" s="10">
        <v>43845.580925925926</v>
      </c>
      <c r="G256" s="95" t="s">
        <v>4</v>
      </c>
      <c r="H256">
        <v>1801</v>
      </c>
      <c r="I256" s="1">
        <f t="shared" si="18"/>
        <v>18.19191919191919</v>
      </c>
      <c r="J256" s="122">
        <v>1.4550000000000001</v>
      </c>
      <c r="K256">
        <v>99</v>
      </c>
      <c r="L256" s="94">
        <v>269</v>
      </c>
      <c r="M256" s="11">
        <f t="shared" si="19"/>
        <v>2.7171717171717171</v>
      </c>
      <c r="N256" s="125">
        <v>0.57199999999999995</v>
      </c>
      <c r="O256" s="95">
        <f t="shared" si="23"/>
        <v>99</v>
      </c>
      <c r="P256" s="12">
        <f t="shared" si="20"/>
        <v>6.6951672862453524</v>
      </c>
      <c r="Q256" s="104" t="s">
        <v>1401</v>
      </c>
      <c r="V256" s="111">
        <v>0.4152777777777778</v>
      </c>
      <c r="W256" s="112">
        <v>0.58333333333333337</v>
      </c>
      <c r="X256" s="115">
        <f t="shared" si="21"/>
        <v>0.16805555555555557</v>
      </c>
    </row>
    <row r="257" spans="1:24" x14ac:dyDescent="0.3">
      <c r="A257" s="64" t="s">
        <v>8154</v>
      </c>
      <c r="B257" s="94" t="s">
        <v>1106</v>
      </c>
      <c r="C257" s="2" t="s">
        <v>1</v>
      </c>
      <c r="D257" s="2">
        <v>76</v>
      </c>
      <c r="E257" s="9">
        <v>15989</v>
      </c>
      <c r="F257" s="10">
        <v>43845.596979166665</v>
      </c>
      <c r="G257" s="95" t="s">
        <v>4</v>
      </c>
      <c r="H257">
        <v>1657</v>
      </c>
      <c r="I257" s="1">
        <f t="shared" si="18"/>
        <v>16.57</v>
      </c>
      <c r="J257" s="122">
        <v>1.5589999999999999</v>
      </c>
      <c r="K257">
        <v>100</v>
      </c>
      <c r="L257" s="94">
        <v>716</v>
      </c>
      <c r="M257" s="11">
        <f t="shared" si="19"/>
        <v>7.16</v>
      </c>
      <c r="N257" s="125">
        <v>0.94</v>
      </c>
      <c r="O257" s="95">
        <f t="shared" si="23"/>
        <v>100</v>
      </c>
      <c r="P257" s="12">
        <f t="shared" si="20"/>
        <v>2.314245810055866</v>
      </c>
      <c r="Q257" s="104" t="s">
        <v>1401</v>
      </c>
      <c r="V257" s="111">
        <v>0.41666666666666669</v>
      </c>
      <c r="W257" s="112">
        <v>0.59722222222222221</v>
      </c>
      <c r="X257" s="115">
        <f t="shared" si="21"/>
        <v>0.18055555555555552</v>
      </c>
    </row>
    <row r="258" spans="1:24" x14ac:dyDescent="0.3">
      <c r="A258" s="64" t="s">
        <v>8155</v>
      </c>
      <c r="B258" s="94" t="s">
        <v>8156</v>
      </c>
      <c r="C258" s="2" t="s">
        <v>1</v>
      </c>
      <c r="D258" s="2">
        <v>42</v>
      </c>
      <c r="E258" s="9">
        <v>28399</v>
      </c>
      <c r="F258" s="10">
        <v>43845.612511574072</v>
      </c>
      <c r="G258" s="95" t="s">
        <v>4</v>
      </c>
      <c r="H258">
        <v>987</v>
      </c>
      <c r="I258" s="1">
        <f t="shared" si="18"/>
        <v>9.9696969696969688</v>
      </c>
      <c r="J258" s="122">
        <v>1.1020000000000001</v>
      </c>
      <c r="K258">
        <v>99</v>
      </c>
      <c r="L258" s="94">
        <v>242</v>
      </c>
      <c r="M258" s="11">
        <f t="shared" si="19"/>
        <v>2.4444444444444446</v>
      </c>
      <c r="N258" s="125">
        <v>0.53900000000000003</v>
      </c>
      <c r="O258" s="95">
        <f t="shared" si="23"/>
        <v>99</v>
      </c>
      <c r="P258" s="12">
        <f t="shared" si="20"/>
        <v>4.0785123966942143</v>
      </c>
      <c r="Q258" s="104" t="s">
        <v>1401</v>
      </c>
      <c r="V258" s="111">
        <v>0.46666666666666662</v>
      </c>
      <c r="W258" s="112">
        <v>0.61805555555555558</v>
      </c>
      <c r="X258" s="115">
        <f t="shared" si="21"/>
        <v>0.15138888888888896</v>
      </c>
    </row>
    <row r="259" spans="1:24" x14ac:dyDescent="0.3">
      <c r="A259" s="64" t="s">
        <v>2386</v>
      </c>
      <c r="B259" s="94" t="s">
        <v>192</v>
      </c>
      <c r="C259" s="2" t="s">
        <v>1</v>
      </c>
      <c r="D259" s="2">
        <v>50</v>
      </c>
      <c r="E259" s="9">
        <v>25393</v>
      </c>
      <c r="F259" s="10">
        <v>43845.627280092594</v>
      </c>
      <c r="G259" s="95" t="s">
        <v>4</v>
      </c>
      <c r="H259">
        <v>2089</v>
      </c>
      <c r="I259" s="1">
        <f t="shared" ref="I259:I322" si="24">H259/K259</f>
        <v>21.1010101010101</v>
      </c>
      <c r="J259" s="122">
        <v>1.946</v>
      </c>
      <c r="K259">
        <v>99</v>
      </c>
      <c r="L259" s="94">
        <v>496</v>
      </c>
      <c r="M259" s="11">
        <f t="shared" ref="M259:M322" si="25">L259/O259</f>
        <v>5.0101010101010104</v>
      </c>
      <c r="N259" s="125">
        <v>0.96399999999999997</v>
      </c>
      <c r="O259" s="95">
        <f t="shared" si="23"/>
        <v>99</v>
      </c>
      <c r="P259" s="12">
        <f t="shared" ref="P259:P301" si="26">I259/M259</f>
        <v>4.2116935483870961</v>
      </c>
      <c r="Q259" s="104" t="s">
        <v>1401</v>
      </c>
      <c r="V259" s="111">
        <v>0.49305555555555558</v>
      </c>
      <c r="W259" s="112">
        <v>0.63194444444444442</v>
      </c>
      <c r="X259" s="115">
        <f t="shared" ref="X259:X322" si="27">IF(AND(W259&lt;&gt;0,V259&lt;&gt;0),W259-V259,"No Data")</f>
        <v>0.13888888888888884</v>
      </c>
    </row>
    <row r="260" spans="1:24" x14ac:dyDescent="0.3">
      <c r="A260" s="64" t="s">
        <v>8157</v>
      </c>
      <c r="B260" s="94" t="s">
        <v>7964</v>
      </c>
      <c r="C260" s="2" t="s">
        <v>1</v>
      </c>
      <c r="D260" s="2">
        <v>42</v>
      </c>
      <c r="E260" s="9">
        <v>28159</v>
      </c>
      <c r="F260" s="10">
        <v>43845.652638888889</v>
      </c>
      <c r="G260" s="95" t="s">
        <v>4</v>
      </c>
      <c r="H260">
        <v>987</v>
      </c>
      <c r="I260" s="1">
        <f t="shared" si="24"/>
        <v>9.9696969696969688</v>
      </c>
      <c r="J260" s="122">
        <v>1.0149999999999999</v>
      </c>
      <c r="K260">
        <v>99</v>
      </c>
      <c r="L260" s="94">
        <v>333</v>
      </c>
      <c r="M260" s="11">
        <f t="shared" si="25"/>
        <v>3.3636363636363638</v>
      </c>
      <c r="N260" s="125">
        <v>0.72099999999999997</v>
      </c>
      <c r="O260" s="95">
        <f t="shared" si="23"/>
        <v>99</v>
      </c>
      <c r="P260" s="12">
        <f t="shared" si="26"/>
        <v>2.9639639639639634</v>
      </c>
      <c r="Q260" s="104" t="s">
        <v>1401</v>
      </c>
      <c r="V260" s="111">
        <v>0.49652777777777773</v>
      </c>
      <c r="W260" s="112">
        <v>0.67013888888888884</v>
      </c>
      <c r="X260" s="115">
        <f t="shared" si="27"/>
        <v>0.1736111111111111</v>
      </c>
    </row>
    <row r="261" spans="1:24" x14ac:dyDescent="0.3">
      <c r="A261" s="64" t="s">
        <v>8158</v>
      </c>
      <c r="B261" s="94" t="s">
        <v>8159</v>
      </c>
      <c r="C261" s="2" t="s">
        <v>6</v>
      </c>
      <c r="D261" s="2">
        <v>77</v>
      </c>
      <c r="E261" s="9">
        <v>15705</v>
      </c>
      <c r="F261" s="10">
        <v>43845.679884259262</v>
      </c>
      <c r="G261" s="95" t="s">
        <v>4</v>
      </c>
      <c r="H261">
        <v>1543</v>
      </c>
      <c r="I261" s="1">
        <f t="shared" si="24"/>
        <v>15.43</v>
      </c>
      <c r="J261" s="122">
        <v>1.343</v>
      </c>
      <c r="K261">
        <v>100</v>
      </c>
      <c r="L261" s="94">
        <v>472</v>
      </c>
      <c r="M261" s="11">
        <f t="shared" si="25"/>
        <v>4.72</v>
      </c>
      <c r="N261" s="125">
        <v>0.97499999999999998</v>
      </c>
      <c r="O261" s="95">
        <f t="shared" si="23"/>
        <v>100</v>
      </c>
      <c r="P261" s="12">
        <f t="shared" si="26"/>
        <v>3.2690677966101696</v>
      </c>
      <c r="Q261" s="104" t="s">
        <v>1401</v>
      </c>
      <c r="V261" s="111">
        <v>0.50972222222222219</v>
      </c>
      <c r="W261" s="112">
        <v>0.68055555555555547</v>
      </c>
      <c r="X261" s="115">
        <f t="shared" si="27"/>
        <v>0.17083333333333328</v>
      </c>
    </row>
    <row r="262" spans="1:24" x14ac:dyDescent="0.3">
      <c r="A262" s="64" t="s">
        <v>8160</v>
      </c>
      <c r="B262" s="94" t="s">
        <v>1830</v>
      </c>
      <c r="C262" s="2" t="s">
        <v>1</v>
      </c>
      <c r="D262" s="2">
        <v>59</v>
      </c>
      <c r="E262" s="9">
        <v>22168</v>
      </c>
      <c r="F262" s="10">
        <v>43846.581064814818</v>
      </c>
      <c r="G262" s="95" t="s">
        <v>4</v>
      </c>
      <c r="H262">
        <v>1852</v>
      </c>
      <c r="I262" s="1">
        <f t="shared" si="24"/>
        <v>18.707070707070706</v>
      </c>
      <c r="J262" s="122">
        <v>1.6679999999999999</v>
      </c>
      <c r="K262">
        <v>99</v>
      </c>
      <c r="L262" s="94">
        <v>426</v>
      </c>
      <c r="M262" s="11">
        <f t="shared" si="25"/>
        <v>4.3030303030303028</v>
      </c>
      <c r="N262" s="125">
        <v>0.59699999999999998</v>
      </c>
      <c r="O262" s="95">
        <f t="shared" si="23"/>
        <v>99</v>
      </c>
      <c r="P262" s="12">
        <f t="shared" si="26"/>
        <v>4.347417840375587</v>
      </c>
      <c r="Q262" s="104" t="s">
        <v>1401</v>
      </c>
      <c r="V262" s="111">
        <v>0.43263888888888885</v>
      </c>
      <c r="W262" s="112">
        <v>0.58333333333333337</v>
      </c>
      <c r="X262" s="115">
        <f t="shared" si="27"/>
        <v>0.15069444444444452</v>
      </c>
    </row>
    <row r="263" spans="1:24" x14ac:dyDescent="0.3">
      <c r="A263" s="64" t="s">
        <v>8161</v>
      </c>
      <c r="B263" s="94" t="s">
        <v>8162</v>
      </c>
      <c r="C263" s="2" t="s">
        <v>1</v>
      </c>
      <c r="D263" s="2">
        <v>53</v>
      </c>
      <c r="E263" s="9">
        <v>24331</v>
      </c>
      <c r="F263" s="10">
        <v>43846.59443287037</v>
      </c>
      <c r="G263" s="95" t="s">
        <v>4</v>
      </c>
      <c r="H263">
        <v>2702</v>
      </c>
      <c r="I263" s="1">
        <f t="shared" si="24"/>
        <v>27.02</v>
      </c>
      <c r="J263" s="122">
        <v>1.47</v>
      </c>
      <c r="K263">
        <v>100</v>
      </c>
      <c r="L263" s="94">
        <v>448</v>
      </c>
      <c r="M263" s="11">
        <f t="shared" si="25"/>
        <v>4.4800000000000004</v>
      </c>
      <c r="N263" s="125">
        <v>0.627</v>
      </c>
      <c r="O263" s="95">
        <f t="shared" ref="O263:O294" si="28">K263</f>
        <v>100</v>
      </c>
      <c r="P263" s="12">
        <f t="shared" si="26"/>
        <v>6.0312499999999991</v>
      </c>
      <c r="Q263" s="104" t="s">
        <v>1401</v>
      </c>
      <c r="V263" s="111">
        <v>0.4513888888888889</v>
      </c>
      <c r="W263" s="112">
        <v>0.60416666666666663</v>
      </c>
      <c r="X263" s="115">
        <f t="shared" si="27"/>
        <v>0.15277777777777773</v>
      </c>
    </row>
    <row r="264" spans="1:24" x14ac:dyDescent="0.3">
      <c r="A264" s="64" t="s">
        <v>8163</v>
      </c>
      <c r="B264" s="94" t="s">
        <v>754</v>
      </c>
      <c r="C264" s="2" t="s">
        <v>1</v>
      </c>
      <c r="D264" s="2">
        <v>54</v>
      </c>
      <c r="E264" s="9">
        <v>24025</v>
      </c>
      <c r="F264" s="10">
        <v>43846.612002314818</v>
      </c>
      <c r="G264" s="95" t="s">
        <v>4</v>
      </c>
      <c r="H264">
        <v>1406</v>
      </c>
      <c r="I264" s="1">
        <f t="shared" si="24"/>
        <v>14.202020202020202</v>
      </c>
      <c r="J264" s="122">
        <v>1.2290000000000001</v>
      </c>
      <c r="K264">
        <v>99</v>
      </c>
      <c r="L264" s="94">
        <v>745</v>
      </c>
      <c r="M264" s="11">
        <f t="shared" si="25"/>
        <v>7.5252525252525251</v>
      </c>
      <c r="N264" s="125">
        <v>0.76100000000000001</v>
      </c>
      <c r="O264" s="95">
        <f t="shared" si="28"/>
        <v>99</v>
      </c>
      <c r="P264" s="12">
        <f t="shared" si="26"/>
        <v>1.887248322147651</v>
      </c>
      <c r="Q264" s="104" t="s">
        <v>1401</v>
      </c>
      <c r="V264" s="111">
        <v>0.4694444444444445</v>
      </c>
      <c r="W264" s="112">
        <v>0.625</v>
      </c>
      <c r="X264" s="115">
        <f t="shared" si="27"/>
        <v>0.1555555555555555</v>
      </c>
    </row>
    <row r="265" spans="1:24" x14ac:dyDescent="0.3">
      <c r="A265" s="64" t="s">
        <v>8164</v>
      </c>
      <c r="B265" s="94" t="s">
        <v>1653</v>
      </c>
      <c r="C265" s="2" t="s">
        <v>1</v>
      </c>
      <c r="D265" s="2">
        <v>45</v>
      </c>
      <c r="E265" s="9">
        <v>27345</v>
      </c>
      <c r="F265" s="10">
        <v>43847.55704861111</v>
      </c>
      <c r="G265" s="95" t="s">
        <v>4</v>
      </c>
      <c r="H265">
        <v>1255</v>
      </c>
      <c r="I265" s="1">
        <f t="shared" si="24"/>
        <v>12.676767676767676</v>
      </c>
      <c r="J265" s="122">
        <v>1.018</v>
      </c>
      <c r="K265">
        <v>99</v>
      </c>
      <c r="L265" s="94">
        <v>499</v>
      </c>
      <c r="M265" s="11">
        <f t="shared" si="25"/>
        <v>5.0404040404040407</v>
      </c>
      <c r="N265" s="125">
        <v>0.755</v>
      </c>
      <c r="O265" s="95">
        <f t="shared" si="28"/>
        <v>99</v>
      </c>
      <c r="P265" s="12">
        <f t="shared" si="26"/>
        <v>2.5150300601202402</v>
      </c>
      <c r="Q265" s="104" t="s">
        <v>1401</v>
      </c>
      <c r="V265" s="111">
        <v>0.42152777777777778</v>
      </c>
      <c r="W265" s="112">
        <v>0.5625</v>
      </c>
      <c r="X265" s="115">
        <f t="shared" si="27"/>
        <v>0.14097222222222222</v>
      </c>
    </row>
    <row r="266" spans="1:24" x14ac:dyDescent="0.3">
      <c r="A266" s="64" t="s">
        <v>8165</v>
      </c>
      <c r="B266" s="94" t="s">
        <v>1555</v>
      </c>
      <c r="C266" s="2" t="s">
        <v>1</v>
      </c>
      <c r="D266" s="2">
        <v>41</v>
      </c>
      <c r="E266" s="9">
        <v>28661</v>
      </c>
      <c r="F266" s="10">
        <v>43847.574895833335</v>
      </c>
      <c r="G266" s="95" t="s">
        <v>4</v>
      </c>
      <c r="H266">
        <v>1700</v>
      </c>
      <c r="I266" s="1">
        <f t="shared" si="24"/>
        <v>17.171717171717173</v>
      </c>
      <c r="J266" s="122">
        <v>1.3560000000000001</v>
      </c>
      <c r="K266">
        <v>99</v>
      </c>
      <c r="L266" s="94">
        <v>401</v>
      </c>
      <c r="M266" s="11">
        <f t="shared" si="25"/>
        <v>4.0505050505050502</v>
      </c>
      <c r="N266" s="125">
        <v>0.83799999999999997</v>
      </c>
      <c r="O266" s="95">
        <f t="shared" si="28"/>
        <v>99</v>
      </c>
      <c r="P266" s="12">
        <f t="shared" si="26"/>
        <v>4.2394014962593527</v>
      </c>
      <c r="Q266" s="104" t="s">
        <v>1401</v>
      </c>
      <c r="V266" s="111">
        <v>0.43472222222222223</v>
      </c>
      <c r="W266" s="112">
        <v>0.57638888888888895</v>
      </c>
      <c r="X266" s="115">
        <f t="shared" si="27"/>
        <v>0.14166666666666672</v>
      </c>
    </row>
    <row r="267" spans="1:24" x14ac:dyDescent="0.3">
      <c r="A267" s="64" t="s">
        <v>8166</v>
      </c>
      <c r="B267" s="94" t="s">
        <v>8167</v>
      </c>
      <c r="C267" s="2" t="s">
        <v>1</v>
      </c>
      <c r="D267" s="2">
        <v>61</v>
      </c>
      <c r="E267" s="9">
        <v>21291</v>
      </c>
      <c r="F267" s="10">
        <v>43847.588078703702</v>
      </c>
      <c r="G267" s="95" t="s">
        <v>4</v>
      </c>
      <c r="H267">
        <v>2160</v>
      </c>
      <c r="I267" s="1">
        <f t="shared" si="24"/>
        <v>21.818181818181817</v>
      </c>
      <c r="J267" s="122">
        <v>1.95</v>
      </c>
      <c r="K267">
        <v>99</v>
      </c>
      <c r="L267" s="94">
        <v>549</v>
      </c>
      <c r="M267" s="11">
        <f t="shared" si="25"/>
        <v>5.5454545454545459</v>
      </c>
      <c r="N267" s="125">
        <v>0.77300000000000002</v>
      </c>
      <c r="O267" s="95">
        <f t="shared" si="28"/>
        <v>99</v>
      </c>
      <c r="P267" s="12">
        <f t="shared" si="26"/>
        <v>3.9344262295081962</v>
      </c>
      <c r="Q267" s="104" t="s">
        <v>1401</v>
      </c>
      <c r="V267" s="111">
        <v>0.44861111111111113</v>
      </c>
      <c r="W267" s="112">
        <v>0.59027777777777779</v>
      </c>
      <c r="X267" s="115">
        <f t="shared" si="27"/>
        <v>0.14166666666666666</v>
      </c>
    </row>
    <row r="268" spans="1:24" x14ac:dyDescent="0.3">
      <c r="A268" s="64" t="s">
        <v>8168</v>
      </c>
      <c r="B268" s="94" t="s">
        <v>1649</v>
      </c>
      <c r="C268" s="2" t="s">
        <v>1</v>
      </c>
      <c r="D268" s="2">
        <v>54</v>
      </c>
      <c r="E268" s="9">
        <v>23881</v>
      </c>
      <c r="F268" s="10">
        <v>43847.599317129629</v>
      </c>
      <c r="G268" s="95" t="s">
        <v>4</v>
      </c>
      <c r="H268">
        <v>1832</v>
      </c>
      <c r="I268" s="1">
        <f t="shared" si="24"/>
        <v>18.32</v>
      </c>
      <c r="J268" s="122">
        <v>1.254</v>
      </c>
      <c r="K268">
        <v>100</v>
      </c>
      <c r="L268" s="94">
        <v>529</v>
      </c>
      <c r="M268" s="11">
        <f t="shared" si="25"/>
        <v>5.29</v>
      </c>
      <c r="N268" s="125">
        <v>0.94599999999999995</v>
      </c>
      <c r="O268" s="95">
        <f t="shared" si="28"/>
        <v>100</v>
      </c>
      <c r="P268" s="12">
        <f t="shared" si="26"/>
        <v>3.4631379962192819</v>
      </c>
      <c r="Q268" s="104" t="s">
        <v>1401</v>
      </c>
      <c r="V268" s="111">
        <v>0.45416666666666666</v>
      </c>
      <c r="W268" s="112">
        <v>0.60763888888888895</v>
      </c>
      <c r="X268" s="115">
        <f t="shared" si="27"/>
        <v>0.15347222222222229</v>
      </c>
    </row>
    <row r="269" spans="1:24" x14ac:dyDescent="0.3">
      <c r="A269" s="64" t="s">
        <v>8169</v>
      </c>
      <c r="B269" s="94" t="s">
        <v>8170</v>
      </c>
      <c r="C269" s="2" t="s">
        <v>1</v>
      </c>
      <c r="D269" s="2">
        <v>50</v>
      </c>
      <c r="E269" s="9">
        <v>25248</v>
      </c>
      <c r="F269" s="10">
        <v>43850.691886574074</v>
      </c>
      <c r="G269" s="95" t="s">
        <v>4</v>
      </c>
      <c r="H269">
        <v>1560</v>
      </c>
      <c r="I269" s="1">
        <f t="shared" si="24"/>
        <v>15.757575757575758</v>
      </c>
      <c r="J269" s="122">
        <v>1.7909999999999999</v>
      </c>
      <c r="K269">
        <v>99</v>
      </c>
      <c r="L269" s="94">
        <v>307</v>
      </c>
      <c r="M269" s="11">
        <f t="shared" si="25"/>
        <v>3.1010101010101012</v>
      </c>
      <c r="N269" s="125">
        <v>0.69199999999999995</v>
      </c>
      <c r="O269" s="95">
        <f t="shared" si="28"/>
        <v>99</v>
      </c>
      <c r="P269" s="12">
        <f t="shared" si="26"/>
        <v>5.0814332247556999</v>
      </c>
      <c r="Q269" s="104" t="s">
        <v>1401</v>
      </c>
      <c r="V269" s="111">
        <v>0.52777777777777779</v>
      </c>
      <c r="W269" s="112">
        <v>0.6958333333333333</v>
      </c>
      <c r="X269" s="115">
        <f t="shared" si="27"/>
        <v>0.16805555555555551</v>
      </c>
    </row>
    <row r="270" spans="1:24" x14ac:dyDescent="0.3">
      <c r="A270" s="64" t="s">
        <v>8171</v>
      </c>
      <c r="B270" s="94" t="s">
        <v>178</v>
      </c>
      <c r="C270" s="2" t="s">
        <v>1</v>
      </c>
      <c r="D270" s="2">
        <v>50</v>
      </c>
      <c r="E270" s="9">
        <v>25336</v>
      </c>
      <c r="F270" s="10">
        <v>43850.701273148145</v>
      </c>
      <c r="G270" s="95" t="s">
        <v>4</v>
      </c>
      <c r="H270">
        <v>1215</v>
      </c>
      <c r="I270" s="1">
        <f t="shared" si="24"/>
        <v>12.272727272727273</v>
      </c>
      <c r="J270" s="122">
        <v>1.4059999999999999</v>
      </c>
      <c r="K270">
        <v>99</v>
      </c>
      <c r="L270" s="94">
        <v>304</v>
      </c>
      <c r="M270" s="11">
        <f t="shared" si="25"/>
        <v>3.0707070707070705</v>
      </c>
      <c r="N270" s="125">
        <v>0.71799999999999997</v>
      </c>
      <c r="O270" s="95">
        <f t="shared" si="28"/>
        <v>99</v>
      </c>
      <c r="P270" s="12">
        <f t="shared" si="26"/>
        <v>3.9967105263157898</v>
      </c>
      <c r="Q270" s="104" t="s">
        <v>1401</v>
      </c>
      <c r="V270" s="111">
        <v>0.52638888888888891</v>
      </c>
      <c r="W270" s="112">
        <v>0.70486111111111116</v>
      </c>
      <c r="X270" s="115">
        <f t="shared" si="27"/>
        <v>0.17847222222222225</v>
      </c>
    </row>
    <row r="271" spans="1:24" x14ac:dyDescent="0.3">
      <c r="A271" s="64" t="s">
        <v>8172</v>
      </c>
      <c r="B271" s="94" t="s">
        <v>1752</v>
      </c>
      <c r="C271" s="2" t="s">
        <v>1</v>
      </c>
      <c r="D271" s="2">
        <v>54</v>
      </c>
      <c r="E271" s="9">
        <v>23816</v>
      </c>
      <c r="F271" s="10">
        <v>43851.599699074075</v>
      </c>
      <c r="G271" s="95" t="s">
        <v>4</v>
      </c>
      <c r="H271">
        <v>1894</v>
      </c>
      <c r="I271" s="1">
        <f t="shared" si="24"/>
        <v>18.940000000000001</v>
      </c>
      <c r="J271" s="122">
        <v>1.669</v>
      </c>
      <c r="K271">
        <v>100</v>
      </c>
      <c r="L271" s="94">
        <v>368</v>
      </c>
      <c r="M271" s="11">
        <f t="shared" si="25"/>
        <v>3.68</v>
      </c>
      <c r="N271" s="125">
        <v>0.73699999999999999</v>
      </c>
      <c r="O271" s="95">
        <f t="shared" si="28"/>
        <v>100</v>
      </c>
      <c r="P271" s="12">
        <f t="shared" si="26"/>
        <v>5.1467391304347831</v>
      </c>
      <c r="Q271" s="104" t="s">
        <v>1401</v>
      </c>
      <c r="V271" s="111">
        <v>0.4513888888888889</v>
      </c>
      <c r="W271" s="112">
        <v>0.60416666666666663</v>
      </c>
      <c r="X271" s="115">
        <f t="shared" si="27"/>
        <v>0.15277777777777773</v>
      </c>
    </row>
    <row r="272" spans="1:24" x14ac:dyDescent="0.3">
      <c r="A272" s="64" t="s">
        <v>8173</v>
      </c>
      <c r="B272" s="94" t="s">
        <v>8174</v>
      </c>
      <c r="C272" s="2" t="s">
        <v>6</v>
      </c>
      <c r="D272" s="2">
        <v>36</v>
      </c>
      <c r="E272" s="9">
        <v>30363</v>
      </c>
      <c r="F272" s="10">
        <v>43851.612604166665</v>
      </c>
      <c r="G272" s="95" t="s">
        <v>4</v>
      </c>
      <c r="H272">
        <v>584</v>
      </c>
      <c r="I272" s="1">
        <f t="shared" si="24"/>
        <v>5.8989898989898988</v>
      </c>
      <c r="J272" s="122">
        <v>0.88600000000000001</v>
      </c>
      <c r="K272">
        <v>99</v>
      </c>
      <c r="L272" s="94">
        <v>231</v>
      </c>
      <c r="M272" s="11">
        <f t="shared" si="25"/>
        <v>2.3333333333333335</v>
      </c>
      <c r="N272" s="125">
        <v>0.51500000000000001</v>
      </c>
      <c r="O272" s="95">
        <f t="shared" si="28"/>
        <v>99</v>
      </c>
      <c r="P272" s="12">
        <f t="shared" si="26"/>
        <v>2.5281385281385278</v>
      </c>
      <c r="Q272" s="104" t="s">
        <v>1401</v>
      </c>
      <c r="V272" s="111">
        <v>0.4375</v>
      </c>
      <c r="W272" s="112">
        <v>0.61805555555555558</v>
      </c>
      <c r="X272" s="115">
        <f t="shared" si="27"/>
        <v>0.18055555555555558</v>
      </c>
    </row>
    <row r="273" spans="1:24" x14ac:dyDescent="0.3">
      <c r="A273" s="64" t="s">
        <v>8175</v>
      </c>
      <c r="B273" s="94" t="s">
        <v>8176</v>
      </c>
      <c r="C273" s="2" t="s">
        <v>6</v>
      </c>
      <c r="D273" s="2">
        <v>40</v>
      </c>
      <c r="E273" s="9">
        <v>29014</v>
      </c>
      <c r="F273" s="10">
        <v>43851.653611111113</v>
      </c>
      <c r="G273" s="95" t="s">
        <v>4</v>
      </c>
      <c r="H273">
        <v>934</v>
      </c>
      <c r="I273" s="1">
        <f t="shared" si="24"/>
        <v>9.34</v>
      </c>
      <c r="J273" s="122">
        <v>1.157</v>
      </c>
      <c r="K273">
        <v>100</v>
      </c>
      <c r="L273" s="94">
        <v>363</v>
      </c>
      <c r="M273" s="11">
        <f t="shared" si="25"/>
        <v>3.63</v>
      </c>
      <c r="N273" s="125">
        <v>0.84899999999999998</v>
      </c>
      <c r="O273" s="95">
        <f t="shared" si="28"/>
        <v>100</v>
      </c>
      <c r="P273" s="12">
        <f t="shared" si="26"/>
        <v>2.5730027548209367</v>
      </c>
      <c r="Q273" s="104" t="s">
        <v>1401</v>
      </c>
      <c r="V273" s="111">
        <v>0.4826388888888889</v>
      </c>
      <c r="W273" s="112">
        <v>0.65972222222222221</v>
      </c>
      <c r="X273" s="115">
        <f t="shared" si="27"/>
        <v>0.17708333333333331</v>
      </c>
    </row>
    <row r="274" spans="1:24" x14ac:dyDescent="0.3">
      <c r="A274" s="64" t="s">
        <v>8177</v>
      </c>
      <c r="B274" s="94" t="s">
        <v>8178</v>
      </c>
      <c r="C274" s="2" t="s">
        <v>1</v>
      </c>
      <c r="D274" s="2">
        <v>63</v>
      </c>
      <c r="E274" s="9">
        <v>20536</v>
      </c>
      <c r="F274" s="10">
        <v>43851.667916666665</v>
      </c>
      <c r="G274" s="95" t="s">
        <v>4</v>
      </c>
      <c r="H274">
        <v>3126</v>
      </c>
      <c r="I274" s="1">
        <f t="shared" si="24"/>
        <v>31.26</v>
      </c>
      <c r="J274" s="122">
        <v>2.36</v>
      </c>
      <c r="K274">
        <v>100</v>
      </c>
      <c r="L274" s="94">
        <v>662</v>
      </c>
      <c r="M274" s="11">
        <f t="shared" si="25"/>
        <v>6.62</v>
      </c>
      <c r="N274" s="125">
        <v>0.70799999999999996</v>
      </c>
      <c r="O274" s="95">
        <f t="shared" si="28"/>
        <v>100</v>
      </c>
      <c r="P274" s="12">
        <f t="shared" si="26"/>
        <v>4.7220543806646527</v>
      </c>
      <c r="Q274" s="104" t="s">
        <v>1401</v>
      </c>
      <c r="V274" s="111">
        <v>0.51666666666666672</v>
      </c>
      <c r="W274" s="112">
        <v>0.67361111111111116</v>
      </c>
      <c r="X274" s="115">
        <f t="shared" si="27"/>
        <v>0.15694444444444444</v>
      </c>
    </row>
    <row r="275" spans="1:24" x14ac:dyDescent="0.3">
      <c r="A275" s="64" t="s">
        <v>8179</v>
      </c>
      <c r="B275" s="94" t="s">
        <v>8180</v>
      </c>
      <c r="C275" s="2" t="s">
        <v>1</v>
      </c>
      <c r="D275" s="2">
        <v>56</v>
      </c>
      <c r="E275" s="9">
        <v>23368</v>
      </c>
      <c r="F275" s="10">
        <v>43852.511817129627</v>
      </c>
      <c r="G275" s="95" t="s">
        <v>4</v>
      </c>
      <c r="H275">
        <v>1566</v>
      </c>
      <c r="I275" s="1">
        <f t="shared" si="24"/>
        <v>15.66</v>
      </c>
      <c r="J275" s="122">
        <v>1.304</v>
      </c>
      <c r="K275">
        <v>100</v>
      </c>
      <c r="L275" s="94">
        <v>386</v>
      </c>
      <c r="M275" s="11">
        <f t="shared" si="25"/>
        <v>3.86</v>
      </c>
      <c r="N275" s="125">
        <v>0.62</v>
      </c>
      <c r="O275" s="95">
        <f t="shared" si="28"/>
        <v>100</v>
      </c>
      <c r="P275" s="12">
        <f t="shared" si="26"/>
        <v>4.0569948186528499</v>
      </c>
      <c r="Q275" s="104" t="s">
        <v>1401</v>
      </c>
      <c r="V275" s="111">
        <v>0.36874999999999997</v>
      </c>
      <c r="W275" s="112">
        <v>0.52083333333333337</v>
      </c>
      <c r="X275" s="115">
        <f t="shared" si="27"/>
        <v>0.1520833333333334</v>
      </c>
    </row>
    <row r="276" spans="1:24" x14ac:dyDescent="0.3">
      <c r="A276" s="64" t="s">
        <v>8181</v>
      </c>
      <c r="B276" s="94" t="s">
        <v>5280</v>
      </c>
      <c r="C276" s="2" t="s">
        <v>1</v>
      </c>
      <c r="D276" s="2">
        <v>77</v>
      </c>
      <c r="E276" s="9">
        <v>15377</v>
      </c>
      <c r="F276" s="10">
        <v>43852.525613425925</v>
      </c>
      <c r="G276" s="95" t="s">
        <v>4</v>
      </c>
      <c r="H276">
        <v>2165</v>
      </c>
      <c r="I276" s="1">
        <f t="shared" si="24"/>
        <v>21.65</v>
      </c>
      <c r="J276" s="122">
        <v>1.48</v>
      </c>
      <c r="K276">
        <v>100</v>
      </c>
      <c r="L276" s="94">
        <v>819</v>
      </c>
      <c r="M276" s="11">
        <f t="shared" si="25"/>
        <v>8.19</v>
      </c>
      <c r="N276" s="125">
        <v>1.042</v>
      </c>
      <c r="O276" s="95">
        <f t="shared" si="28"/>
        <v>100</v>
      </c>
      <c r="P276" s="12">
        <f t="shared" si="26"/>
        <v>2.6434676434676434</v>
      </c>
      <c r="Q276" s="104" t="s">
        <v>1401</v>
      </c>
      <c r="V276" s="111">
        <v>0.40208333333333335</v>
      </c>
      <c r="W276" s="112">
        <v>0.52777777777777779</v>
      </c>
      <c r="X276" s="115">
        <f t="shared" si="27"/>
        <v>0.12569444444444444</v>
      </c>
    </row>
    <row r="277" spans="1:24" x14ac:dyDescent="0.3">
      <c r="A277" s="64" t="s">
        <v>8182</v>
      </c>
      <c r="B277" s="94" t="s">
        <v>8183</v>
      </c>
      <c r="C277" s="2" t="s">
        <v>1</v>
      </c>
      <c r="D277" s="2">
        <v>59</v>
      </c>
      <c r="E277" s="9">
        <v>21980</v>
      </c>
      <c r="F277" s="10">
        <v>43852.584444444445</v>
      </c>
      <c r="G277" s="95" t="s">
        <v>4</v>
      </c>
      <c r="H277">
        <v>1388</v>
      </c>
      <c r="I277" s="1">
        <f t="shared" si="24"/>
        <v>14.020202020202021</v>
      </c>
      <c r="J277" s="122">
        <v>1.34</v>
      </c>
      <c r="K277">
        <v>99</v>
      </c>
      <c r="L277" s="94">
        <v>323</v>
      </c>
      <c r="M277" s="11">
        <f t="shared" si="25"/>
        <v>3.2626262626262625</v>
      </c>
      <c r="N277" s="125">
        <v>0.59899999999999998</v>
      </c>
      <c r="O277" s="95">
        <f t="shared" si="28"/>
        <v>99</v>
      </c>
      <c r="P277" s="12">
        <f t="shared" si="26"/>
        <v>4.2972136222910216</v>
      </c>
      <c r="Q277" s="104" t="s">
        <v>1401</v>
      </c>
      <c r="V277" s="111">
        <v>0.4236111111111111</v>
      </c>
      <c r="W277" s="112">
        <v>0.58333333333333337</v>
      </c>
      <c r="X277" s="115">
        <f t="shared" si="27"/>
        <v>0.15972222222222227</v>
      </c>
    </row>
    <row r="278" spans="1:24" x14ac:dyDescent="0.3">
      <c r="A278" s="64" t="s">
        <v>8184</v>
      </c>
      <c r="B278" s="94" t="s">
        <v>8185</v>
      </c>
      <c r="C278" s="2" t="s">
        <v>1</v>
      </c>
      <c r="D278" s="2">
        <v>50</v>
      </c>
      <c r="E278" s="9">
        <v>25561</v>
      </c>
      <c r="F278" s="10">
        <v>43852.597997685189</v>
      </c>
      <c r="G278" s="95" t="s">
        <v>4</v>
      </c>
      <c r="H278">
        <v>1202</v>
      </c>
      <c r="I278" s="1">
        <f t="shared" si="24"/>
        <v>12.141414141414142</v>
      </c>
      <c r="J278" s="122">
        <v>0.90400000000000003</v>
      </c>
      <c r="K278">
        <v>99</v>
      </c>
      <c r="L278" s="94">
        <v>237</v>
      </c>
      <c r="M278" s="11">
        <f t="shared" si="25"/>
        <v>2.393939393939394</v>
      </c>
      <c r="N278" s="125">
        <v>0.58599999999999997</v>
      </c>
      <c r="O278" s="95">
        <f t="shared" si="28"/>
        <v>99</v>
      </c>
      <c r="P278" s="12">
        <f t="shared" si="26"/>
        <v>5.071729957805907</v>
      </c>
      <c r="Q278" s="104" t="s">
        <v>1401</v>
      </c>
      <c r="V278" s="111">
        <v>0.43402777777777773</v>
      </c>
      <c r="W278" s="112">
        <v>0.59722222222222221</v>
      </c>
      <c r="X278" s="115">
        <f t="shared" si="27"/>
        <v>0.16319444444444448</v>
      </c>
    </row>
    <row r="279" spans="1:24" x14ac:dyDescent="0.3">
      <c r="A279" s="64" t="s">
        <v>8186</v>
      </c>
      <c r="B279" s="94" t="s">
        <v>8187</v>
      </c>
      <c r="C279" s="2" t="s">
        <v>1</v>
      </c>
      <c r="D279" s="2">
        <v>52</v>
      </c>
      <c r="E279" s="9">
        <v>24734</v>
      </c>
      <c r="F279" s="10">
        <v>43852.608414351853</v>
      </c>
      <c r="G279" s="95" t="s">
        <v>4</v>
      </c>
      <c r="H279">
        <v>1702</v>
      </c>
      <c r="I279" s="1">
        <f t="shared" si="24"/>
        <v>17.19191919191919</v>
      </c>
      <c r="J279" s="122">
        <v>1.9359999999999999</v>
      </c>
      <c r="K279">
        <v>99</v>
      </c>
      <c r="L279" s="94">
        <v>397</v>
      </c>
      <c r="M279" s="11">
        <f t="shared" si="25"/>
        <v>4.0101010101010104</v>
      </c>
      <c r="N279" s="125">
        <v>0.56200000000000006</v>
      </c>
      <c r="O279" s="95">
        <f t="shared" si="28"/>
        <v>99</v>
      </c>
      <c r="P279" s="12">
        <f t="shared" si="26"/>
        <v>4.2871536523929468</v>
      </c>
      <c r="Q279" s="104" t="s">
        <v>1401</v>
      </c>
      <c r="V279" s="111">
        <v>0.4513888888888889</v>
      </c>
      <c r="W279" s="112">
        <v>0.61111111111111105</v>
      </c>
      <c r="X279" s="115">
        <f t="shared" si="27"/>
        <v>0.15972222222222215</v>
      </c>
    </row>
    <row r="280" spans="1:24" x14ac:dyDescent="0.3">
      <c r="A280" s="64" t="s">
        <v>8188</v>
      </c>
      <c r="B280" s="94" t="s">
        <v>8189</v>
      </c>
      <c r="C280" s="2" t="s">
        <v>1</v>
      </c>
      <c r="D280" s="2">
        <v>48</v>
      </c>
      <c r="E280" s="9">
        <v>26207</v>
      </c>
      <c r="F280" s="10">
        <v>43852.652280092596</v>
      </c>
      <c r="G280" s="95" t="s">
        <v>4</v>
      </c>
      <c r="H280">
        <v>1784</v>
      </c>
      <c r="I280" s="1">
        <f t="shared" si="24"/>
        <v>18.020202020202021</v>
      </c>
      <c r="J280" s="122">
        <v>1.7729999999999999</v>
      </c>
      <c r="K280">
        <v>99</v>
      </c>
      <c r="L280" s="94">
        <v>523</v>
      </c>
      <c r="M280" s="11">
        <f t="shared" si="25"/>
        <v>5.2828282828282829</v>
      </c>
      <c r="N280" s="125">
        <v>0.80900000000000005</v>
      </c>
      <c r="O280" s="95">
        <f t="shared" si="28"/>
        <v>99</v>
      </c>
      <c r="P280" s="12">
        <f t="shared" si="26"/>
        <v>3.4110898661567877</v>
      </c>
      <c r="Q280" s="104" t="s">
        <v>1401</v>
      </c>
      <c r="V280" s="111">
        <v>0.53263888888888888</v>
      </c>
      <c r="W280" s="112">
        <v>0.65972222222222221</v>
      </c>
      <c r="X280" s="115">
        <f t="shared" si="27"/>
        <v>0.12708333333333333</v>
      </c>
    </row>
    <row r="281" spans="1:24" x14ac:dyDescent="0.3">
      <c r="A281" s="64" t="s">
        <v>8190</v>
      </c>
      <c r="B281" s="94" t="s">
        <v>8191</v>
      </c>
      <c r="C281" s="2" t="s">
        <v>1</v>
      </c>
      <c r="D281" s="2">
        <v>43</v>
      </c>
      <c r="E281" s="9">
        <v>28072</v>
      </c>
      <c r="F281" s="10">
        <v>43852.671111111114</v>
      </c>
      <c r="G281" s="95" t="s">
        <v>4</v>
      </c>
      <c r="H281">
        <v>1156</v>
      </c>
      <c r="I281" s="1">
        <f t="shared" si="24"/>
        <v>11.676767676767676</v>
      </c>
      <c r="J281" s="122">
        <v>1.038</v>
      </c>
      <c r="K281">
        <v>99</v>
      </c>
      <c r="L281" s="94">
        <v>251</v>
      </c>
      <c r="M281" s="11">
        <f t="shared" si="25"/>
        <v>2.5353535353535355</v>
      </c>
      <c r="N281" s="125">
        <v>0.57699999999999996</v>
      </c>
      <c r="O281" s="95">
        <f t="shared" si="28"/>
        <v>99</v>
      </c>
      <c r="P281" s="12">
        <f t="shared" si="26"/>
        <v>4.6055776892430274</v>
      </c>
      <c r="Q281" s="104" t="s">
        <v>1401</v>
      </c>
      <c r="V281" s="111">
        <v>0.50555555555555554</v>
      </c>
      <c r="W281" s="112">
        <v>0.67361111111111116</v>
      </c>
      <c r="X281" s="115">
        <f t="shared" si="27"/>
        <v>0.16805555555555562</v>
      </c>
    </row>
    <row r="282" spans="1:24" x14ac:dyDescent="0.3">
      <c r="A282" s="64" t="s">
        <v>8192</v>
      </c>
      <c r="B282" s="94" t="s">
        <v>1533</v>
      </c>
      <c r="C282" s="2" t="s">
        <v>1</v>
      </c>
      <c r="D282" s="2">
        <v>65</v>
      </c>
      <c r="E282" s="9">
        <v>19917</v>
      </c>
      <c r="F282" s="10">
        <v>43852.681006944447</v>
      </c>
      <c r="G282" s="95" t="s">
        <v>4</v>
      </c>
      <c r="H282">
        <v>2469</v>
      </c>
      <c r="I282" s="1">
        <f t="shared" si="24"/>
        <v>24.939393939393938</v>
      </c>
      <c r="J282" s="122">
        <v>2.3940000000000001</v>
      </c>
      <c r="K282">
        <v>99</v>
      </c>
      <c r="L282" s="94">
        <v>433</v>
      </c>
      <c r="M282" s="11">
        <f t="shared" si="25"/>
        <v>4.3737373737373737</v>
      </c>
      <c r="N282" s="125">
        <v>0.64800000000000002</v>
      </c>
      <c r="O282" s="95">
        <f t="shared" si="28"/>
        <v>99</v>
      </c>
      <c r="P282" s="12">
        <f t="shared" si="26"/>
        <v>5.7020785219399537</v>
      </c>
      <c r="Q282" s="104" t="s">
        <v>1401</v>
      </c>
      <c r="V282" s="111">
        <v>0.52500000000000002</v>
      </c>
      <c r="W282" s="112">
        <v>0.68055555555555547</v>
      </c>
      <c r="X282" s="115">
        <f t="shared" si="27"/>
        <v>0.15555555555555545</v>
      </c>
    </row>
    <row r="283" spans="1:24" x14ac:dyDescent="0.3">
      <c r="A283" s="64" t="s">
        <v>8193</v>
      </c>
      <c r="B283" s="94" t="s">
        <v>8194</v>
      </c>
      <c r="C283" s="2" t="s">
        <v>1</v>
      </c>
      <c r="D283" s="2">
        <v>40</v>
      </c>
      <c r="E283" s="9">
        <v>28977</v>
      </c>
      <c r="F283" s="10">
        <v>43853.607245370367</v>
      </c>
      <c r="G283" s="95" t="s">
        <v>4</v>
      </c>
      <c r="H283">
        <v>1431</v>
      </c>
      <c r="I283" s="1">
        <f t="shared" si="24"/>
        <v>14.31</v>
      </c>
      <c r="J283" s="122">
        <v>1.9630000000000001</v>
      </c>
      <c r="K283">
        <v>100</v>
      </c>
      <c r="L283" s="94">
        <v>437</v>
      </c>
      <c r="M283" s="11">
        <f t="shared" si="25"/>
        <v>4.37</v>
      </c>
      <c r="N283" s="125">
        <v>0.88400000000000001</v>
      </c>
      <c r="O283" s="95">
        <f t="shared" si="28"/>
        <v>100</v>
      </c>
      <c r="P283" s="12">
        <f t="shared" si="26"/>
        <v>3.2745995423340961</v>
      </c>
      <c r="Q283" s="104" t="s">
        <v>1401</v>
      </c>
      <c r="V283" s="111">
        <v>0.45624999999999999</v>
      </c>
      <c r="W283" s="112">
        <v>0.61805555555555558</v>
      </c>
      <c r="X283" s="115">
        <f t="shared" si="27"/>
        <v>0.16180555555555559</v>
      </c>
    </row>
    <row r="284" spans="1:24" x14ac:dyDescent="0.3">
      <c r="A284" s="64" t="s">
        <v>8195</v>
      </c>
      <c r="B284" s="94" t="s">
        <v>8196</v>
      </c>
      <c r="C284" s="2" t="s">
        <v>6</v>
      </c>
      <c r="D284" s="2">
        <v>23</v>
      </c>
      <c r="E284" s="9">
        <v>35324</v>
      </c>
      <c r="F284" s="10">
        <v>43853.654050925928</v>
      </c>
      <c r="G284" s="95" t="s">
        <v>4</v>
      </c>
      <c r="H284">
        <v>1206</v>
      </c>
      <c r="I284" s="1">
        <f t="shared" si="24"/>
        <v>12.06</v>
      </c>
      <c r="J284" s="122">
        <v>1.254</v>
      </c>
      <c r="K284">
        <v>100</v>
      </c>
      <c r="L284" s="94">
        <v>418</v>
      </c>
      <c r="M284" s="11">
        <f t="shared" si="25"/>
        <v>4.18</v>
      </c>
      <c r="N284" s="125">
        <v>0.60899999999999999</v>
      </c>
      <c r="O284" s="95">
        <f t="shared" si="28"/>
        <v>100</v>
      </c>
      <c r="P284" s="12">
        <f t="shared" si="26"/>
        <v>2.8851674641148328</v>
      </c>
      <c r="Q284" s="104" t="s">
        <v>1401</v>
      </c>
      <c r="V284" s="111">
        <v>0.51041666666666663</v>
      </c>
      <c r="W284" s="112">
        <v>0.65277777777777779</v>
      </c>
      <c r="X284" s="115">
        <f t="shared" si="27"/>
        <v>0.14236111111111116</v>
      </c>
    </row>
    <row r="285" spans="1:24" x14ac:dyDescent="0.3">
      <c r="A285" s="64" t="s">
        <v>8197</v>
      </c>
      <c r="B285" s="94" t="s">
        <v>8198</v>
      </c>
      <c r="C285" s="2" t="s">
        <v>1</v>
      </c>
      <c r="D285" s="2">
        <v>48</v>
      </c>
      <c r="E285" s="9">
        <v>26148</v>
      </c>
      <c r="F285" s="10">
        <v>43853.666944444441</v>
      </c>
      <c r="G285" s="95" t="s">
        <v>4</v>
      </c>
      <c r="H285">
        <v>1218</v>
      </c>
      <c r="I285" s="1">
        <f t="shared" si="24"/>
        <v>12.303030303030303</v>
      </c>
      <c r="J285" s="122">
        <v>0.95199999999999996</v>
      </c>
      <c r="K285">
        <v>99</v>
      </c>
      <c r="L285" s="94">
        <v>241</v>
      </c>
      <c r="M285" s="11">
        <f t="shared" si="25"/>
        <v>2.4343434343434343</v>
      </c>
      <c r="N285" s="125">
        <v>0.51800000000000002</v>
      </c>
      <c r="O285" s="95">
        <f t="shared" si="28"/>
        <v>99</v>
      </c>
      <c r="P285" s="12">
        <f t="shared" si="26"/>
        <v>5.0539419087136928</v>
      </c>
      <c r="Q285" s="104" t="s">
        <v>1401</v>
      </c>
      <c r="V285" s="111">
        <v>0.50555555555555554</v>
      </c>
      <c r="W285" s="112">
        <v>0.67361111111111116</v>
      </c>
      <c r="X285" s="115">
        <f t="shared" si="27"/>
        <v>0.16805555555555562</v>
      </c>
    </row>
    <row r="286" spans="1:24" x14ac:dyDescent="0.3">
      <c r="A286" s="64" t="s">
        <v>8199</v>
      </c>
      <c r="B286" s="94" t="s">
        <v>8200</v>
      </c>
      <c r="C286" s="2" t="s">
        <v>1</v>
      </c>
      <c r="D286" s="2">
        <v>58</v>
      </c>
      <c r="E286" s="9">
        <v>22553</v>
      </c>
      <c r="F286" s="10">
        <v>43858.511331018519</v>
      </c>
      <c r="G286" s="95" t="s">
        <v>4</v>
      </c>
      <c r="H286">
        <v>1309</v>
      </c>
      <c r="I286" s="1">
        <f t="shared" si="24"/>
        <v>13.222222222222221</v>
      </c>
      <c r="J286" s="122">
        <v>1.006</v>
      </c>
      <c r="K286">
        <v>99</v>
      </c>
      <c r="L286" s="94">
        <v>473</v>
      </c>
      <c r="M286" s="11">
        <f t="shared" si="25"/>
        <v>4.7777777777777777</v>
      </c>
      <c r="N286" s="125">
        <v>0.79</v>
      </c>
      <c r="O286" s="95">
        <f t="shared" si="28"/>
        <v>99</v>
      </c>
      <c r="P286" s="12">
        <f t="shared" si="26"/>
        <v>2.7674418604651163</v>
      </c>
      <c r="Q286" s="104" t="s">
        <v>1401</v>
      </c>
      <c r="V286" s="111">
        <v>0.3833333333333333</v>
      </c>
      <c r="W286" s="112">
        <v>0.51388888888888895</v>
      </c>
      <c r="X286" s="115">
        <f t="shared" si="27"/>
        <v>0.13055555555555565</v>
      </c>
    </row>
    <row r="287" spans="1:24" x14ac:dyDescent="0.3">
      <c r="A287" s="64" t="s">
        <v>8201</v>
      </c>
      <c r="B287" s="94" t="s">
        <v>8202</v>
      </c>
      <c r="C287" s="2" t="s">
        <v>1</v>
      </c>
      <c r="D287" s="2">
        <v>76</v>
      </c>
      <c r="E287" s="9">
        <v>15781</v>
      </c>
      <c r="F287" s="10">
        <v>43858.600659722222</v>
      </c>
      <c r="G287" s="95" t="s">
        <v>4</v>
      </c>
      <c r="H287">
        <v>1818</v>
      </c>
      <c r="I287" s="1">
        <f t="shared" si="24"/>
        <v>18.363636363636363</v>
      </c>
      <c r="J287" s="122">
        <v>1.2569999999999999</v>
      </c>
      <c r="K287">
        <v>99</v>
      </c>
      <c r="L287" s="94">
        <v>575</v>
      </c>
      <c r="M287" s="11">
        <f t="shared" si="25"/>
        <v>5.808080808080808</v>
      </c>
      <c r="N287" s="125">
        <v>0.752</v>
      </c>
      <c r="O287" s="95">
        <f t="shared" si="28"/>
        <v>99</v>
      </c>
      <c r="P287" s="12">
        <f t="shared" si="26"/>
        <v>3.1617391304347828</v>
      </c>
      <c r="Q287" s="104" t="s">
        <v>1401</v>
      </c>
      <c r="V287" s="111">
        <v>0.45763888888888887</v>
      </c>
      <c r="W287" s="112">
        <v>0.60416666666666663</v>
      </c>
      <c r="X287" s="115">
        <f t="shared" si="27"/>
        <v>0.14652777777777776</v>
      </c>
    </row>
    <row r="288" spans="1:24" x14ac:dyDescent="0.3">
      <c r="A288" s="64" t="s">
        <v>8203</v>
      </c>
      <c r="B288" s="94" t="s">
        <v>8204</v>
      </c>
      <c r="C288" s="2" t="s">
        <v>6</v>
      </c>
      <c r="D288" s="2">
        <v>51</v>
      </c>
      <c r="E288" s="9">
        <v>25034</v>
      </c>
      <c r="F288" s="10">
        <v>43858.617789351854</v>
      </c>
      <c r="G288" s="95" t="s">
        <v>4</v>
      </c>
      <c r="H288">
        <v>1206</v>
      </c>
      <c r="I288" s="1">
        <f t="shared" si="24"/>
        <v>12.06</v>
      </c>
      <c r="J288" s="122">
        <v>1.099</v>
      </c>
      <c r="K288">
        <v>100</v>
      </c>
      <c r="L288" s="94">
        <v>321</v>
      </c>
      <c r="M288" s="11">
        <f t="shared" si="25"/>
        <v>3.21</v>
      </c>
      <c r="N288" s="125">
        <v>0.55600000000000005</v>
      </c>
      <c r="O288" s="95">
        <f t="shared" si="28"/>
        <v>100</v>
      </c>
      <c r="P288" s="12">
        <f t="shared" si="26"/>
        <v>3.7570093457943927</v>
      </c>
      <c r="Q288" s="104" t="s">
        <v>1401</v>
      </c>
      <c r="V288" s="111">
        <v>0.4548611111111111</v>
      </c>
      <c r="W288" s="112">
        <v>0.625</v>
      </c>
      <c r="X288" s="115">
        <f t="shared" si="27"/>
        <v>0.1701388888888889</v>
      </c>
    </row>
    <row r="289" spans="1:24" x14ac:dyDescent="0.3">
      <c r="A289" s="64" t="s">
        <v>8205</v>
      </c>
      <c r="B289" s="94" t="s">
        <v>4006</v>
      </c>
      <c r="C289" s="2" t="s">
        <v>1</v>
      </c>
      <c r="D289" s="2">
        <v>44</v>
      </c>
      <c r="E289" s="9">
        <v>27493</v>
      </c>
      <c r="F289" s="10">
        <v>43858.634618055556</v>
      </c>
      <c r="G289" s="95" t="s">
        <v>4</v>
      </c>
      <c r="H289">
        <v>1560</v>
      </c>
      <c r="I289" s="1">
        <f t="shared" si="24"/>
        <v>15.757575757575758</v>
      </c>
      <c r="J289" s="122">
        <v>1.623</v>
      </c>
      <c r="K289">
        <v>99</v>
      </c>
      <c r="L289" s="94">
        <v>492</v>
      </c>
      <c r="M289" s="11">
        <f t="shared" si="25"/>
        <v>4.9696969696969697</v>
      </c>
      <c r="N289" s="125">
        <v>0.72099999999999997</v>
      </c>
      <c r="O289" s="95">
        <f t="shared" si="28"/>
        <v>99</v>
      </c>
      <c r="P289" s="12">
        <f t="shared" si="26"/>
        <v>3.1707317073170733</v>
      </c>
      <c r="Q289" s="104" t="s">
        <v>1401</v>
      </c>
      <c r="V289" s="111">
        <v>0.50069444444444444</v>
      </c>
      <c r="W289" s="112">
        <v>0.63888888888888895</v>
      </c>
      <c r="X289" s="115">
        <f t="shared" si="27"/>
        <v>0.13819444444444451</v>
      </c>
    </row>
    <row r="290" spans="1:24" x14ac:dyDescent="0.3">
      <c r="A290" s="64" t="s">
        <v>8206</v>
      </c>
      <c r="B290" s="94" t="s">
        <v>1248</v>
      </c>
      <c r="C290" s="2" t="s">
        <v>6</v>
      </c>
      <c r="D290" s="2">
        <v>68</v>
      </c>
      <c r="E290" s="9">
        <v>18986</v>
      </c>
      <c r="F290" s="10">
        <v>43858.648935185185</v>
      </c>
      <c r="G290" s="95" t="s">
        <v>4</v>
      </c>
      <c r="H290">
        <v>2095</v>
      </c>
      <c r="I290" s="1">
        <f t="shared" si="24"/>
        <v>20.95</v>
      </c>
      <c r="J290" s="122">
        <v>1.4730000000000001</v>
      </c>
      <c r="K290">
        <v>100</v>
      </c>
      <c r="L290" s="94">
        <v>654</v>
      </c>
      <c r="M290" s="11">
        <f t="shared" si="25"/>
        <v>6.54</v>
      </c>
      <c r="N290" s="125">
        <v>0.999</v>
      </c>
      <c r="O290" s="95">
        <f t="shared" si="28"/>
        <v>100</v>
      </c>
      <c r="P290" s="12">
        <f t="shared" si="26"/>
        <v>3.2033639143730888</v>
      </c>
      <c r="Q290" s="104" t="s">
        <v>1401</v>
      </c>
      <c r="V290" s="111">
        <v>0.52500000000000002</v>
      </c>
      <c r="W290" s="112">
        <v>0.65277777777777779</v>
      </c>
      <c r="X290" s="115">
        <f t="shared" si="27"/>
        <v>0.12777777777777777</v>
      </c>
    </row>
    <row r="291" spans="1:24" x14ac:dyDescent="0.3">
      <c r="A291" s="64" t="s">
        <v>8207</v>
      </c>
      <c r="B291" s="94" t="s">
        <v>8208</v>
      </c>
      <c r="C291" s="2" t="s">
        <v>6</v>
      </c>
      <c r="D291" s="2">
        <v>50</v>
      </c>
      <c r="E291" s="9">
        <v>25508</v>
      </c>
      <c r="F291" s="10">
        <v>43859.515555555554</v>
      </c>
      <c r="G291" s="95" t="s">
        <v>4</v>
      </c>
      <c r="H291">
        <v>854</v>
      </c>
      <c r="I291" s="1">
        <f t="shared" si="24"/>
        <v>8.5399999999999991</v>
      </c>
      <c r="J291" s="122">
        <v>0.79700000000000004</v>
      </c>
      <c r="K291">
        <v>100</v>
      </c>
      <c r="L291" s="94">
        <v>355</v>
      </c>
      <c r="M291" s="11">
        <f t="shared" si="25"/>
        <v>3.55</v>
      </c>
      <c r="N291" s="125">
        <v>0.55700000000000005</v>
      </c>
      <c r="O291" s="95">
        <f t="shared" si="28"/>
        <v>100</v>
      </c>
      <c r="P291" s="12">
        <f t="shared" si="26"/>
        <v>2.4056338028169013</v>
      </c>
      <c r="Q291" s="104" t="s">
        <v>1401</v>
      </c>
      <c r="V291" s="111">
        <v>0.36874999999999997</v>
      </c>
      <c r="W291" s="112">
        <v>0.52083333333333337</v>
      </c>
      <c r="X291" s="115">
        <f t="shared" si="27"/>
        <v>0.1520833333333334</v>
      </c>
    </row>
    <row r="292" spans="1:24" x14ac:dyDescent="0.3">
      <c r="A292" s="64" t="s">
        <v>8209</v>
      </c>
      <c r="B292" s="94" t="s">
        <v>1711</v>
      </c>
      <c r="C292" s="2" t="s">
        <v>1</v>
      </c>
      <c r="D292" s="2">
        <v>48</v>
      </c>
      <c r="E292" s="9">
        <v>26020</v>
      </c>
      <c r="F292" s="10">
        <v>43859.532129629632</v>
      </c>
      <c r="G292" s="95" t="s">
        <v>4</v>
      </c>
      <c r="H292">
        <v>1734</v>
      </c>
      <c r="I292" s="1">
        <f t="shared" si="24"/>
        <v>17.515151515151516</v>
      </c>
      <c r="J292" s="122">
        <v>1.728</v>
      </c>
      <c r="K292">
        <v>99</v>
      </c>
      <c r="L292" s="94">
        <v>440</v>
      </c>
      <c r="M292" s="11">
        <f t="shared" si="25"/>
        <v>4.4444444444444446</v>
      </c>
      <c r="N292" s="125">
        <v>0.67300000000000004</v>
      </c>
      <c r="O292" s="95">
        <f t="shared" si="28"/>
        <v>99</v>
      </c>
      <c r="P292" s="12">
        <f t="shared" si="26"/>
        <v>3.9409090909090909</v>
      </c>
      <c r="Q292" s="104" t="s">
        <v>1401</v>
      </c>
      <c r="V292" s="111">
        <v>0.39861111111111108</v>
      </c>
      <c r="W292" s="112">
        <v>0.54166666666666663</v>
      </c>
      <c r="X292" s="115">
        <f t="shared" si="27"/>
        <v>0.14305555555555555</v>
      </c>
    </row>
    <row r="293" spans="1:24" x14ac:dyDescent="0.3">
      <c r="A293" s="64" t="s">
        <v>8210</v>
      </c>
      <c r="B293" s="94" t="s">
        <v>1782</v>
      </c>
      <c r="C293" s="2" t="s">
        <v>1</v>
      </c>
      <c r="D293" s="2">
        <v>51</v>
      </c>
      <c r="E293" s="9">
        <v>25059</v>
      </c>
      <c r="F293" s="10">
        <v>43860.538368055553</v>
      </c>
      <c r="G293" s="95" t="s">
        <v>4</v>
      </c>
      <c r="H293">
        <v>2269</v>
      </c>
      <c r="I293" s="1">
        <f t="shared" si="24"/>
        <v>22.91919191919192</v>
      </c>
      <c r="J293" s="122">
        <v>1.73</v>
      </c>
      <c r="K293">
        <v>99</v>
      </c>
      <c r="L293" s="94">
        <v>574</v>
      </c>
      <c r="M293" s="11">
        <f t="shared" si="25"/>
        <v>5.7979797979797976</v>
      </c>
      <c r="N293" s="125">
        <v>0.89200000000000002</v>
      </c>
      <c r="O293" s="95">
        <f t="shared" si="28"/>
        <v>99</v>
      </c>
      <c r="P293" s="12">
        <f t="shared" si="26"/>
        <v>3.9529616724738683</v>
      </c>
      <c r="Q293" s="104" t="s">
        <v>1401</v>
      </c>
      <c r="V293" s="111">
        <v>0.42083333333333334</v>
      </c>
      <c r="W293" s="112">
        <v>0.54166666666666663</v>
      </c>
      <c r="X293" s="115">
        <f t="shared" si="27"/>
        <v>0.12083333333333329</v>
      </c>
    </row>
    <row r="294" spans="1:24" x14ac:dyDescent="0.3">
      <c r="A294" s="64" t="s">
        <v>2088</v>
      </c>
      <c r="B294" s="94" t="s">
        <v>1433</v>
      </c>
      <c r="C294" s="2" t="s">
        <v>1</v>
      </c>
      <c r="D294" s="2">
        <v>44</v>
      </c>
      <c r="E294" s="9">
        <v>27442</v>
      </c>
      <c r="F294" s="10">
        <v>43860.619004629632</v>
      </c>
      <c r="G294" s="95" t="s">
        <v>4</v>
      </c>
      <c r="H294">
        <v>1911</v>
      </c>
      <c r="I294" s="1">
        <f t="shared" si="24"/>
        <v>19.303030303030305</v>
      </c>
      <c r="J294" s="122">
        <v>2.1640000000000001</v>
      </c>
      <c r="K294">
        <v>99</v>
      </c>
      <c r="L294" s="94">
        <v>381</v>
      </c>
      <c r="M294" s="11">
        <f t="shared" si="25"/>
        <v>3.8484848484848486</v>
      </c>
      <c r="N294" s="125">
        <v>0.8</v>
      </c>
      <c r="O294" s="95">
        <f t="shared" si="28"/>
        <v>99</v>
      </c>
      <c r="P294" s="12">
        <f t="shared" si="26"/>
        <v>5.015748031496063</v>
      </c>
      <c r="Q294" s="104" t="s">
        <v>1401</v>
      </c>
      <c r="V294" s="111">
        <v>0.46249999999999997</v>
      </c>
      <c r="W294" s="112">
        <v>0.625</v>
      </c>
      <c r="X294" s="115">
        <f t="shared" si="27"/>
        <v>0.16250000000000003</v>
      </c>
    </row>
    <row r="295" spans="1:24" x14ac:dyDescent="0.3">
      <c r="A295" s="64" t="s">
        <v>8211</v>
      </c>
      <c r="B295" s="94" t="s">
        <v>8212</v>
      </c>
      <c r="C295" s="2" t="s">
        <v>6</v>
      </c>
      <c r="D295" s="2">
        <v>71</v>
      </c>
      <c r="E295" s="9">
        <v>17582</v>
      </c>
      <c r="F295" s="10">
        <v>43860.630185185182</v>
      </c>
      <c r="G295" s="95" t="s">
        <v>4</v>
      </c>
      <c r="H295">
        <v>1582</v>
      </c>
      <c r="I295" s="1">
        <f t="shared" si="24"/>
        <v>15.82</v>
      </c>
      <c r="J295" s="122">
        <v>1.242</v>
      </c>
      <c r="K295">
        <v>100</v>
      </c>
      <c r="L295" s="94">
        <v>791</v>
      </c>
      <c r="M295" s="11">
        <f t="shared" si="25"/>
        <v>7.91</v>
      </c>
      <c r="N295" s="125">
        <v>0.86599999999999999</v>
      </c>
      <c r="O295" s="95">
        <f t="shared" ref="O295:O301" si="29">K295</f>
        <v>100</v>
      </c>
      <c r="P295" s="12">
        <f t="shared" si="26"/>
        <v>2</v>
      </c>
      <c r="Q295" s="104" t="s">
        <v>1401</v>
      </c>
      <c r="V295" s="111">
        <v>0.49027777777777781</v>
      </c>
      <c r="W295" s="112">
        <v>0.63541666666666663</v>
      </c>
      <c r="X295" s="115">
        <f t="shared" si="27"/>
        <v>0.14513888888888882</v>
      </c>
    </row>
    <row r="296" spans="1:24" x14ac:dyDescent="0.3">
      <c r="A296" s="64" t="s">
        <v>8213</v>
      </c>
      <c r="B296" s="94" t="s">
        <v>7964</v>
      </c>
      <c r="C296" s="2" t="s">
        <v>1</v>
      </c>
      <c r="D296" s="2">
        <v>46</v>
      </c>
      <c r="E296" s="9">
        <v>26969</v>
      </c>
      <c r="F296" s="10">
        <v>43861.559814814813</v>
      </c>
      <c r="G296" s="95" t="s">
        <v>4</v>
      </c>
      <c r="H296">
        <v>1347</v>
      </c>
      <c r="I296" s="1">
        <f t="shared" si="24"/>
        <v>13.606060606060606</v>
      </c>
      <c r="J296" s="122">
        <v>1.3460000000000001</v>
      </c>
      <c r="K296">
        <v>99</v>
      </c>
      <c r="L296" s="94">
        <v>292</v>
      </c>
      <c r="M296" s="11">
        <f t="shared" si="25"/>
        <v>2.9494949494949494</v>
      </c>
      <c r="N296" s="125">
        <v>0.48199999999999998</v>
      </c>
      <c r="O296" s="95">
        <f t="shared" si="29"/>
        <v>99</v>
      </c>
      <c r="P296" s="12">
        <f t="shared" si="26"/>
        <v>4.6130136986301373</v>
      </c>
      <c r="Q296" s="104" t="s">
        <v>1401</v>
      </c>
      <c r="V296" s="111">
        <v>0.42152777777777778</v>
      </c>
      <c r="W296" s="112">
        <v>0.5625</v>
      </c>
      <c r="X296" s="115">
        <f t="shared" si="27"/>
        <v>0.14097222222222222</v>
      </c>
    </row>
    <row r="297" spans="1:24" x14ac:dyDescent="0.3">
      <c r="A297" s="64" t="s">
        <v>8214</v>
      </c>
      <c r="B297" s="94" t="s">
        <v>38</v>
      </c>
      <c r="C297" s="2" t="s">
        <v>1</v>
      </c>
      <c r="D297" s="2">
        <v>51</v>
      </c>
      <c r="E297" s="9">
        <v>24910</v>
      </c>
      <c r="F297" s="10">
        <v>43861.573553240742</v>
      </c>
      <c r="G297" s="95" t="s">
        <v>4</v>
      </c>
      <c r="H297">
        <v>2539</v>
      </c>
      <c r="I297" s="1">
        <f t="shared" si="24"/>
        <v>25.646464646464647</v>
      </c>
      <c r="J297" s="122">
        <v>3.2109999999999999</v>
      </c>
      <c r="K297">
        <v>99</v>
      </c>
      <c r="L297" s="94">
        <v>452</v>
      </c>
      <c r="M297" s="11">
        <f t="shared" si="25"/>
        <v>4.5656565656565657</v>
      </c>
      <c r="N297" s="125">
        <v>0.625</v>
      </c>
      <c r="O297" s="95">
        <f t="shared" si="29"/>
        <v>99</v>
      </c>
      <c r="P297" s="12">
        <f t="shared" si="26"/>
        <v>5.6172566371681416</v>
      </c>
      <c r="Q297" s="104" t="s">
        <v>1401</v>
      </c>
      <c r="V297" s="111">
        <v>0.4381944444444445</v>
      </c>
      <c r="W297" s="112">
        <v>0.58333333333333337</v>
      </c>
      <c r="X297" s="115">
        <f t="shared" si="27"/>
        <v>0.14513888888888887</v>
      </c>
    </row>
    <row r="298" spans="1:24" x14ac:dyDescent="0.3">
      <c r="A298" s="64" t="s">
        <v>8215</v>
      </c>
      <c r="B298" s="94" t="s">
        <v>8216</v>
      </c>
      <c r="C298" s="2" t="s">
        <v>1</v>
      </c>
      <c r="D298" s="2">
        <v>52</v>
      </c>
      <c r="E298" s="9">
        <v>24717</v>
      </c>
      <c r="F298" s="10">
        <v>43861.590590277781</v>
      </c>
      <c r="G298" s="95" t="s">
        <v>4</v>
      </c>
      <c r="H298">
        <v>2267</v>
      </c>
      <c r="I298" s="1">
        <f t="shared" si="24"/>
        <v>22.8989898989899</v>
      </c>
      <c r="J298" s="122">
        <v>2.1360000000000001</v>
      </c>
      <c r="K298">
        <v>99</v>
      </c>
      <c r="L298" s="94">
        <v>482</v>
      </c>
      <c r="M298" s="11">
        <f t="shared" si="25"/>
        <v>4.8686868686868685</v>
      </c>
      <c r="N298" s="125">
        <v>0.79100000000000004</v>
      </c>
      <c r="O298" s="95">
        <f t="shared" si="29"/>
        <v>99</v>
      </c>
      <c r="P298" s="12">
        <f t="shared" si="26"/>
        <v>4.703319502074689</v>
      </c>
      <c r="Q298" s="104" t="s">
        <v>1401</v>
      </c>
      <c r="V298" s="111">
        <v>0.45416666666666666</v>
      </c>
      <c r="W298" s="112">
        <v>0.59375</v>
      </c>
      <c r="X298" s="115">
        <f t="shared" si="27"/>
        <v>0.13958333333333334</v>
      </c>
    </row>
    <row r="299" spans="1:24" x14ac:dyDescent="0.3">
      <c r="A299" s="64" t="s">
        <v>3398</v>
      </c>
      <c r="B299" s="94" t="s">
        <v>310</v>
      </c>
      <c r="C299" s="2" t="s">
        <v>1</v>
      </c>
      <c r="D299" s="2">
        <v>58</v>
      </c>
      <c r="E299" s="9">
        <v>22452</v>
      </c>
      <c r="F299" s="10">
        <v>43861.605266203704</v>
      </c>
      <c r="G299" s="95" t="s">
        <v>4</v>
      </c>
      <c r="H299">
        <v>1307</v>
      </c>
      <c r="I299" s="1">
        <f t="shared" si="24"/>
        <v>13.202020202020202</v>
      </c>
      <c r="J299" s="122">
        <v>1.512</v>
      </c>
      <c r="K299">
        <v>99</v>
      </c>
      <c r="L299" s="94">
        <v>336</v>
      </c>
      <c r="M299" s="11">
        <f t="shared" si="25"/>
        <v>3.393939393939394</v>
      </c>
      <c r="N299" s="125">
        <v>0.65200000000000002</v>
      </c>
      <c r="O299" s="95">
        <f t="shared" si="29"/>
        <v>99</v>
      </c>
      <c r="P299" s="12">
        <f t="shared" si="26"/>
        <v>3.8898809523809526</v>
      </c>
      <c r="Q299" s="104" t="s">
        <v>1401</v>
      </c>
      <c r="V299" s="111">
        <v>0.46388888888888885</v>
      </c>
      <c r="W299" s="112">
        <v>0.61805555555555558</v>
      </c>
      <c r="X299" s="115">
        <f t="shared" si="27"/>
        <v>0.15416666666666673</v>
      </c>
    </row>
    <row r="300" spans="1:24" x14ac:dyDescent="0.3">
      <c r="A300" s="62" t="s">
        <v>8217</v>
      </c>
      <c r="B300" s="94" t="s">
        <v>1763</v>
      </c>
      <c r="C300" s="2" t="s">
        <v>1</v>
      </c>
      <c r="D300" s="2">
        <v>60</v>
      </c>
      <c r="E300" s="9">
        <v>21617</v>
      </c>
      <c r="F300" s="10">
        <v>43861.628796296296</v>
      </c>
      <c r="G300" s="95" t="s">
        <v>4</v>
      </c>
      <c r="H300">
        <v>2585</v>
      </c>
      <c r="I300" s="1">
        <f t="shared" si="24"/>
        <v>26.111111111111111</v>
      </c>
      <c r="J300" s="122">
        <v>1.9</v>
      </c>
      <c r="K300">
        <v>99</v>
      </c>
      <c r="L300" s="94">
        <v>626</v>
      </c>
      <c r="M300" s="11">
        <f t="shared" si="25"/>
        <v>6.3232323232323235</v>
      </c>
      <c r="N300" s="125">
        <v>1.0860000000000001</v>
      </c>
      <c r="O300" s="95">
        <f t="shared" si="29"/>
        <v>99</v>
      </c>
      <c r="P300" s="12">
        <f t="shared" si="26"/>
        <v>4.1293929712460065</v>
      </c>
      <c r="Q300" s="104" t="s">
        <v>1401</v>
      </c>
      <c r="V300" s="111">
        <v>0.4680555555555555</v>
      </c>
      <c r="W300" s="112">
        <v>0.63194444444444442</v>
      </c>
      <c r="X300" s="115">
        <f t="shared" si="27"/>
        <v>0.16388888888888892</v>
      </c>
    </row>
    <row r="301" spans="1:24" ht="17.25" thickBot="1" x14ac:dyDescent="0.35">
      <c r="A301" s="62" t="s">
        <v>8218</v>
      </c>
      <c r="B301" s="96" t="s">
        <v>8219</v>
      </c>
      <c r="C301" s="97" t="s">
        <v>6</v>
      </c>
      <c r="D301" s="97">
        <v>76</v>
      </c>
      <c r="E301" s="98">
        <v>15773</v>
      </c>
      <c r="F301" s="99">
        <v>43861.641805555555</v>
      </c>
      <c r="G301" s="100" t="s">
        <v>4</v>
      </c>
      <c r="H301">
        <v>2421</v>
      </c>
      <c r="I301" s="1">
        <f t="shared" si="24"/>
        <v>24.21</v>
      </c>
      <c r="J301" s="122">
        <v>1.9710000000000001</v>
      </c>
      <c r="K301">
        <v>100</v>
      </c>
      <c r="L301" s="96">
        <v>892</v>
      </c>
      <c r="M301" s="103">
        <f t="shared" si="25"/>
        <v>8.92</v>
      </c>
      <c r="N301" s="124">
        <v>0.93899999999999995</v>
      </c>
      <c r="O301" s="100">
        <f t="shared" si="29"/>
        <v>100</v>
      </c>
      <c r="P301" s="12">
        <f t="shared" si="26"/>
        <v>2.7141255605381165</v>
      </c>
      <c r="Q301" s="106" t="s">
        <v>1401</v>
      </c>
      <c r="V301" s="113">
        <v>0.47291666666666665</v>
      </c>
      <c r="W301" s="114">
        <v>0.64583333333333337</v>
      </c>
      <c r="X301" s="116">
        <f t="shared" si="27"/>
        <v>0.17291666666666672</v>
      </c>
    </row>
    <row r="302" spans="1:24" x14ac:dyDescent="0.3">
      <c r="A302" s="16"/>
      <c r="B302" s="6"/>
      <c r="C302" s="6"/>
      <c r="D302" s="6"/>
      <c r="E302" s="6"/>
      <c r="F302" s="6"/>
      <c r="G302" s="7"/>
      <c r="H302" s="26"/>
      <c r="I302" s="6" t="s">
        <v>691</v>
      </c>
      <c r="J302" s="6" t="s">
        <v>693</v>
      </c>
      <c r="K302" s="7"/>
      <c r="L302" s="26"/>
      <c r="M302" s="6" t="s">
        <v>692</v>
      </c>
      <c r="N302" s="6" t="s">
        <v>694</v>
      </c>
      <c r="O302" s="7"/>
      <c r="P302" s="7" t="s">
        <v>689</v>
      </c>
      <c r="Q302" s="26"/>
      <c r="R302" s="6"/>
      <c r="S302" s="6"/>
      <c r="T302" s="6"/>
      <c r="U302" s="6"/>
      <c r="V302" s="6"/>
      <c r="W302" s="7"/>
      <c r="X302" s="44" t="s">
        <v>1393</v>
      </c>
    </row>
    <row r="303" spans="1:24" x14ac:dyDescent="0.3">
      <c r="A303" s="27"/>
      <c r="B303" s="2"/>
      <c r="C303" s="32" t="s">
        <v>721</v>
      </c>
      <c r="D303" s="2"/>
      <c r="E303" s="2"/>
      <c r="F303" s="2"/>
      <c r="G303" s="13"/>
      <c r="H303" s="24"/>
      <c r="I303" s="12">
        <f>AVERAGE(I$3:I301)</f>
        <v>16.745133766975595</v>
      </c>
      <c r="J303" s="12">
        <f>AVERAGE(J$3:J301)</f>
        <v>1.4980234113712374</v>
      </c>
      <c r="K303" s="21"/>
      <c r="L303" s="25"/>
      <c r="M303" s="12">
        <f>AVERAGE(M$3:M301)</f>
        <v>4.4596200524480354</v>
      </c>
      <c r="N303" s="12">
        <f>AVERAGE(N$3:N301)</f>
        <v>0.72336120401337733</v>
      </c>
      <c r="O303" s="13"/>
      <c r="P303" s="21">
        <f>AVERAGE(P$3:P301)</f>
        <v>3.9277419655438233</v>
      </c>
      <c r="Q303" s="24"/>
      <c r="R303" s="2"/>
      <c r="S303" s="2"/>
      <c r="T303" s="2"/>
      <c r="U303" s="2"/>
      <c r="V303" s="2"/>
      <c r="W303" s="13"/>
      <c r="X303" s="42">
        <f>AVERAGE(X$3:X301)</f>
        <v>0.15483757062146894</v>
      </c>
    </row>
    <row r="304" spans="1:24" x14ac:dyDescent="0.3">
      <c r="A304" s="27"/>
      <c r="B304" s="2"/>
      <c r="C304" s="2">
        <f>COUNTIF($C$3:C301,"M")</f>
        <v>69</v>
      </c>
      <c r="D304" s="2"/>
      <c r="E304" s="2"/>
      <c r="F304" s="2"/>
      <c r="G304" s="13"/>
      <c r="H304" s="24"/>
      <c r="I304" s="2" t="s">
        <v>700</v>
      </c>
      <c r="J304" s="2" t="s">
        <v>711</v>
      </c>
      <c r="K304" s="13"/>
      <c r="L304" s="24"/>
      <c r="M304" s="2" t="s">
        <v>706</v>
      </c>
      <c r="N304" s="2" t="s">
        <v>716</v>
      </c>
      <c r="O304" s="13"/>
      <c r="P304" s="13" t="s">
        <v>698</v>
      </c>
      <c r="Q304" s="24"/>
      <c r="R304" s="12"/>
      <c r="S304" s="2"/>
      <c r="T304" s="2"/>
      <c r="U304" s="2"/>
      <c r="V304" s="2"/>
      <c r="W304" s="13"/>
      <c r="X304" s="42" t="s">
        <v>1394</v>
      </c>
    </row>
    <row r="305" spans="1:25" x14ac:dyDescent="0.3">
      <c r="A305" s="27"/>
      <c r="B305" s="2"/>
      <c r="C305" s="32" t="s">
        <v>722</v>
      </c>
      <c r="D305" s="2"/>
      <c r="E305" s="2"/>
      <c r="F305" s="2"/>
      <c r="G305" s="13"/>
      <c r="H305" s="24"/>
      <c r="I305" s="12">
        <f>_xlfn.STDEV.S(I$3:I301)</f>
        <v>5.7621842193736255</v>
      </c>
      <c r="J305" s="12">
        <f>_xlfn.STDEV.S(J$3:J301)</f>
        <v>0.62989028776276124</v>
      </c>
      <c r="K305" s="13"/>
      <c r="L305" s="24"/>
      <c r="M305" s="12">
        <f>_xlfn.STDEV.S(M$3:M301)</f>
        <v>1.6702161359585297</v>
      </c>
      <c r="N305" s="12">
        <f>_xlfn.STDEV.S(N$3:N301)</f>
        <v>0.33119218750900931</v>
      </c>
      <c r="O305" s="13"/>
      <c r="P305" s="21">
        <f>_xlfn.STDEV.S(P$3:P301)</f>
        <v>1.1549213522217132</v>
      </c>
      <c r="Q305" s="24"/>
      <c r="R305" s="2"/>
      <c r="S305" s="2"/>
      <c r="T305" s="2"/>
      <c r="U305" s="2"/>
      <c r="V305" s="2"/>
      <c r="W305" s="13"/>
      <c r="X305" s="42">
        <f>_xlfn.STDEV.S(X$3:X301)</f>
        <v>1.6756461474718119E-2</v>
      </c>
    </row>
    <row r="306" spans="1:25" x14ac:dyDescent="0.3">
      <c r="A306" s="27"/>
      <c r="B306" s="2"/>
      <c r="C306" s="2">
        <f>COUNTIF($C$3:C301,"F")</f>
        <v>230</v>
      </c>
      <c r="D306" s="2"/>
      <c r="E306" s="2"/>
      <c r="F306" s="2"/>
      <c r="G306" s="13"/>
      <c r="H306" s="24"/>
      <c r="I306" s="2" t="s">
        <v>701</v>
      </c>
      <c r="J306" s="2" t="s">
        <v>712</v>
      </c>
      <c r="K306" s="13"/>
      <c r="L306" s="24"/>
      <c r="M306" s="2" t="s">
        <v>707</v>
      </c>
      <c r="N306" s="2" t="s">
        <v>717</v>
      </c>
      <c r="O306" s="13"/>
      <c r="P306" s="13" t="s">
        <v>695</v>
      </c>
      <c r="Q306" s="24"/>
      <c r="R306" s="2"/>
      <c r="S306" s="2"/>
      <c r="T306" s="2"/>
      <c r="U306" s="2"/>
      <c r="V306" s="2"/>
      <c r="W306" s="13"/>
      <c r="X306" s="5" t="s">
        <v>1395</v>
      </c>
    </row>
    <row r="307" spans="1:25" x14ac:dyDescent="0.3">
      <c r="A307" s="27"/>
      <c r="B307" s="2"/>
      <c r="C307" s="2" t="s">
        <v>1384</v>
      </c>
      <c r="D307" s="2"/>
      <c r="E307" s="2"/>
      <c r="F307" s="2"/>
      <c r="G307" s="13"/>
      <c r="H307" s="24"/>
      <c r="I307" s="12">
        <f>MAX(I$3:I301)</f>
        <v>39.595959595959599</v>
      </c>
      <c r="J307" s="12">
        <f>MAX(J$3:J301)</f>
        <v>5.44</v>
      </c>
      <c r="K307" s="13"/>
      <c r="L307" s="24"/>
      <c r="M307" s="12">
        <f>MAX(M$3:M301)</f>
        <v>13.552380952380952</v>
      </c>
      <c r="N307" s="12">
        <f>MAX(N$3:N301)</f>
        <v>4.5730000000000004</v>
      </c>
      <c r="O307" s="13"/>
      <c r="P307" s="21">
        <f>MAX(P$3:P301)</f>
        <v>8.1700288184438037</v>
      </c>
      <c r="Q307" s="24"/>
      <c r="R307" s="2"/>
      <c r="S307" s="2"/>
      <c r="T307" s="2"/>
      <c r="U307" s="2"/>
      <c r="V307" s="2"/>
      <c r="W307" s="13"/>
      <c r="X307" s="42">
        <f>MAX(X$3:X301)</f>
        <v>0.20277777777777767</v>
      </c>
    </row>
    <row r="308" spans="1:25" ht="17.25" thickBot="1" x14ac:dyDescent="0.35">
      <c r="A308" s="27"/>
      <c r="B308" s="2"/>
      <c r="C308" s="2">
        <f>IF(COUNTA($C$3:C301)=C304+C306,C304+C306,"MISTAKE!")</f>
        <v>299</v>
      </c>
      <c r="D308" s="2"/>
      <c r="E308" s="2"/>
      <c r="F308" s="2"/>
      <c r="G308" s="13"/>
      <c r="H308" s="24"/>
      <c r="I308" s="2" t="s">
        <v>702</v>
      </c>
      <c r="J308" s="2" t="s">
        <v>713</v>
      </c>
      <c r="K308" s="13"/>
      <c r="L308" s="24"/>
      <c r="M308" s="2" t="s">
        <v>708</v>
      </c>
      <c r="N308" s="2" t="s">
        <v>718</v>
      </c>
      <c r="O308" s="13"/>
      <c r="P308" s="13" t="s">
        <v>696</v>
      </c>
      <c r="Q308" s="24"/>
      <c r="R308" s="2"/>
      <c r="S308" s="2"/>
      <c r="T308" s="2"/>
      <c r="U308" s="2"/>
      <c r="V308" s="2"/>
      <c r="W308" s="13"/>
      <c r="X308" s="5" t="s">
        <v>1396</v>
      </c>
    </row>
    <row r="309" spans="1:25" ht="17.25" thickBot="1" x14ac:dyDescent="0.35">
      <c r="A309" s="27"/>
      <c r="B309" s="2"/>
      <c r="C309" s="2"/>
      <c r="D309" s="2"/>
      <c r="E309" s="2"/>
      <c r="F309" s="2"/>
      <c r="G309" s="13"/>
      <c r="H309" s="73">
        <f>COUNTIF(I$3:I301,I309)/C308</f>
        <v>6.688963210702341E-3</v>
      </c>
      <c r="I309" s="12">
        <f>_xlfn.MODE.SNGL(I$3:I301)</f>
        <v>17.515151515151516</v>
      </c>
      <c r="J309" s="12">
        <f>_xlfn.MODE.SNGL(J$3:J301)</f>
        <v>1.47</v>
      </c>
      <c r="K309" s="74">
        <f>COUNTIF(J$3:J301,J309)/C308</f>
        <v>6.688963210702341E-3</v>
      </c>
      <c r="L309" s="73">
        <f>COUNTIF(M$3:M301,M309)/C308</f>
        <v>6.688963210702341E-3</v>
      </c>
      <c r="M309" s="12">
        <f>_xlfn.MODE.SNGL(M$3:M301)</f>
        <v>2.2000000000000002</v>
      </c>
      <c r="N309" s="12">
        <f>_xlfn.MODE.SNGL(N$3:N301)</f>
        <v>0.67</v>
      </c>
      <c r="O309" s="74">
        <f>COUNTIF(N$3:N301,N309)/C308</f>
        <v>1.6722408026755852E-2</v>
      </c>
      <c r="P309" s="21" t="e">
        <f>_xlfn.MODE.SNGL(P3:P301)</f>
        <v>#N/A</v>
      </c>
      <c r="R309" s="2"/>
      <c r="S309" s="2"/>
      <c r="T309" s="2"/>
      <c r="U309" s="2"/>
      <c r="V309" s="2"/>
      <c r="W309" s="13"/>
      <c r="X309" s="42">
        <f>_xlfn.MODE.SNGL(X$3:X301)</f>
        <v>0.15208333333333335</v>
      </c>
      <c r="Y309" s="75">
        <f>COUNTIF(X$3:X$301,X$309)/C$308</f>
        <v>3.3444816053511704E-2</v>
      </c>
    </row>
    <row r="310" spans="1:25" x14ac:dyDescent="0.3">
      <c r="A310" s="27"/>
      <c r="B310" s="2"/>
      <c r="C310" s="2"/>
      <c r="D310" s="2"/>
      <c r="E310" s="2"/>
      <c r="F310" s="2"/>
      <c r="G310" s="13"/>
      <c r="H310" s="24"/>
      <c r="I310" s="2" t="s">
        <v>703</v>
      </c>
      <c r="J310" s="2" t="s">
        <v>714</v>
      </c>
      <c r="K310" s="13"/>
      <c r="L310" s="24"/>
      <c r="M310" s="2" t="s">
        <v>709</v>
      </c>
      <c r="N310" s="2" t="s">
        <v>719</v>
      </c>
      <c r="O310" s="13"/>
      <c r="P310" s="13" t="s">
        <v>704</v>
      </c>
      <c r="Q310" s="24"/>
      <c r="R310" s="2"/>
      <c r="S310" s="2"/>
      <c r="T310" s="2"/>
      <c r="U310" s="2"/>
      <c r="V310" s="2"/>
      <c r="W310" s="13"/>
      <c r="X310" s="5" t="s">
        <v>1397</v>
      </c>
    </row>
    <row r="311" spans="1:25" x14ac:dyDescent="0.3">
      <c r="A311" s="27"/>
      <c r="B311" s="2"/>
      <c r="C311" s="2"/>
      <c r="D311" s="2"/>
      <c r="E311" s="2"/>
      <c r="F311" s="2"/>
      <c r="G311" s="13"/>
      <c r="H311" s="24"/>
      <c r="I311" s="12">
        <f>MEDIAN(I$3:I301)</f>
        <v>15.845161290322581</v>
      </c>
      <c r="J311" s="12">
        <f>MEDIAN(J$3:J301)</f>
        <v>1.4059999999999999</v>
      </c>
      <c r="K311" s="13"/>
      <c r="L311" s="24"/>
      <c r="M311" s="12">
        <f>MEDIAN(M$3:M301)</f>
        <v>4.1616161616161618</v>
      </c>
      <c r="N311" s="12">
        <f>MEDIAN(N$3:N301)</f>
        <v>0.67</v>
      </c>
      <c r="O311" s="13"/>
      <c r="P311" s="21">
        <f>MEDIAN(P$3:P301)</f>
        <v>3.8147138964577656</v>
      </c>
      <c r="Q311" s="24"/>
      <c r="R311" s="2"/>
      <c r="S311" s="2"/>
      <c r="T311" s="2"/>
      <c r="U311" s="2"/>
      <c r="V311" s="2"/>
      <c r="W311" s="13"/>
      <c r="X311" s="42">
        <f>MEDIAN(X$3:X301)</f>
        <v>0.15347222222222229</v>
      </c>
    </row>
    <row r="312" spans="1:25" x14ac:dyDescent="0.3">
      <c r="A312" s="27"/>
      <c r="B312" s="2"/>
      <c r="C312" s="2"/>
      <c r="D312" s="2"/>
      <c r="E312" s="2"/>
      <c r="F312" s="2"/>
      <c r="G312" s="13"/>
      <c r="H312" s="24"/>
      <c r="I312" s="2" t="s">
        <v>705</v>
      </c>
      <c r="J312" s="2" t="s">
        <v>715</v>
      </c>
      <c r="K312" s="13"/>
      <c r="L312" s="24"/>
      <c r="M312" s="2" t="s">
        <v>710</v>
      </c>
      <c r="N312" s="2" t="s">
        <v>720</v>
      </c>
      <c r="O312" s="13"/>
      <c r="P312" s="13" t="s">
        <v>697</v>
      </c>
      <c r="Q312" s="24"/>
      <c r="R312" s="2"/>
      <c r="S312" s="2"/>
      <c r="T312" s="2"/>
      <c r="U312" s="2"/>
      <c r="V312" s="2"/>
      <c r="W312" s="13"/>
      <c r="X312" s="5" t="s">
        <v>1398</v>
      </c>
    </row>
    <row r="313" spans="1:25" ht="17.25" thickBot="1" x14ac:dyDescent="0.35">
      <c r="A313" s="28"/>
      <c r="B313" s="3"/>
      <c r="C313" s="3"/>
      <c r="D313" s="3"/>
      <c r="E313" s="3"/>
      <c r="F313" s="3"/>
      <c r="G313" s="8"/>
      <c r="H313" s="23"/>
      <c r="I313" s="15">
        <f>MIN(I$3:I301)</f>
        <v>4.916666666666667</v>
      </c>
      <c r="J313" s="15">
        <f>MIN(J$3:J301)</f>
        <v>0.39</v>
      </c>
      <c r="K313" s="8"/>
      <c r="L313" s="23"/>
      <c r="M313" s="15">
        <f>MIN(M$3:M301)</f>
        <v>1.8118811881188119</v>
      </c>
      <c r="N313" s="15">
        <f>MIN(N$3:N301)</f>
        <v>0.16</v>
      </c>
      <c r="O313" s="8"/>
      <c r="P313" s="22">
        <f>MIN(P$3:P301)</f>
        <v>1.5731414868105515</v>
      </c>
      <c r="Q313" s="23"/>
      <c r="R313" s="3"/>
      <c r="S313" s="3"/>
      <c r="T313" s="3"/>
      <c r="U313" s="3"/>
      <c r="V313" s="3"/>
      <c r="W313" s="8"/>
      <c r="X313" s="43">
        <f>MIN(X$3:X301)</f>
        <v>8.4027777777777812E-2</v>
      </c>
    </row>
    <row r="318" spans="1:25" ht="17.25" thickBot="1" x14ac:dyDescent="0.35"/>
    <row r="319" spans="1:25" x14ac:dyDescent="0.3">
      <c r="A319" s="2"/>
      <c r="B319" s="132" t="s">
        <v>724</v>
      </c>
      <c r="C319" s="133"/>
      <c r="D319" s="133"/>
      <c r="E319" s="133"/>
      <c r="F319" s="133"/>
      <c r="G319" s="133"/>
      <c r="H319" s="133"/>
      <c r="I319" s="133"/>
      <c r="J319" s="133"/>
      <c r="K319" s="133"/>
      <c r="L319" s="133"/>
      <c r="M319" s="133"/>
      <c r="N319" s="133"/>
      <c r="O319" s="133"/>
      <c r="P319" s="133"/>
      <c r="Q319" s="133"/>
      <c r="R319" s="133"/>
      <c r="S319" s="133"/>
      <c r="T319" s="133"/>
      <c r="U319" s="134"/>
    </row>
    <row r="320" spans="1:25" ht="21" thickBot="1" x14ac:dyDescent="0.35">
      <c r="A320" s="92"/>
      <c r="B320" s="135"/>
      <c r="C320" s="136"/>
      <c r="D320" s="136"/>
      <c r="E320" s="136"/>
      <c r="F320" s="136"/>
      <c r="G320" s="136"/>
      <c r="H320" s="136"/>
      <c r="I320" s="136"/>
      <c r="J320" s="136"/>
      <c r="K320" s="136"/>
      <c r="L320" s="136"/>
      <c r="M320" s="136"/>
      <c r="N320" s="136"/>
      <c r="O320" s="136"/>
      <c r="P320" s="136"/>
      <c r="Q320" s="136"/>
      <c r="R320" s="136"/>
      <c r="S320" s="136"/>
      <c r="T320" s="136"/>
      <c r="U320" s="137"/>
    </row>
    <row r="321" spans="1:21" ht="17.25" thickBot="1" x14ac:dyDescent="0.35">
      <c r="A321" s="2"/>
      <c r="B321" s="93"/>
      <c r="C321" s="29"/>
      <c r="D321" s="29" t="s">
        <v>5354</v>
      </c>
      <c r="E321" s="29" t="s">
        <v>690</v>
      </c>
      <c r="F321" s="29"/>
      <c r="G321" s="29"/>
      <c r="H321" s="29"/>
      <c r="I321" s="29" t="s">
        <v>691</v>
      </c>
      <c r="J321" s="29" t="s">
        <v>700</v>
      </c>
      <c r="K321" s="29"/>
      <c r="L321" s="29"/>
      <c r="M321" s="29" t="s">
        <v>692</v>
      </c>
      <c r="N321" s="29" t="s">
        <v>723</v>
      </c>
      <c r="O321" s="29"/>
      <c r="P321" s="29" t="s">
        <v>5358</v>
      </c>
      <c r="Q321" s="29" t="s">
        <v>5359</v>
      </c>
      <c r="R321" s="29"/>
      <c r="S321" s="29"/>
      <c r="T321" s="29"/>
      <c r="U321" s="30"/>
    </row>
    <row r="322" spans="1:21" x14ac:dyDescent="0.3">
      <c r="A322" s="2"/>
      <c r="B322" s="24"/>
      <c r="C322" s="2"/>
      <c r="D322" s="2" t="s">
        <v>5355</v>
      </c>
      <c r="E322" s="2">
        <f>COUNTIFS($D$3:$D301,"&lt;20")</f>
        <v>6</v>
      </c>
      <c r="F322" s="2"/>
      <c r="G322" s="2"/>
      <c r="H322" s="2"/>
      <c r="I322" s="12">
        <f>AVERAGEIFS($I$3:$I301,$D$3:$D301,"&lt;20")</f>
        <v>9.6998154623154615</v>
      </c>
      <c r="J322" s="12">
        <f t="array" ref="J322">_xlfn.STDEV.S(IF($D$3:$D301&lt;20,$I$3:$I301))</f>
        <v>3.6218088566147997</v>
      </c>
      <c r="K322" s="12"/>
      <c r="L322" s="2"/>
      <c r="M322" s="12">
        <f>AVERAGEIFS($M$3:$M301,$D$3:$D301,"&lt;20")</f>
        <v>2.7701341736737777</v>
      </c>
      <c r="N322" s="12">
        <f t="array" ref="N322">_xlfn.STDEV.S(IF($D$3:$D301&lt;20,$M$3:$M301))</f>
        <v>0.84431252853935657</v>
      </c>
      <c r="O322" s="2"/>
      <c r="P322" s="12">
        <f>AVERAGEIFS($P$3:$P301,$D$3:$D301,"&lt;20")</f>
        <v>3.6159149080817645</v>
      </c>
      <c r="Q322" s="12">
        <f t="array" ref="Q322">_xlfn.STDEV.S(IF($D$3:$D301&lt;20,$P$3:$P301))</f>
        <v>1.2845134299508993</v>
      </c>
      <c r="R322" s="2"/>
      <c r="S322" s="2"/>
      <c r="T322" s="2"/>
      <c r="U322" s="13"/>
    </row>
    <row r="323" spans="1:21" x14ac:dyDescent="0.3">
      <c r="A323" s="2"/>
      <c r="B323" s="24"/>
      <c r="C323" s="2"/>
      <c r="D323" s="2" t="s">
        <v>681</v>
      </c>
      <c r="E323" s="2">
        <f>COUNTIFS($D$3:$D301,"&gt;=20",$D$3:$D301,"&lt;30")</f>
        <v>9</v>
      </c>
      <c r="F323" s="2"/>
      <c r="G323" s="2"/>
      <c r="H323" s="2"/>
      <c r="I323" s="12">
        <f>AVERAGEIFS($I$3:$I301,$D$3:$D301,"&gt;=20",$D$3:$D301,"&lt;30")</f>
        <v>10.358789138663489</v>
      </c>
      <c r="J323" s="12">
        <f t="array" ref="J323">_xlfn.STDEV.S(IF($D$3:$D301&gt;=20,IF($D$3:$D301&lt;30,$I$3:$I301)))</f>
        <v>3.4136023508718361</v>
      </c>
      <c r="K323" s="12"/>
      <c r="L323" s="2"/>
      <c r="M323" s="12">
        <f>AVERAGEIFS($M$3:$M301,$D$3:$D301,"&gt;=20",$D$3:$D301,"&lt;30")</f>
        <v>3.3356449136690092</v>
      </c>
      <c r="N323" s="12">
        <f t="array" ref="N323">_xlfn.STDEV.S(IF($D$3:$D301&gt;=20,IF($D$3:$D301&lt;30,$M$3:$M301)))</f>
        <v>1.0521152492073362</v>
      </c>
      <c r="O323" s="2"/>
      <c r="P323" s="12">
        <f>AVERAGEIFS($P$3:$P301,$D$3:$D301,"&gt;=20",$D$3:$D301,"&lt;30")</f>
        <v>3.1417466821880544</v>
      </c>
      <c r="Q323" s="12">
        <f t="array" ref="Q323">_xlfn.STDEV.S(IF($D$3:$D301&gt;=20,IF($D$3:$D301&lt;30,$P$3:$P301)))</f>
        <v>0.73655109481472791</v>
      </c>
      <c r="R323" s="2"/>
      <c r="S323" s="2"/>
      <c r="T323" s="2"/>
      <c r="U323" s="13"/>
    </row>
    <row r="324" spans="1:21" x14ac:dyDescent="0.3">
      <c r="A324" s="2"/>
      <c r="B324" s="24"/>
      <c r="C324" s="2"/>
      <c r="D324" s="2" t="s">
        <v>682</v>
      </c>
      <c r="E324" s="2">
        <f>COUNTIFS($D$3:$D301,"&gt;=30",$D$3:$D301,"&lt;40")</f>
        <v>21</v>
      </c>
      <c r="F324" s="2"/>
      <c r="G324" s="2"/>
      <c r="H324" s="2"/>
      <c r="I324" s="12">
        <f>AVERAGEIFS($I$3:$I301,$D$3:$D301,"&gt;=30",$D$3:$D301,"&lt;40")</f>
        <v>11.460487144771536</v>
      </c>
      <c r="J324" s="12">
        <f t="array" ref="J324">_xlfn.STDEV.S(IF($D$3:$D301&gt;=30,IF($D$3:$D301&lt;40,$I$3:$I301)))</f>
        <v>3.8120812600476528</v>
      </c>
      <c r="K324" s="12"/>
      <c r="L324" s="2"/>
      <c r="M324" s="12">
        <f>AVERAGEIFS($M$3:$M301,$D$3:$D301,"&gt;=30",$D$3:$D301,"&lt;40")</f>
        <v>3.5147974858717568</v>
      </c>
      <c r="N324" s="12">
        <f t="array" ref="N324">_xlfn.STDEV.S(IF($D$3:$D301&gt;=30,IF($D$3:$D301&lt;40,$M$3:$M301)))</f>
        <v>0.87658074090352511</v>
      </c>
      <c r="O324" s="2"/>
      <c r="P324" s="12">
        <f>AVERAGEIFS($P$3:$P301,$D$3:$D301,"&gt;=30",$D$3:$D301,"&lt;40")</f>
        <v>3.2399817426618811</v>
      </c>
      <c r="Q324" s="12">
        <f t="array" ref="Q324">_xlfn.STDEV.S(IF($D$3:$D301&gt;=30,IF($D$3:$D301&lt;40,$P$3:$P301)))</f>
        <v>0.71044680755233069</v>
      </c>
      <c r="R324" s="2"/>
      <c r="S324" s="2"/>
      <c r="T324" s="2"/>
      <c r="U324" s="13"/>
    </row>
    <row r="325" spans="1:21" x14ac:dyDescent="0.3">
      <c r="A325" s="2"/>
      <c r="B325" s="24"/>
      <c r="C325" s="2"/>
      <c r="D325" s="2" t="s">
        <v>683</v>
      </c>
      <c r="E325" s="2">
        <f>COUNTIFS($D$3:$D301,"&gt;=40",$D$3:$D301,"&lt;50")</f>
        <v>90</v>
      </c>
      <c r="F325" s="2"/>
      <c r="G325" s="2"/>
      <c r="H325" s="2"/>
      <c r="I325" s="12">
        <f>AVERAGEIFS($I$3:$I301,$D$3:$D301,"&gt;=40",$D$3:$D301,"&lt;50")</f>
        <v>14.734310810797625</v>
      </c>
      <c r="J325" s="12">
        <f t="array" ref="J325">_xlfn.STDEV.S(IF($D$3:$D301&gt;=40,IF($D$3:$D301&lt;50,$I$3:$I301)))</f>
        <v>3.5878325839954499</v>
      </c>
      <c r="K325" s="12"/>
      <c r="L325" s="2"/>
      <c r="M325" s="12">
        <f>AVERAGEIFS($M$3:$M301,$D$3:$D301,"&gt;=40",$D$3:$D301,"&lt;50")</f>
        <v>3.9334295936369021</v>
      </c>
      <c r="N325" s="12">
        <f t="array" ref="N325">_xlfn.STDEV.S(IF($D$3:$D301&gt;=40,IF($D$3:$D301&lt;50,$M$3:$M301)))</f>
        <v>1.2279792607428575</v>
      </c>
      <c r="O325" s="2"/>
      <c r="P325" s="12">
        <f>AVERAGEIFS($P$3:$P301,$D$3:$D301,"&gt;=40",$D$3:$D301,"&lt;50")</f>
        <v>3.9239107418717216</v>
      </c>
      <c r="Q325" s="12">
        <f t="array" ref="Q325">_xlfn.STDEV.S(IF($D$3:$D301&gt;=40,IF($D$3:$D301&lt;50,$P$3:$P301)))</f>
        <v>1.0155777081175297</v>
      </c>
      <c r="R325" s="2"/>
      <c r="S325" s="2"/>
      <c r="T325" s="2"/>
      <c r="U325" s="13"/>
    </row>
    <row r="326" spans="1:21" x14ac:dyDescent="0.3">
      <c r="A326" s="2"/>
      <c r="B326" s="24"/>
      <c r="C326" s="2"/>
      <c r="D326" s="2" t="s">
        <v>684</v>
      </c>
      <c r="E326" s="2">
        <f>COUNTIFS($D$3:$D301,"&gt;=50",$D$3:$D301,"&lt;60")</f>
        <v>99</v>
      </c>
      <c r="F326" s="2"/>
      <c r="G326" s="2"/>
      <c r="H326" s="2"/>
      <c r="I326" s="12">
        <f>AVERAGEIFS($I$3:$I301,$D$3:$D301,"&gt;=50",$D$3:$D301,"&lt;60")</f>
        <v>17.884926860739256</v>
      </c>
      <c r="J326" s="12">
        <f t="array" ref="J326">_xlfn.STDEV.S(IF($D$3:$D301&gt;=50,IF($D$3:$D301&lt;60,$I$3:$I301)))</f>
        <v>5.4168418276443377</v>
      </c>
      <c r="K326" s="12"/>
      <c r="L326" s="2"/>
      <c r="M326" s="12">
        <f>AVERAGEIFS($M$3:$M301,$D$3:$D301,"&gt;=50",$D$3:$D301,"&lt;60")</f>
        <v>4.3930727166691383</v>
      </c>
      <c r="N326" s="12">
        <f t="array" ref="N326">_xlfn.STDEV.S(IF($D$3:$D301&gt;=50,IF($D$3:$D301&lt;60,$M$3:$M301)))</f>
        <v>1.4344935248799848</v>
      </c>
      <c r="O326" s="2"/>
      <c r="P326" s="12">
        <f>AVERAGEIFS($P$3:$P301,$D$3:$D301,"&gt;=50",$D$3:$D301,"&lt;60")</f>
        <v>4.2666339762679719</v>
      </c>
      <c r="Q326" s="12">
        <f t="array" ref="Q326">_xlfn.STDEV.S(IF($D$3:$D301&gt;=50,IF($D$3:$D301&lt;60,$P$3:$P301)))</f>
        <v>1.2556145378253252</v>
      </c>
      <c r="R326" s="2"/>
      <c r="S326" s="2"/>
      <c r="T326" s="2"/>
      <c r="U326" s="13"/>
    </row>
    <row r="327" spans="1:21" x14ac:dyDescent="0.3">
      <c r="A327" s="2"/>
      <c r="B327" s="24"/>
      <c r="C327" s="2"/>
      <c r="D327" s="2" t="s">
        <v>685</v>
      </c>
      <c r="E327" s="2">
        <f>COUNTIFS($D$3:$D301,"&gt;=60",$D$3:$D301,"&lt;70")</f>
        <v>38</v>
      </c>
      <c r="F327" s="2"/>
      <c r="G327" s="2"/>
      <c r="H327" s="2"/>
      <c r="I327" s="12">
        <f>AVERAGEIFS($I$3:$I301,$D$3:$D301,"&gt;=60",$D$3:$D301,"&lt;70")</f>
        <v>21.645504805192971</v>
      </c>
      <c r="J327" s="12">
        <f t="array" ref="J327">_xlfn.STDEV.S(IF($D$3:$D301&gt;=60,IF($D$3:$D301&lt;70,$I$3:$I301)))</f>
        <v>6.3782161896611802</v>
      </c>
      <c r="K327" s="12"/>
      <c r="L327" s="2"/>
      <c r="M327" s="12">
        <f>AVERAGEIFS($M$3:$M301,$D$3:$D301,"&gt;=60",$D$3:$D301,"&lt;70")</f>
        <v>5.1362683604305088</v>
      </c>
      <c r="N327" s="12">
        <f t="array" ref="N327">_xlfn.STDEV.S(IF($D$3:$D301&gt;=60,IF($D$3:$D301&lt;70,$M$3:$M301)))</f>
        <v>1.809470115758254</v>
      </c>
      <c r="O327" s="2"/>
      <c r="P327" s="12">
        <f>AVERAGEIFS($P$3:$P301,$D$3:$D301,"&gt;=60",$D$3:$D301,"&lt;70")</f>
        <v>4.3668568869442774</v>
      </c>
      <c r="Q327" s="12">
        <f t="array" ref="Q327">_xlfn.STDEV.S(IF($D$3:$D301&gt;=60,IF($D$3:$D301&lt;70,$P$3:$P301)))</f>
        <v>1.1000764966935681</v>
      </c>
      <c r="R327" s="2"/>
      <c r="S327" s="2"/>
      <c r="T327" s="2"/>
      <c r="U327" s="13"/>
    </row>
    <row r="328" spans="1:21" x14ac:dyDescent="0.3">
      <c r="A328" s="2"/>
      <c r="B328" s="24"/>
      <c r="C328" s="2"/>
      <c r="D328" s="2" t="s">
        <v>686</v>
      </c>
      <c r="E328" s="2">
        <f>COUNTIFS($D$3:$D301,"&gt;=70",$D$3:$D301,"&lt;80")</f>
        <v>31</v>
      </c>
      <c r="F328" s="2"/>
      <c r="G328" s="2"/>
      <c r="H328" s="2"/>
      <c r="I328" s="12">
        <f>AVERAGEIFS($I$3:$I301,$D$3:$D301,"&gt;=70",$D$3:$D301,"&lt;80")</f>
        <v>19.938537405519789</v>
      </c>
      <c r="J328" s="12">
        <f t="array" ref="J328">_xlfn.STDEV.S(IF($D$3:$D301&gt;=70,IF($D$3:$D301&lt;80,$I$3:$I301)))</f>
        <v>5.1441524112435353</v>
      </c>
      <c r="K328" s="12"/>
      <c r="L328" s="2"/>
      <c r="M328" s="12">
        <f>AVERAGEIFS($M$3:$M301,$D$3:$D301,"&gt;=70",$D$3:$D301,"&lt;80")</f>
        <v>6.449326347484674</v>
      </c>
      <c r="N328" s="12">
        <f t="array" ref="N328">_xlfn.STDEV.S(IF($D$3:$D301&gt;=70,IF($D$3:$D301&lt;80,$M$3:$M301)))</f>
        <v>1.9296061907841995</v>
      </c>
      <c r="O328" s="2"/>
      <c r="P328" s="12">
        <f>AVERAGEIFS($P$3:$P301,$D$3:$D301,"&gt;=70",$D$3:$D301,"&lt;80")</f>
        <v>3.2620459299087394</v>
      </c>
      <c r="Q328" s="12">
        <f t="array" ref="Q328">_xlfn.STDEV.S(IF($D$3:$D301&gt;=70,IF($D$3:$D301&lt;80,$P$3:$P301)))</f>
        <v>0.8878678713131577</v>
      </c>
      <c r="R328" s="2"/>
      <c r="S328" s="2"/>
      <c r="T328" s="2"/>
      <c r="U328" s="13"/>
    </row>
    <row r="329" spans="1:21" ht="17.25" thickBot="1" x14ac:dyDescent="0.35">
      <c r="A329" s="2"/>
      <c r="B329" s="24"/>
      <c r="C329" s="2"/>
      <c r="D329" s="2" t="s">
        <v>5356</v>
      </c>
      <c r="E329" s="2">
        <f>COUNTIFS($D$3:$D301,"&gt;=80")</f>
        <v>5</v>
      </c>
      <c r="F329" s="2"/>
      <c r="G329" s="2"/>
      <c r="H329" s="2"/>
      <c r="I329" s="12">
        <f>AVERAGEIFS($I$3:$I301,$D$3:$D301,"&gt;=80")</f>
        <v>15.475439382043287</v>
      </c>
      <c r="J329" s="12">
        <f t="array" ref="J329">_xlfn.STDEV.S(IF($D$3:$D301&gt;=80,$I$3:$I301))</f>
        <v>6.0020856465175543</v>
      </c>
      <c r="K329" s="12"/>
      <c r="L329" s="2"/>
      <c r="M329" s="12">
        <f>AVERAGEIFS($M$3:$M301,$D$3:$D301,"&gt;=80")</f>
        <v>5.7887724735284189</v>
      </c>
      <c r="N329" s="12">
        <f t="array" ref="N329">_xlfn.STDEV.S(IF($D$3:$D301&gt;=80,$M$3:$M301))</f>
        <v>1.8198500629218213</v>
      </c>
      <c r="O329" s="2"/>
      <c r="P329" s="12">
        <f>AVERAGEIFS($P$3:$P301,$D$3:$D301,"&gt;=80")</f>
        <v>2.7542611126964665</v>
      </c>
      <c r="Q329" s="12">
        <f t="array" ref="Q329">_xlfn.STDEV.S(IF($D$3:$D301&gt;=80,$P$3:$P301))</f>
        <v>1.081529807680971</v>
      </c>
      <c r="R329" s="2"/>
      <c r="S329" s="2"/>
      <c r="T329" s="2"/>
      <c r="U329" s="13"/>
    </row>
    <row r="330" spans="1:21" ht="17.25" thickBot="1" x14ac:dyDescent="0.35">
      <c r="A330" s="2"/>
      <c r="B330" s="93"/>
      <c r="C330" s="29"/>
      <c r="D330" s="29" t="s">
        <v>680</v>
      </c>
      <c r="E330" s="29">
        <f>SUM(E322:E329)</f>
        <v>299</v>
      </c>
      <c r="F330" s="29"/>
      <c r="G330" s="29"/>
      <c r="H330" s="29"/>
      <c r="I330" s="31">
        <f>AVERAGE($I$3:$I301)</f>
        <v>16.745133766975595</v>
      </c>
      <c r="J330" s="31">
        <f>_xlfn.STDEV.S($I$3:$I301)</f>
        <v>5.7621842193736255</v>
      </c>
      <c r="K330" s="29"/>
      <c r="L330" s="29"/>
      <c r="M330" s="31">
        <f>AVERAGE($J$3:$J301)</f>
        <v>1.4980234113712374</v>
      </c>
      <c r="N330" s="31">
        <f>_xlfn.STDEV.S($M$3:$M301)</f>
        <v>1.6702161359585297</v>
      </c>
      <c r="O330" s="29"/>
      <c r="P330" s="31">
        <f>AVERAGE($P$3:$P301)</f>
        <v>3.9277419655438233</v>
      </c>
      <c r="Q330" s="31">
        <f>_xlfn.STDEV.S($P$3:$P301)</f>
        <v>1.1549213522217132</v>
      </c>
      <c r="R330" s="31"/>
      <c r="S330" s="29"/>
      <c r="T330" s="29"/>
      <c r="U330" s="30"/>
    </row>
    <row r="331" spans="1:21" x14ac:dyDescent="0.3">
      <c r="I331" s="1"/>
    </row>
  </sheetData>
  <sortState ref="A3:X302">
    <sortCondition ref="F3:F302"/>
  </sortState>
  <mergeCells count="16">
    <mergeCell ref="B319:U320"/>
    <mergeCell ref="V1:V2"/>
    <mergeCell ref="W1:W2"/>
    <mergeCell ref="X1:X2"/>
    <mergeCell ref="G1:G2"/>
    <mergeCell ref="H1:K1"/>
    <mergeCell ref="L1:O1"/>
    <mergeCell ref="P1:P2"/>
    <mergeCell ref="Q1:Q2"/>
    <mergeCell ref="R1:U2"/>
    <mergeCell ref="F1:F2"/>
    <mergeCell ref="A1:A2"/>
    <mergeCell ref="B1:B2"/>
    <mergeCell ref="C1:C2"/>
    <mergeCell ref="D1:D2"/>
    <mergeCell ref="E1:E2"/>
  </mergeCells>
  <phoneticPr fontId="1" type="noConversion"/>
  <conditionalFormatting sqref="V73:W300 Q73:Q299">
    <cfRule type="containsBlanks" dxfId="283" priority="240">
      <formula>LEN(TRIM(Q73))=0</formula>
    </cfRule>
  </conditionalFormatting>
  <conditionalFormatting sqref="V301:W301">
    <cfRule type="containsBlanks" dxfId="282" priority="239">
      <formula>LEN(TRIM(V301))=0</formula>
    </cfRule>
  </conditionalFormatting>
  <conditionalFormatting sqref="V3:W72 Q3:Q72">
    <cfRule type="containsBlanks" dxfId="281" priority="238">
      <formula>LEN(TRIM(Q3))=0</formula>
    </cfRule>
  </conditionalFormatting>
  <conditionalFormatting sqref="X3:X72">
    <cfRule type="cellIs" dxfId="280" priority="237" operator="equal">
      <formula>"""No Data"""</formula>
    </cfRule>
  </conditionalFormatting>
  <conditionalFormatting sqref="X73">
    <cfRule type="cellIs" dxfId="279" priority="235" operator="equal">
      <formula>"""No Data"""</formula>
    </cfRule>
  </conditionalFormatting>
  <conditionalFormatting sqref="X74">
    <cfRule type="cellIs" dxfId="278" priority="234" operator="equal">
      <formula>"""No Data"""</formula>
    </cfRule>
  </conditionalFormatting>
  <conditionalFormatting sqref="X75">
    <cfRule type="cellIs" dxfId="277" priority="233" operator="equal">
      <formula>"""No Data"""</formula>
    </cfRule>
  </conditionalFormatting>
  <conditionalFormatting sqref="X76">
    <cfRule type="cellIs" dxfId="276" priority="232" operator="equal">
      <formula>"""No Data"""</formula>
    </cfRule>
  </conditionalFormatting>
  <conditionalFormatting sqref="X77">
    <cfRule type="cellIs" dxfId="275" priority="231" operator="equal">
      <formula>"""No Data"""</formula>
    </cfRule>
  </conditionalFormatting>
  <conditionalFormatting sqref="X78">
    <cfRule type="cellIs" dxfId="274" priority="230" operator="equal">
      <formula>"""No Data"""</formula>
    </cfRule>
  </conditionalFormatting>
  <conditionalFormatting sqref="X79">
    <cfRule type="cellIs" dxfId="273" priority="229" operator="equal">
      <formula>"""No Data"""</formula>
    </cfRule>
  </conditionalFormatting>
  <conditionalFormatting sqref="X80">
    <cfRule type="cellIs" dxfId="272" priority="228" operator="equal">
      <formula>"""No Data"""</formula>
    </cfRule>
  </conditionalFormatting>
  <conditionalFormatting sqref="X81">
    <cfRule type="cellIs" dxfId="271" priority="227" operator="equal">
      <formula>"""No Data"""</formula>
    </cfRule>
  </conditionalFormatting>
  <conditionalFormatting sqref="X82">
    <cfRule type="cellIs" dxfId="270" priority="226" operator="equal">
      <formula>"""No Data"""</formula>
    </cfRule>
  </conditionalFormatting>
  <conditionalFormatting sqref="X83">
    <cfRule type="cellIs" dxfId="269" priority="225" operator="equal">
      <formula>"""No Data"""</formula>
    </cfRule>
  </conditionalFormatting>
  <conditionalFormatting sqref="X84">
    <cfRule type="cellIs" dxfId="268" priority="224" operator="equal">
      <formula>"""No Data"""</formula>
    </cfRule>
  </conditionalFormatting>
  <conditionalFormatting sqref="X85">
    <cfRule type="cellIs" dxfId="267" priority="222" operator="equal">
      <formula>"""No Data"""</formula>
    </cfRule>
  </conditionalFormatting>
  <conditionalFormatting sqref="X86">
    <cfRule type="cellIs" dxfId="266" priority="221" operator="equal">
      <formula>"""No Data"""</formula>
    </cfRule>
  </conditionalFormatting>
  <conditionalFormatting sqref="X87">
    <cfRule type="cellIs" dxfId="265" priority="220" operator="equal">
      <formula>"""No Data"""</formula>
    </cfRule>
  </conditionalFormatting>
  <conditionalFormatting sqref="X88">
    <cfRule type="cellIs" dxfId="264" priority="219" operator="equal">
      <formula>"""No Data"""</formula>
    </cfRule>
  </conditionalFormatting>
  <conditionalFormatting sqref="X89">
    <cfRule type="cellIs" dxfId="263" priority="218" operator="equal">
      <formula>"""No Data"""</formula>
    </cfRule>
  </conditionalFormatting>
  <conditionalFormatting sqref="X90">
    <cfRule type="cellIs" dxfId="262" priority="217" operator="equal">
      <formula>"""No Data"""</formula>
    </cfRule>
  </conditionalFormatting>
  <conditionalFormatting sqref="X91">
    <cfRule type="cellIs" dxfId="261" priority="216" operator="equal">
      <formula>"""No Data"""</formula>
    </cfRule>
  </conditionalFormatting>
  <conditionalFormatting sqref="X92">
    <cfRule type="cellIs" dxfId="260" priority="215" operator="equal">
      <formula>"""No Data"""</formula>
    </cfRule>
  </conditionalFormatting>
  <conditionalFormatting sqref="X93">
    <cfRule type="cellIs" dxfId="259" priority="214" operator="equal">
      <formula>"""No Data"""</formula>
    </cfRule>
  </conditionalFormatting>
  <conditionalFormatting sqref="X94">
    <cfRule type="cellIs" dxfId="258" priority="213" operator="equal">
      <formula>"""No Data"""</formula>
    </cfRule>
  </conditionalFormatting>
  <conditionalFormatting sqref="X95">
    <cfRule type="cellIs" dxfId="257" priority="212" operator="equal">
      <formula>"""No Data"""</formula>
    </cfRule>
  </conditionalFormatting>
  <conditionalFormatting sqref="X96">
    <cfRule type="cellIs" dxfId="256" priority="211" operator="equal">
      <formula>"""No Data"""</formula>
    </cfRule>
  </conditionalFormatting>
  <conditionalFormatting sqref="X97">
    <cfRule type="cellIs" dxfId="255" priority="210" operator="equal">
      <formula>"""No Data"""</formula>
    </cfRule>
  </conditionalFormatting>
  <conditionalFormatting sqref="X98">
    <cfRule type="cellIs" dxfId="254" priority="209" operator="equal">
      <formula>"""No Data"""</formula>
    </cfRule>
  </conditionalFormatting>
  <conditionalFormatting sqref="X99">
    <cfRule type="cellIs" dxfId="253" priority="208" operator="equal">
      <formula>"""No Data"""</formula>
    </cfRule>
  </conditionalFormatting>
  <conditionalFormatting sqref="X100">
    <cfRule type="cellIs" dxfId="252" priority="207" operator="equal">
      <formula>"""No Data"""</formula>
    </cfRule>
  </conditionalFormatting>
  <conditionalFormatting sqref="X101">
    <cfRule type="cellIs" dxfId="251" priority="206" operator="equal">
      <formula>"""No Data"""</formula>
    </cfRule>
  </conditionalFormatting>
  <conditionalFormatting sqref="X102">
    <cfRule type="cellIs" dxfId="250" priority="205" operator="equal">
      <formula>"""No Data"""</formula>
    </cfRule>
  </conditionalFormatting>
  <conditionalFormatting sqref="X103">
    <cfRule type="cellIs" dxfId="249" priority="204" operator="equal">
      <formula>"""No Data"""</formula>
    </cfRule>
  </conditionalFormatting>
  <conditionalFormatting sqref="X104">
    <cfRule type="cellIs" dxfId="248" priority="203" operator="equal">
      <formula>"""No Data"""</formula>
    </cfRule>
  </conditionalFormatting>
  <conditionalFormatting sqref="X105">
    <cfRule type="cellIs" dxfId="247" priority="202" operator="equal">
      <formula>"""No Data"""</formula>
    </cfRule>
  </conditionalFormatting>
  <conditionalFormatting sqref="X106">
    <cfRule type="cellIs" dxfId="246" priority="201" operator="equal">
      <formula>"""No Data"""</formula>
    </cfRule>
  </conditionalFormatting>
  <conditionalFormatting sqref="X107">
    <cfRule type="cellIs" dxfId="245" priority="200" operator="equal">
      <formula>"""No Data"""</formula>
    </cfRule>
  </conditionalFormatting>
  <conditionalFormatting sqref="X108">
    <cfRule type="cellIs" dxfId="244" priority="199" operator="equal">
      <formula>"""No Data"""</formula>
    </cfRule>
  </conditionalFormatting>
  <conditionalFormatting sqref="X109">
    <cfRule type="cellIs" dxfId="243" priority="197" operator="equal">
      <formula>"""No Data"""</formula>
    </cfRule>
  </conditionalFormatting>
  <conditionalFormatting sqref="X110">
    <cfRule type="cellIs" dxfId="242" priority="196" operator="equal">
      <formula>"""No Data"""</formula>
    </cfRule>
  </conditionalFormatting>
  <conditionalFormatting sqref="X111">
    <cfRule type="cellIs" dxfId="241" priority="195" operator="equal">
      <formula>"""No Data"""</formula>
    </cfRule>
  </conditionalFormatting>
  <conditionalFormatting sqref="X112">
    <cfRule type="cellIs" dxfId="240" priority="194" operator="equal">
      <formula>"""No Data"""</formula>
    </cfRule>
  </conditionalFormatting>
  <conditionalFormatting sqref="X113">
    <cfRule type="cellIs" dxfId="239" priority="193" operator="equal">
      <formula>"""No Data"""</formula>
    </cfRule>
  </conditionalFormatting>
  <conditionalFormatting sqref="X114">
    <cfRule type="cellIs" dxfId="238" priority="192" operator="equal">
      <formula>"""No Data"""</formula>
    </cfRule>
  </conditionalFormatting>
  <conditionalFormatting sqref="X115">
    <cfRule type="cellIs" dxfId="237" priority="191" operator="equal">
      <formula>"""No Data"""</formula>
    </cfRule>
  </conditionalFormatting>
  <conditionalFormatting sqref="X116">
    <cfRule type="cellIs" dxfId="236" priority="190" operator="equal">
      <formula>"""No Data"""</formula>
    </cfRule>
  </conditionalFormatting>
  <conditionalFormatting sqref="X117">
    <cfRule type="cellIs" dxfId="235" priority="189" operator="equal">
      <formula>"""No Data"""</formula>
    </cfRule>
  </conditionalFormatting>
  <conditionalFormatting sqref="X118">
    <cfRule type="cellIs" dxfId="234" priority="188" operator="equal">
      <formula>"""No Data"""</formula>
    </cfRule>
  </conditionalFormatting>
  <conditionalFormatting sqref="X119">
    <cfRule type="cellIs" dxfId="233" priority="187" operator="equal">
      <formula>"""No Data"""</formula>
    </cfRule>
  </conditionalFormatting>
  <conditionalFormatting sqref="X120">
    <cfRule type="cellIs" dxfId="232" priority="186" operator="equal">
      <formula>"""No Data"""</formula>
    </cfRule>
  </conditionalFormatting>
  <conditionalFormatting sqref="X121">
    <cfRule type="cellIs" dxfId="231" priority="185" operator="equal">
      <formula>"""No Data"""</formula>
    </cfRule>
  </conditionalFormatting>
  <conditionalFormatting sqref="X122">
    <cfRule type="cellIs" dxfId="230" priority="184" operator="equal">
      <formula>"""No Data"""</formula>
    </cfRule>
  </conditionalFormatting>
  <conditionalFormatting sqref="X123">
    <cfRule type="cellIs" dxfId="229" priority="183" operator="equal">
      <formula>"""No Data"""</formula>
    </cfRule>
  </conditionalFormatting>
  <conditionalFormatting sqref="X124">
    <cfRule type="cellIs" dxfId="228" priority="182" operator="equal">
      <formula>"""No Data"""</formula>
    </cfRule>
  </conditionalFormatting>
  <conditionalFormatting sqref="X125">
    <cfRule type="cellIs" dxfId="227" priority="181" operator="equal">
      <formula>"""No Data"""</formula>
    </cfRule>
  </conditionalFormatting>
  <conditionalFormatting sqref="X126">
    <cfRule type="cellIs" dxfId="226" priority="180" operator="equal">
      <formula>"""No Data"""</formula>
    </cfRule>
  </conditionalFormatting>
  <conditionalFormatting sqref="X127">
    <cfRule type="cellIs" dxfId="225" priority="179" operator="equal">
      <formula>"""No Data"""</formula>
    </cfRule>
  </conditionalFormatting>
  <conditionalFormatting sqref="X128">
    <cfRule type="cellIs" dxfId="224" priority="178" operator="equal">
      <formula>"""No Data"""</formula>
    </cfRule>
  </conditionalFormatting>
  <conditionalFormatting sqref="X129">
    <cfRule type="cellIs" dxfId="223" priority="177" operator="equal">
      <formula>"""No Data"""</formula>
    </cfRule>
  </conditionalFormatting>
  <conditionalFormatting sqref="X130">
    <cfRule type="cellIs" dxfId="222" priority="176" operator="equal">
      <formula>"""No Data"""</formula>
    </cfRule>
  </conditionalFormatting>
  <conditionalFormatting sqref="X131">
    <cfRule type="cellIs" dxfId="221" priority="175" operator="equal">
      <formula>"""No Data"""</formula>
    </cfRule>
  </conditionalFormatting>
  <conditionalFormatting sqref="X132">
    <cfRule type="cellIs" dxfId="220" priority="174" operator="equal">
      <formula>"""No Data"""</formula>
    </cfRule>
  </conditionalFormatting>
  <conditionalFormatting sqref="X133">
    <cfRule type="cellIs" dxfId="219" priority="173" operator="equal">
      <formula>"""No Data"""</formula>
    </cfRule>
  </conditionalFormatting>
  <conditionalFormatting sqref="X134">
    <cfRule type="cellIs" dxfId="218" priority="172" operator="equal">
      <formula>"""No Data"""</formula>
    </cfRule>
  </conditionalFormatting>
  <conditionalFormatting sqref="X135">
    <cfRule type="cellIs" dxfId="217" priority="171" operator="equal">
      <formula>"""No Data"""</formula>
    </cfRule>
  </conditionalFormatting>
  <conditionalFormatting sqref="X136">
    <cfRule type="cellIs" dxfId="216" priority="170" operator="equal">
      <formula>"""No Data"""</formula>
    </cfRule>
  </conditionalFormatting>
  <conditionalFormatting sqref="X137">
    <cfRule type="cellIs" dxfId="215" priority="169" operator="equal">
      <formula>"""No Data"""</formula>
    </cfRule>
  </conditionalFormatting>
  <conditionalFormatting sqref="X138">
    <cfRule type="cellIs" dxfId="214" priority="168" operator="equal">
      <formula>"""No Data"""</formula>
    </cfRule>
  </conditionalFormatting>
  <conditionalFormatting sqref="X139">
    <cfRule type="cellIs" dxfId="213" priority="167" operator="equal">
      <formula>"""No Data"""</formula>
    </cfRule>
  </conditionalFormatting>
  <conditionalFormatting sqref="X140">
    <cfRule type="cellIs" dxfId="212" priority="166" operator="equal">
      <formula>"""No Data"""</formula>
    </cfRule>
  </conditionalFormatting>
  <conditionalFormatting sqref="X141">
    <cfRule type="cellIs" dxfId="211" priority="165" operator="equal">
      <formula>"""No Data"""</formula>
    </cfRule>
  </conditionalFormatting>
  <conditionalFormatting sqref="X142">
    <cfRule type="cellIs" dxfId="210" priority="164" operator="equal">
      <formula>"""No Data"""</formula>
    </cfRule>
  </conditionalFormatting>
  <conditionalFormatting sqref="X143">
    <cfRule type="cellIs" dxfId="209" priority="163" operator="equal">
      <formula>"""No Data"""</formula>
    </cfRule>
  </conditionalFormatting>
  <conditionalFormatting sqref="X144">
    <cfRule type="cellIs" dxfId="208" priority="162" operator="equal">
      <formula>"""No Data"""</formula>
    </cfRule>
  </conditionalFormatting>
  <conditionalFormatting sqref="X145">
    <cfRule type="cellIs" dxfId="207" priority="161" operator="equal">
      <formula>"""No Data"""</formula>
    </cfRule>
  </conditionalFormatting>
  <conditionalFormatting sqref="X146">
    <cfRule type="cellIs" dxfId="206" priority="160" operator="equal">
      <formula>"""No Data"""</formula>
    </cfRule>
  </conditionalFormatting>
  <conditionalFormatting sqref="X147">
    <cfRule type="cellIs" dxfId="205" priority="159" operator="equal">
      <formula>"""No Data"""</formula>
    </cfRule>
  </conditionalFormatting>
  <conditionalFormatting sqref="X148">
    <cfRule type="cellIs" dxfId="204" priority="158" operator="equal">
      <formula>"""No Data"""</formula>
    </cfRule>
  </conditionalFormatting>
  <conditionalFormatting sqref="X149">
    <cfRule type="cellIs" dxfId="203" priority="156" operator="equal">
      <formula>"""No Data"""</formula>
    </cfRule>
  </conditionalFormatting>
  <conditionalFormatting sqref="X150">
    <cfRule type="cellIs" dxfId="202" priority="155" operator="equal">
      <formula>"""No Data"""</formula>
    </cfRule>
  </conditionalFormatting>
  <conditionalFormatting sqref="X151">
    <cfRule type="cellIs" dxfId="201" priority="154" operator="equal">
      <formula>"""No Data"""</formula>
    </cfRule>
  </conditionalFormatting>
  <conditionalFormatting sqref="X152">
    <cfRule type="cellIs" dxfId="200" priority="152" operator="equal">
      <formula>"""No Data"""</formula>
    </cfRule>
  </conditionalFormatting>
  <conditionalFormatting sqref="X153">
    <cfRule type="cellIs" dxfId="199" priority="151" operator="equal">
      <formula>"""No Data"""</formula>
    </cfRule>
  </conditionalFormatting>
  <conditionalFormatting sqref="X154">
    <cfRule type="cellIs" dxfId="198" priority="150" operator="equal">
      <formula>"""No Data"""</formula>
    </cfRule>
  </conditionalFormatting>
  <conditionalFormatting sqref="X155">
    <cfRule type="cellIs" dxfId="197" priority="149" operator="equal">
      <formula>"""No Data"""</formula>
    </cfRule>
  </conditionalFormatting>
  <conditionalFormatting sqref="X156">
    <cfRule type="cellIs" dxfId="196" priority="148" operator="equal">
      <formula>"""No Data"""</formula>
    </cfRule>
  </conditionalFormatting>
  <conditionalFormatting sqref="X157">
    <cfRule type="cellIs" dxfId="195" priority="147" operator="equal">
      <formula>"""No Data"""</formula>
    </cfRule>
  </conditionalFormatting>
  <conditionalFormatting sqref="X158">
    <cfRule type="cellIs" dxfId="194" priority="146" operator="equal">
      <formula>"""No Data"""</formula>
    </cfRule>
  </conditionalFormatting>
  <conditionalFormatting sqref="X159">
    <cfRule type="cellIs" dxfId="193" priority="145" operator="equal">
      <formula>"""No Data"""</formula>
    </cfRule>
  </conditionalFormatting>
  <conditionalFormatting sqref="X160">
    <cfRule type="cellIs" dxfId="192" priority="144" operator="equal">
      <formula>"""No Data"""</formula>
    </cfRule>
  </conditionalFormatting>
  <conditionalFormatting sqref="X161">
    <cfRule type="cellIs" dxfId="191" priority="143" operator="equal">
      <formula>"""No Data"""</formula>
    </cfRule>
  </conditionalFormatting>
  <conditionalFormatting sqref="X162">
    <cfRule type="cellIs" dxfId="190" priority="142" operator="equal">
      <formula>"""No Data"""</formula>
    </cfRule>
  </conditionalFormatting>
  <conditionalFormatting sqref="X163">
    <cfRule type="cellIs" dxfId="189" priority="141" operator="equal">
      <formula>"""No Data"""</formula>
    </cfRule>
  </conditionalFormatting>
  <conditionalFormatting sqref="X164">
    <cfRule type="cellIs" dxfId="188" priority="140" operator="equal">
      <formula>"""No Data"""</formula>
    </cfRule>
  </conditionalFormatting>
  <conditionalFormatting sqref="X165">
    <cfRule type="cellIs" dxfId="187" priority="139" operator="equal">
      <formula>"""No Data"""</formula>
    </cfRule>
  </conditionalFormatting>
  <conditionalFormatting sqref="X166">
    <cfRule type="cellIs" dxfId="186" priority="138" operator="equal">
      <formula>"""No Data"""</formula>
    </cfRule>
  </conditionalFormatting>
  <conditionalFormatting sqref="X167">
    <cfRule type="cellIs" dxfId="185" priority="137" operator="equal">
      <formula>"""No Data"""</formula>
    </cfRule>
  </conditionalFormatting>
  <conditionalFormatting sqref="X168">
    <cfRule type="cellIs" dxfId="184" priority="136" operator="equal">
      <formula>"""No Data"""</formula>
    </cfRule>
  </conditionalFormatting>
  <conditionalFormatting sqref="X169">
    <cfRule type="cellIs" dxfId="183" priority="135" operator="equal">
      <formula>"""No Data"""</formula>
    </cfRule>
  </conditionalFormatting>
  <conditionalFormatting sqref="X170">
    <cfRule type="cellIs" dxfId="182" priority="134" operator="equal">
      <formula>"""No Data"""</formula>
    </cfRule>
  </conditionalFormatting>
  <conditionalFormatting sqref="X171">
    <cfRule type="cellIs" dxfId="181" priority="133" operator="equal">
      <formula>"""No Data"""</formula>
    </cfRule>
  </conditionalFormatting>
  <conditionalFormatting sqref="X172">
    <cfRule type="cellIs" dxfId="180" priority="132" operator="equal">
      <formula>"""No Data"""</formula>
    </cfRule>
  </conditionalFormatting>
  <conditionalFormatting sqref="X173">
    <cfRule type="cellIs" dxfId="179" priority="131" operator="equal">
      <formula>"""No Data"""</formula>
    </cfRule>
  </conditionalFormatting>
  <conditionalFormatting sqref="X174">
    <cfRule type="cellIs" dxfId="178" priority="130" operator="equal">
      <formula>"""No Data"""</formula>
    </cfRule>
  </conditionalFormatting>
  <conditionalFormatting sqref="X175">
    <cfRule type="cellIs" dxfId="177" priority="129" operator="equal">
      <formula>"""No Data"""</formula>
    </cfRule>
  </conditionalFormatting>
  <conditionalFormatting sqref="X176">
    <cfRule type="cellIs" dxfId="176" priority="128" operator="equal">
      <formula>"""No Data"""</formula>
    </cfRule>
  </conditionalFormatting>
  <conditionalFormatting sqref="X177">
    <cfRule type="cellIs" dxfId="175" priority="127" operator="equal">
      <formula>"""No Data"""</formula>
    </cfRule>
  </conditionalFormatting>
  <conditionalFormatting sqref="X178">
    <cfRule type="cellIs" dxfId="174" priority="126" operator="equal">
      <formula>"""No Data"""</formula>
    </cfRule>
  </conditionalFormatting>
  <conditionalFormatting sqref="X179">
    <cfRule type="cellIs" dxfId="173" priority="125" operator="equal">
      <formula>"""No Data"""</formula>
    </cfRule>
  </conditionalFormatting>
  <conditionalFormatting sqref="X180">
    <cfRule type="cellIs" dxfId="172" priority="124" operator="equal">
      <formula>"""No Data"""</formula>
    </cfRule>
  </conditionalFormatting>
  <conditionalFormatting sqref="X181">
    <cfRule type="cellIs" dxfId="171" priority="123" operator="equal">
      <formula>"""No Data"""</formula>
    </cfRule>
  </conditionalFormatting>
  <conditionalFormatting sqref="X182">
    <cfRule type="cellIs" dxfId="170" priority="122" operator="equal">
      <formula>"""No Data"""</formula>
    </cfRule>
  </conditionalFormatting>
  <conditionalFormatting sqref="X183">
    <cfRule type="cellIs" dxfId="169" priority="121" operator="equal">
      <formula>"""No Data"""</formula>
    </cfRule>
  </conditionalFormatting>
  <conditionalFormatting sqref="X184">
    <cfRule type="cellIs" dxfId="168" priority="120" operator="equal">
      <formula>"""No Data"""</formula>
    </cfRule>
  </conditionalFormatting>
  <conditionalFormatting sqref="X185">
    <cfRule type="cellIs" dxfId="167" priority="119" operator="equal">
      <formula>"""No Data"""</formula>
    </cfRule>
  </conditionalFormatting>
  <conditionalFormatting sqref="X186">
    <cfRule type="cellIs" dxfId="166" priority="118" operator="equal">
      <formula>"""No Data"""</formula>
    </cfRule>
  </conditionalFormatting>
  <conditionalFormatting sqref="X187">
    <cfRule type="cellIs" dxfId="165" priority="117" operator="equal">
      <formula>"""No Data"""</formula>
    </cfRule>
  </conditionalFormatting>
  <conditionalFormatting sqref="X188">
    <cfRule type="cellIs" dxfId="164" priority="116" operator="equal">
      <formula>"""No Data"""</formula>
    </cfRule>
  </conditionalFormatting>
  <conditionalFormatting sqref="X189">
    <cfRule type="cellIs" dxfId="163" priority="115" operator="equal">
      <formula>"""No Data"""</formula>
    </cfRule>
  </conditionalFormatting>
  <conditionalFormatting sqref="X190">
    <cfRule type="cellIs" dxfId="162" priority="114" operator="equal">
      <formula>"""No Data"""</formula>
    </cfRule>
  </conditionalFormatting>
  <conditionalFormatting sqref="X191">
    <cfRule type="cellIs" dxfId="161" priority="113" operator="equal">
      <formula>"""No Data"""</formula>
    </cfRule>
  </conditionalFormatting>
  <conditionalFormatting sqref="X192">
    <cfRule type="cellIs" dxfId="160" priority="112" operator="equal">
      <formula>"""No Data"""</formula>
    </cfRule>
  </conditionalFormatting>
  <conditionalFormatting sqref="X193">
    <cfRule type="cellIs" dxfId="159" priority="111" operator="equal">
      <formula>"""No Data"""</formula>
    </cfRule>
  </conditionalFormatting>
  <conditionalFormatting sqref="X194">
    <cfRule type="cellIs" dxfId="158" priority="110" operator="equal">
      <formula>"""No Data"""</formula>
    </cfRule>
  </conditionalFormatting>
  <conditionalFormatting sqref="X195">
    <cfRule type="cellIs" dxfId="157" priority="108" operator="equal">
      <formula>"""No Data"""</formula>
    </cfRule>
  </conditionalFormatting>
  <conditionalFormatting sqref="X196">
    <cfRule type="cellIs" dxfId="156" priority="107" operator="equal">
      <formula>"""No Data"""</formula>
    </cfRule>
  </conditionalFormatting>
  <conditionalFormatting sqref="X197">
    <cfRule type="cellIs" dxfId="155" priority="106" operator="equal">
      <formula>"""No Data"""</formula>
    </cfRule>
  </conditionalFormatting>
  <conditionalFormatting sqref="X198">
    <cfRule type="cellIs" dxfId="154" priority="105" operator="equal">
      <formula>"""No Data"""</formula>
    </cfRule>
  </conditionalFormatting>
  <conditionalFormatting sqref="X199">
    <cfRule type="cellIs" dxfId="153" priority="104" operator="equal">
      <formula>"""No Data"""</formula>
    </cfRule>
  </conditionalFormatting>
  <conditionalFormatting sqref="X200">
    <cfRule type="cellIs" dxfId="152" priority="103" operator="equal">
      <formula>"""No Data"""</formula>
    </cfRule>
  </conditionalFormatting>
  <conditionalFormatting sqref="X201">
    <cfRule type="cellIs" dxfId="151" priority="102" operator="equal">
      <formula>"""No Data"""</formula>
    </cfRule>
  </conditionalFormatting>
  <conditionalFormatting sqref="X202">
    <cfRule type="cellIs" dxfId="150" priority="101" operator="equal">
      <formula>"""No Data"""</formula>
    </cfRule>
  </conditionalFormatting>
  <conditionalFormatting sqref="X203">
    <cfRule type="cellIs" dxfId="149" priority="100" operator="equal">
      <formula>"""No Data"""</formula>
    </cfRule>
  </conditionalFormatting>
  <conditionalFormatting sqref="X204">
    <cfRule type="cellIs" dxfId="148" priority="99" operator="equal">
      <formula>"""No Data"""</formula>
    </cfRule>
  </conditionalFormatting>
  <conditionalFormatting sqref="X205">
    <cfRule type="cellIs" dxfId="147" priority="98" operator="equal">
      <formula>"""No Data"""</formula>
    </cfRule>
  </conditionalFormatting>
  <conditionalFormatting sqref="X206">
    <cfRule type="cellIs" dxfId="146" priority="97" operator="equal">
      <formula>"""No Data"""</formula>
    </cfRule>
  </conditionalFormatting>
  <conditionalFormatting sqref="X207">
    <cfRule type="cellIs" dxfId="145" priority="96" operator="equal">
      <formula>"""No Data"""</formula>
    </cfRule>
  </conditionalFormatting>
  <conditionalFormatting sqref="X208">
    <cfRule type="cellIs" dxfId="144" priority="95" operator="equal">
      <formula>"""No Data"""</formula>
    </cfRule>
  </conditionalFormatting>
  <conditionalFormatting sqref="X209">
    <cfRule type="cellIs" dxfId="143" priority="93" operator="equal">
      <formula>"""No Data"""</formula>
    </cfRule>
  </conditionalFormatting>
  <conditionalFormatting sqref="X210">
    <cfRule type="cellIs" dxfId="142" priority="92" operator="equal">
      <formula>"""No Data"""</formula>
    </cfRule>
  </conditionalFormatting>
  <conditionalFormatting sqref="X211">
    <cfRule type="cellIs" dxfId="141" priority="91" operator="equal">
      <formula>"""No Data"""</formula>
    </cfRule>
  </conditionalFormatting>
  <conditionalFormatting sqref="X212">
    <cfRule type="cellIs" dxfId="140" priority="90" operator="equal">
      <formula>"""No Data"""</formula>
    </cfRule>
  </conditionalFormatting>
  <conditionalFormatting sqref="X213">
    <cfRule type="cellIs" dxfId="139" priority="89" operator="equal">
      <formula>"""No Data"""</formula>
    </cfRule>
  </conditionalFormatting>
  <conditionalFormatting sqref="X214">
    <cfRule type="cellIs" dxfId="138" priority="88" operator="equal">
      <formula>"""No Data"""</formula>
    </cfRule>
  </conditionalFormatting>
  <conditionalFormatting sqref="X215">
    <cfRule type="cellIs" dxfId="137" priority="87" operator="equal">
      <formula>"""No Data"""</formula>
    </cfRule>
  </conditionalFormatting>
  <conditionalFormatting sqref="X216">
    <cfRule type="cellIs" dxfId="136" priority="86" operator="equal">
      <formula>"""No Data"""</formula>
    </cfRule>
  </conditionalFormatting>
  <conditionalFormatting sqref="X217">
    <cfRule type="cellIs" dxfId="135" priority="85" operator="equal">
      <formula>"""No Data"""</formula>
    </cfRule>
  </conditionalFormatting>
  <conditionalFormatting sqref="X218">
    <cfRule type="cellIs" dxfId="134" priority="84" operator="equal">
      <formula>"""No Data"""</formula>
    </cfRule>
  </conditionalFormatting>
  <conditionalFormatting sqref="X219">
    <cfRule type="cellIs" dxfId="133" priority="82" operator="equal">
      <formula>"""No Data"""</formula>
    </cfRule>
  </conditionalFormatting>
  <conditionalFormatting sqref="X220">
    <cfRule type="cellIs" dxfId="132" priority="81" operator="equal">
      <formula>"""No Data"""</formula>
    </cfRule>
  </conditionalFormatting>
  <conditionalFormatting sqref="X221">
    <cfRule type="cellIs" dxfId="131" priority="80" operator="equal">
      <formula>"""No Data"""</formula>
    </cfRule>
  </conditionalFormatting>
  <conditionalFormatting sqref="X222">
    <cfRule type="cellIs" dxfId="130" priority="79" operator="equal">
      <formula>"""No Data"""</formula>
    </cfRule>
  </conditionalFormatting>
  <conditionalFormatting sqref="X223">
    <cfRule type="cellIs" dxfId="129" priority="78" operator="equal">
      <formula>"""No Data"""</formula>
    </cfRule>
  </conditionalFormatting>
  <conditionalFormatting sqref="X224">
    <cfRule type="cellIs" dxfId="128" priority="77" operator="equal">
      <formula>"""No Data"""</formula>
    </cfRule>
  </conditionalFormatting>
  <conditionalFormatting sqref="X225">
    <cfRule type="cellIs" dxfId="127" priority="76" operator="equal">
      <formula>"""No Data"""</formula>
    </cfRule>
  </conditionalFormatting>
  <conditionalFormatting sqref="X226">
    <cfRule type="cellIs" dxfId="126" priority="75" operator="equal">
      <formula>"""No Data"""</formula>
    </cfRule>
  </conditionalFormatting>
  <conditionalFormatting sqref="X227">
    <cfRule type="cellIs" dxfId="125" priority="74" operator="equal">
      <formula>"""No Data"""</formula>
    </cfRule>
  </conditionalFormatting>
  <conditionalFormatting sqref="X228">
    <cfRule type="cellIs" dxfId="124" priority="73" operator="equal">
      <formula>"""No Data"""</formula>
    </cfRule>
  </conditionalFormatting>
  <conditionalFormatting sqref="X229">
    <cfRule type="cellIs" dxfId="123" priority="71" operator="equal">
      <formula>"""No Data"""</formula>
    </cfRule>
  </conditionalFormatting>
  <conditionalFormatting sqref="X230">
    <cfRule type="cellIs" dxfId="122" priority="70" operator="equal">
      <formula>"""No Data"""</formula>
    </cfRule>
  </conditionalFormatting>
  <conditionalFormatting sqref="X231">
    <cfRule type="cellIs" dxfId="121" priority="69" operator="equal">
      <formula>"""No Data"""</formula>
    </cfRule>
  </conditionalFormatting>
  <conditionalFormatting sqref="X232">
    <cfRule type="cellIs" dxfId="120" priority="68" operator="equal">
      <formula>"""No Data"""</formula>
    </cfRule>
  </conditionalFormatting>
  <conditionalFormatting sqref="X233">
    <cfRule type="cellIs" dxfId="119" priority="67" operator="equal">
      <formula>"""No Data"""</formula>
    </cfRule>
  </conditionalFormatting>
  <conditionalFormatting sqref="X234">
    <cfRule type="cellIs" dxfId="118" priority="66" operator="equal">
      <formula>"""No Data"""</formula>
    </cfRule>
  </conditionalFormatting>
  <conditionalFormatting sqref="X235">
    <cfRule type="cellIs" dxfId="117" priority="65" operator="equal">
      <formula>"""No Data"""</formula>
    </cfRule>
  </conditionalFormatting>
  <conditionalFormatting sqref="X236">
    <cfRule type="cellIs" dxfId="116" priority="64" operator="equal">
      <formula>"""No Data"""</formula>
    </cfRule>
  </conditionalFormatting>
  <conditionalFormatting sqref="X237">
    <cfRule type="cellIs" dxfId="115" priority="63" operator="equal">
      <formula>"""No Data"""</formula>
    </cfRule>
  </conditionalFormatting>
  <conditionalFormatting sqref="X238">
    <cfRule type="cellIs" dxfId="114" priority="62" operator="equal">
      <formula>"""No Data"""</formula>
    </cfRule>
  </conditionalFormatting>
  <conditionalFormatting sqref="X239">
    <cfRule type="cellIs" dxfId="113" priority="61" operator="equal">
      <formula>"""No Data"""</formula>
    </cfRule>
  </conditionalFormatting>
  <conditionalFormatting sqref="X240">
    <cfRule type="cellIs" dxfId="112" priority="60" operator="equal">
      <formula>"""No Data"""</formula>
    </cfRule>
  </conditionalFormatting>
  <conditionalFormatting sqref="X241">
    <cfRule type="cellIs" dxfId="111" priority="59" operator="equal">
      <formula>"""No Data"""</formula>
    </cfRule>
  </conditionalFormatting>
  <conditionalFormatting sqref="X242">
    <cfRule type="cellIs" dxfId="110" priority="58" operator="equal">
      <formula>"""No Data"""</formula>
    </cfRule>
  </conditionalFormatting>
  <conditionalFormatting sqref="X243">
    <cfRule type="cellIs" dxfId="109" priority="57" operator="equal">
      <formula>"""No Data"""</formula>
    </cfRule>
  </conditionalFormatting>
  <conditionalFormatting sqref="X244">
    <cfRule type="cellIs" dxfId="108" priority="56" operator="equal">
      <formula>"""No Data"""</formula>
    </cfRule>
  </conditionalFormatting>
  <conditionalFormatting sqref="X245">
    <cfRule type="cellIs" dxfId="107" priority="55" operator="equal">
      <formula>"""No Data"""</formula>
    </cfRule>
  </conditionalFormatting>
  <conditionalFormatting sqref="X246">
    <cfRule type="cellIs" dxfId="106" priority="54" operator="equal">
      <formula>"""No Data"""</formula>
    </cfRule>
  </conditionalFormatting>
  <conditionalFormatting sqref="X247">
    <cfRule type="cellIs" dxfId="105" priority="53" operator="equal">
      <formula>"""No Data"""</formula>
    </cfRule>
  </conditionalFormatting>
  <conditionalFormatting sqref="X248">
    <cfRule type="cellIs" dxfId="104" priority="52" operator="equal">
      <formula>"""No Data"""</formula>
    </cfRule>
  </conditionalFormatting>
  <conditionalFormatting sqref="X249">
    <cfRule type="cellIs" dxfId="103" priority="51" operator="equal">
      <formula>"""No Data"""</formula>
    </cfRule>
  </conditionalFormatting>
  <conditionalFormatting sqref="X250">
    <cfRule type="cellIs" dxfId="102" priority="50" operator="equal">
      <formula>"""No Data"""</formula>
    </cfRule>
  </conditionalFormatting>
  <conditionalFormatting sqref="X251">
    <cfRule type="cellIs" dxfId="101" priority="49" operator="equal">
      <formula>"""No Data"""</formula>
    </cfRule>
  </conditionalFormatting>
  <conditionalFormatting sqref="X252">
    <cfRule type="cellIs" dxfId="100" priority="48" operator="equal">
      <formula>"""No Data"""</formula>
    </cfRule>
  </conditionalFormatting>
  <conditionalFormatting sqref="X253">
    <cfRule type="cellIs" dxfId="99" priority="47" operator="equal">
      <formula>"""No Data"""</formula>
    </cfRule>
  </conditionalFormatting>
  <conditionalFormatting sqref="X254">
    <cfRule type="cellIs" dxfId="98" priority="46" operator="equal">
      <formula>"""No Data"""</formula>
    </cfRule>
  </conditionalFormatting>
  <conditionalFormatting sqref="X255">
    <cfRule type="cellIs" dxfId="97" priority="45" operator="equal">
      <formula>"""No Data"""</formula>
    </cfRule>
  </conditionalFormatting>
  <conditionalFormatting sqref="X256">
    <cfRule type="cellIs" dxfId="96" priority="44" operator="equal">
      <formula>"""No Data"""</formula>
    </cfRule>
  </conditionalFormatting>
  <conditionalFormatting sqref="X257">
    <cfRule type="cellIs" dxfId="95" priority="43" operator="equal">
      <formula>"""No Data"""</formula>
    </cfRule>
  </conditionalFormatting>
  <conditionalFormatting sqref="X258">
    <cfRule type="cellIs" dxfId="94" priority="42" operator="equal">
      <formula>"""No Data"""</formula>
    </cfRule>
  </conditionalFormatting>
  <conditionalFormatting sqref="X259">
    <cfRule type="cellIs" dxfId="93" priority="41" operator="equal">
      <formula>"""No Data"""</formula>
    </cfRule>
  </conditionalFormatting>
  <conditionalFormatting sqref="X260">
    <cfRule type="cellIs" dxfId="92" priority="40" operator="equal">
      <formula>"""No Data"""</formula>
    </cfRule>
  </conditionalFormatting>
  <conditionalFormatting sqref="X261">
    <cfRule type="cellIs" dxfId="91" priority="39" operator="equal">
      <formula>"""No Data"""</formula>
    </cfRule>
  </conditionalFormatting>
  <conditionalFormatting sqref="X262">
    <cfRule type="cellIs" dxfId="90" priority="38" operator="equal">
      <formula>"""No Data"""</formula>
    </cfRule>
  </conditionalFormatting>
  <conditionalFormatting sqref="X263">
    <cfRule type="cellIs" dxfId="89" priority="37" operator="equal">
      <formula>"""No Data"""</formula>
    </cfRule>
  </conditionalFormatting>
  <conditionalFormatting sqref="X264">
    <cfRule type="cellIs" dxfId="88" priority="36" operator="equal">
      <formula>"""No Data"""</formula>
    </cfRule>
  </conditionalFormatting>
  <conditionalFormatting sqref="X265">
    <cfRule type="cellIs" dxfId="87" priority="35" operator="equal">
      <formula>"""No Data"""</formula>
    </cfRule>
  </conditionalFormatting>
  <conditionalFormatting sqref="X266">
    <cfRule type="cellIs" dxfId="86" priority="34" operator="equal">
      <formula>"""No Data"""</formula>
    </cfRule>
  </conditionalFormatting>
  <conditionalFormatting sqref="X267">
    <cfRule type="cellIs" dxfId="85" priority="33" operator="equal">
      <formula>"""No Data"""</formula>
    </cfRule>
  </conditionalFormatting>
  <conditionalFormatting sqref="X268">
    <cfRule type="cellIs" dxfId="84" priority="32" operator="equal">
      <formula>"""No Data"""</formula>
    </cfRule>
  </conditionalFormatting>
  <conditionalFormatting sqref="X269">
    <cfRule type="cellIs" dxfId="83" priority="31" operator="equal">
      <formula>"""No Data"""</formula>
    </cfRule>
  </conditionalFormatting>
  <conditionalFormatting sqref="X270">
    <cfRule type="cellIs" dxfId="82" priority="30" operator="equal">
      <formula>"""No Data"""</formula>
    </cfRule>
  </conditionalFormatting>
  <conditionalFormatting sqref="X271">
    <cfRule type="cellIs" dxfId="81" priority="29" operator="equal">
      <formula>"""No Data"""</formula>
    </cfRule>
  </conditionalFormatting>
  <conditionalFormatting sqref="X272">
    <cfRule type="cellIs" dxfId="80" priority="28" operator="equal">
      <formula>"""No Data"""</formula>
    </cfRule>
  </conditionalFormatting>
  <conditionalFormatting sqref="X273">
    <cfRule type="cellIs" dxfId="79" priority="27" operator="equal">
      <formula>"""No Data"""</formula>
    </cfRule>
  </conditionalFormatting>
  <conditionalFormatting sqref="X274">
    <cfRule type="cellIs" dxfId="78" priority="26" operator="equal">
      <formula>"""No Data"""</formula>
    </cfRule>
  </conditionalFormatting>
  <conditionalFormatting sqref="X275">
    <cfRule type="cellIs" dxfId="77" priority="25" operator="equal">
      <formula>"""No Data"""</formula>
    </cfRule>
  </conditionalFormatting>
  <conditionalFormatting sqref="X276">
    <cfRule type="cellIs" dxfId="76" priority="24" operator="equal">
      <formula>"""No Data"""</formula>
    </cfRule>
  </conditionalFormatting>
  <conditionalFormatting sqref="X277">
    <cfRule type="cellIs" dxfId="75" priority="23" operator="equal">
      <formula>"""No Data"""</formula>
    </cfRule>
  </conditionalFormatting>
  <conditionalFormatting sqref="X278">
    <cfRule type="cellIs" dxfId="74" priority="22" operator="equal">
      <formula>"""No Data"""</formula>
    </cfRule>
  </conditionalFormatting>
  <conditionalFormatting sqref="X279">
    <cfRule type="cellIs" dxfId="73" priority="21" operator="equal">
      <formula>"""No Data"""</formula>
    </cfRule>
  </conditionalFormatting>
  <conditionalFormatting sqref="X280">
    <cfRule type="cellIs" dxfId="72" priority="20" operator="equal">
      <formula>"""No Data"""</formula>
    </cfRule>
  </conditionalFormatting>
  <conditionalFormatting sqref="X281">
    <cfRule type="cellIs" dxfId="71" priority="19" operator="equal">
      <formula>"""No Data"""</formula>
    </cfRule>
  </conditionalFormatting>
  <conditionalFormatting sqref="X282">
    <cfRule type="cellIs" dxfId="70" priority="18" operator="equal">
      <formula>"""No Data"""</formula>
    </cfRule>
  </conditionalFormatting>
  <conditionalFormatting sqref="X283">
    <cfRule type="cellIs" dxfId="69" priority="17" operator="equal">
      <formula>"""No Data"""</formula>
    </cfRule>
  </conditionalFormatting>
  <conditionalFormatting sqref="X284">
    <cfRule type="cellIs" dxfId="68" priority="16" operator="equal">
      <formula>"""No Data"""</formula>
    </cfRule>
  </conditionalFormatting>
  <conditionalFormatting sqref="X285">
    <cfRule type="cellIs" dxfId="67" priority="15" operator="equal">
      <formula>"""No Data"""</formula>
    </cfRule>
  </conditionalFormatting>
  <conditionalFormatting sqref="X286">
    <cfRule type="cellIs" dxfId="66" priority="14" operator="equal">
      <formula>"""No Data"""</formula>
    </cfRule>
  </conditionalFormatting>
  <conditionalFormatting sqref="X287">
    <cfRule type="cellIs" dxfId="65" priority="13" operator="equal">
      <formula>"""No Data"""</formula>
    </cfRule>
  </conditionalFormatting>
  <conditionalFormatting sqref="X288">
    <cfRule type="cellIs" dxfId="64" priority="12" operator="equal">
      <formula>"""No Data"""</formula>
    </cfRule>
  </conditionalFormatting>
  <conditionalFormatting sqref="X289">
    <cfRule type="cellIs" dxfId="63" priority="11" operator="equal">
      <formula>"""No Data"""</formula>
    </cfRule>
  </conditionalFormatting>
  <conditionalFormatting sqref="X290">
    <cfRule type="cellIs" dxfId="62" priority="10" operator="equal">
      <formula>"""No Data"""</formula>
    </cfRule>
  </conditionalFormatting>
  <conditionalFormatting sqref="X291">
    <cfRule type="cellIs" dxfId="61" priority="9" operator="equal">
      <formula>"""No Data"""</formula>
    </cfRule>
  </conditionalFormatting>
  <conditionalFormatting sqref="X292">
    <cfRule type="cellIs" dxfId="60" priority="8" operator="equal">
      <formula>"""No Data"""</formula>
    </cfRule>
  </conditionalFormatting>
  <conditionalFormatting sqref="X293">
    <cfRule type="cellIs" dxfId="59" priority="7" operator="equal">
      <formula>"""No Data"""</formula>
    </cfRule>
  </conditionalFormatting>
  <conditionalFormatting sqref="X294">
    <cfRule type="cellIs" dxfId="58" priority="6" operator="equal">
      <formula>"""No Data"""</formula>
    </cfRule>
  </conditionalFormatting>
  <conditionalFormatting sqref="X295">
    <cfRule type="cellIs" dxfId="57" priority="5" operator="equal">
      <formula>"""No Data"""</formula>
    </cfRule>
  </conditionalFormatting>
  <conditionalFormatting sqref="X296">
    <cfRule type="cellIs" dxfId="56" priority="4" operator="equal">
      <formula>"""No Data"""</formula>
    </cfRule>
  </conditionalFormatting>
  <conditionalFormatting sqref="X297">
    <cfRule type="cellIs" dxfId="55" priority="3" operator="equal">
      <formula>"""No Data"""</formula>
    </cfRule>
  </conditionalFormatting>
  <conditionalFormatting sqref="X298">
    <cfRule type="cellIs" dxfId="54" priority="2" operator="equal">
      <formula>"""No Data"""</formula>
    </cfRule>
  </conditionalFormatting>
  <conditionalFormatting sqref="X299">
    <cfRule type="cellIs" dxfId="53" priority="1" operator="equal">
      <formula>"""No Data"""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W65"/>
  <sheetViews>
    <sheetView topLeftCell="A6" zoomScale="55" zoomScaleNormal="100" workbookViewId="0">
      <selection activeCell="P73" sqref="P73"/>
    </sheetView>
  </sheetViews>
  <sheetFormatPr defaultColWidth="9" defaultRowHeight="16.5" x14ac:dyDescent="0.3"/>
  <cols>
    <col min="1" max="1" width="9" style="1"/>
    <col min="2" max="2" width="14.625" style="1" bestFit="1" customWidth="1"/>
    <col min="3" max="3" width="18.875" style="1" bestFit="1" customWidth="1"/>
    <col min="4" max="4" width="8.125" style="78" customWidth="1"/>
    <col min="5" max="5" width="18.75" style="35" bestFit="1" customWidth="1"/>
    <col min="6" max="6" width="8.125" style="78" bestFit="1" customWidth="1"/>
    <col min="7" max="7" width="18.125" style="1" bestFit="1" customWidth="1"/>
    <col min="8" max="8" width="8.125" style="78" bestFit="1" customWidth="1"/>
    <col min="9" max="9" width="18" style="1" bestFit="1" customWidth="1"/>
    <col min="10" max="10" width="8.125" style="78" bestFit="1" customWidth="1"/>
    <col min="11" max="11" width="13.5" style="1" bestFit="1" customWidth="1"/>
    <col min="12" max="12" width="14.625" style="1" bestFit="1" customWidth="1"/>
    <col min="13" max="13" width="8.125" style="78" customWidth="1"/>
    <col min="14" max="14" width="2.875" style="1" customWidth="1"/>
    <col min="15" max="15" width="2.5" style="1" bestFit="1" customWidth="1"/>
    <col min="24" max="16384" width="9" style="1"/>
  </cols>
  <sheetData>
    <row r="2" spans="1:14" ht="17.25" thickBot="1" x14ac:dyDescent="0.35"/>
    <row r="3" spans="1:14" ht="34.5" thickBot="1" x14ac:dyDescent="0.35">
      <c r="B3" s="157" t="s">
        <v>1399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9"/>
    </row>
    <row r="4" spans="1:14" ht="17.25" thickBot="1" x14ac:dyDescent="0.35">
      <c r="A4" s="11"/>
      <c r="B4" s="11"/>
      <c r="C4" s="11"/>
      <c r="D4" s="76"/>
      <c r="E4" s="37"/>
      <c r="F4" s="76"/>
      <c r="G4" s="11"/>
      <c r="H4" s="76"/>
      <c r="I4" s="11"/>
      <c r="J4" s="76"/>
      <c r="K4" s="11"/>
    </row>
    <row r="5" spans="1:14" ht="26.25" x14ac:dyDescent="0.3">
      <c r="A5" s="11"/>
      <c r="B5" s="40" t="s">
        <v>1120</v>
      </c>
      <c r="C5" s="156" t="s">
        <v>5350</v>
      </c>
      <c r="D5" s="156"/>
      <c r="E5" s="156"/>
      <c r="F5" s="156"/>
      <c r="G5" s="156" t="s">
        <v>5352</v>
      </c>
      <c r="H5" s="156"/>
      <c r="I5" s="156"/>
      <c r="J5" s="156"/>
      <c r="K5" s="68" t="s">
        <v>5353</v>
      </c>
      <c r="L5" s="154" t="s">
        <v>5357</v>
      </c>
      <c r="M5" s="155"/>
      <c r="N5" s="11"/>
    </row>
    <row r="6" spans="1:14" x14ac:dyDescent="0.3">
      <c r="A6" s="11"/>
      <c r="B6" s="36" t="str">
        <f>Infi!C1603</f>
        <v>M</v>
      </c>
      <c r="C6" s="11" t="str">
        <f>Infi!I1602</f>
        <v>Mean_Femur Avg</v>
      </c>
      <c r="D6" s="76"/>
      <c r="E6" s="11" t="str">
        <f>Infi!J1602</f>
        <v>Mean_Femur STD</v>
      </c>
      <c r="F6" s="76"/>
      <c r="G6" s="11" t="str">
        <f>Infi!M1602</f>
        <v>Mean_Thigh Avg</v>
      </c>
      <c r="H6" s="76"/>
      <c r="I6" s="11" t="str">
        <f>Infi!N1602</f>
        <v>Mean_Thigh STD</v>
      </c>
      <c r="J6" s="76"/>
      <c r="K6" s="11" t="str">
        <f>Infi!P1602</f>
        <v>Mean_Ratio</v>
      </c>
      <c r="L6" s="46" t="str">
        <f>Infi!X1602</f>
        <v>Mean_Interv.</v>
      </c>
      <c r="M6" s="74"/>
      <c r="N6" s="11"/>
    </row>
    <row r="7" spans="1:14" x14ac:dyDescent="0.3">
      <c r="A7" s="11"/>
      <c r="B7" s="50">
        <f>Infi!C1604</f>
        <v>430</v>
      </c>
      <c r="C7" s="11">
        <f>Infi!I1603</f>
        <v>14.712173842126974</v>
      </c>
      <c r="D7" s="76"/>
      <c r="E7" s="11">
        <f>Infi!J1603</f>
        <v>3.9582013758599088</v>
      </c>
      <c r="F7" s="76"/>
      <c r="G7" s="11">
        <f>Infi!M1603</f>
        <v>3.9605702395212661</v>
      </c>
      <c r="H7" s="76"/>
      <c r="I7" s="11">
        <f>Infi!N1603</f>
        <v>1.9879974984365187</v>
      </c>
      <c r="J7" s="76"/>
      <c r="K7" s="11">
        <f>Infi!P1603</f>
        <v>3.9333050057753507</v>
      </c>
      <c r="L7" s="46">
        <f>Infi!X1603</f>
        <v>0.15861318407960215</v>
      </c>
      <c r="M7" s="74"/>
      <c r="N7" s="11"/>
    </row>
    <row r="8" spans="1:14" x14ac:dyDescent="0.3">
      <c r="A8" s="11"/>
      <c r="B8" s="36" t="str">
        <f>Infi!C1605</f>
        <v>F</v>
      </c>
      <c r="C8" s="11" t="str">
        <f>Infi!I1604</f>
        <v>STD_Femur Avg</v>
      </c>
      <c r="D8" s="76"/>
      <c r="E8" s="11" t="str">
        <f>Infi!J1604</f>
        <v>STD_Femur STD</v>
      </c>
      <c r="F8" s="76"/>
      <c r="G8" s="11" t="str">
        <f>Infi!M1604</f>
        <v>STD_Thigh Avg</v>
      </c>
      <c r="H8" s="76"/>
      <c r="I8" s="11" t="str">
        <f>Infi!N1604</f>
        <v>STD_Thigh STD</v>
      </c>
      <c r="J8" s="76"/>
      <c r="K8" s="11" t="str">
        <f>Infi!P1604</f>
        <v>STD_Ratio</v>
      </c>
      <c r="L8" s="46" t="str">
        <f>Infi!X1604</f>
        <v>STD_Interv.</v>
      </c>
      <c r="M8" s="74"/>
      <c r="N8" s="11"/>
    </row>
    <row r="9" spans="1:14" x14ac:dyDescent="0.3">
      <c r="A9" s="11"/>
      <c r="B9" s="50">
        <f>Infi!C1606</f>
        <v>1169</v>
      </c>
      <c r="C9" s="11">
        <f>Infi!I1605</f>
        <v>5.1142924243388004</v>
      </c>
      <c r="D9" s="76"/>
      <c r="E9" s="11">
        <f>Infi!J1605</f>
        <v>0.88752035466688917</v>
      </c>
      <c r="F9" s="76"/>
      <c r="G9" s="11">
        <f>Infi!M1605</f>
        <v>1.6323891600563725</v>
      </c>
      <c r="H9" s="76"/>
      <c r="I9" s="11">
        <f>Infi!N1605</f>
        <v>0.44589696413189289</v>
      </c>
      <c r="J9" s="76"/>
      <c r="K9" s="11">
        <f>Infi!P1605</f>
        <v>1.2613088936107257</v>
      </c>
      <c r="L9" s="46">
        <f>Infi!X1605</f>
        <v>1.3487426994427608E-2</v>
      </c>
      <c r="M9" s="74"/>
      <c r="N9" s="11"/>
    </row>
    <row r="10" spans="1:14" x14ac:dyDescent="0.3">
      <c r="A10" s="11"/>
      <c r="B10" s="36" t="str">
        <f>Infi!C1607</f>
        <v>Total</v>
      </c>
      <c r="C10" s="11" t="str">
        <f>Infi!I1606</f>
        <v>Max_Femur Avg</v>
      </c>
      <c r="D10" s="76"/>
      <c r="E10" s="11" t="str">
        <f>Infi!J1606</f>
        <v>Max_Femur STD</v>
      </c>
      <c r="F10" s="76"/>
      <c r="G10" s="11" t="str">
        <f>Infi!M1606</f>
        <v>Max_Thigh Avg</v>
      </c>
      <c r="H10" s="76"/>
      <c r="I10" s="11" t="str">
        <f>Infi!N1606</f>
        <v>Max_Thigh STD</v>
      </c>
      <c r="J10" s="76"/>
      <c r="K10" s="11" t="str">
        <f>Infi!P1606</f>
        <v>Max_Ratio</v>
      </c>
      <c r="L10" s="46" t="str">
        <f>Infi!X1606</f>
        <v>Max_Interv.</v>
      </c>
      <c r="M10" s="74"/>
      <c r="N10" s="11"/>
    </row>
    <row r="11" spans="1:14" x14ac:dyDescent="0.3">
      <c r="A11" s="11"/>
      <c r="B11" s="50">
        <f>Infi!C1608</f>
        <v>1599</v>
      </c>
      <c r="C11" s="11">
        <f>Infi!I1607</f>
        <v>41.007936507936506</v>
      </c>
      <c r="D11" s="76"/>
      <c r="E11" s="11">
        <f>Infi!J1607</f>
        <v>20.523</v>
      </c>
      <c r="F11" s="76"/>
      <c r="G11" s="11">
        <f>Infi!M1607</f>
        <v>16.121212121212121</v>
      </c>
      <c r="H11" s="76"/>
      <c r="I11" s="11">
        <f>Infi!N1607</f>
        <v>4.2990000000000004</v>
      </c>
      <c r="J11" s="76"/>
      <c r="K11" s="11">
        <f>Infi!P1607</f>
        <v>10.288065843621398</v>
      </c>
      <c r="L11" s="46">
        <f>Infi!X1607</f>
        <v>0.21527777777777779</v>
      </c>
      <c r="M11" s="74"/>
      <c r="N11" s="11"/>
    </row>
    <row r="12" spans="1:14" x14ac:dyDescent="0.3">
      <c r="A12" s="11"/>
      <c r="B12" s="36"/>
      <c r="C12" s="148" t="str">
        <f>Infi!I1608</f>
        <v>Mode_Femur Avg</v>
      </c>
      <c r="D12" s="148"/>
      <c r="E12" s="148" t="str">
        <f>Infi!J1608</f>
        <v>Mode_Femur STD</v>
      </c>
      <c r="F12" s="148"/>
      <c r="G12" s="148" t="str">
        <f>Infi!M1608</f>
        <v>Mode_Thigh Avg</v>
      </c>
      <c r="H12" s="148"/>
      <c r="I12" s="148" t="str">
        <f>Infi!N1608</f>
        <v>Mode_Thigh STD</v>
      </c>
      <c r="J12" s="148"/>
      <c r="K12" s="71" t="str">
        <f>Infi!P1608</f>
        <v>Mode_Ratio</v>
      </c>
      <c r="L12" s="149" t="str">
        <f>Infi!X1608</f>
        <v>Mode_Interv.</v>
      </c>
      <c r="M12" s="150"/>
      <c r="N12" s="11"/>
    </row>
    <row r="13" spans="1:14" x14ac:dyDescent="0.3">
      <c r="A13" s="11"/>
      <c r="B13" s="36"/>
      <c r="C13" s="11">
        <f>Infi!I1609</f>
        <v>16.75</v>
      </c>
      <c r="D13" s="76">
        <f>Infi!H1609</f>
        <v>1.876172607879925E-3</v>
      </c>
      <c r="E13" s="11">
        <f>Infi!J1609</f>
        <v>4.0949999999999998</v>
      </c>
      <c r="F13" s="76">
        <f>Infi!K1609</f>
        <v>2.5015634771732333E-3</v>
      </c>
      <c r="G13" s="11">
        <f>Infi!M1609</f>
        <v>3</v>
      </c>
      <c r="H13" s="76">
        <f>Infi!L1609</f>
        <v>3.1269543464665416E-3</v>
      </c>
      <c r="I13" s="11">
        <f>Infi!N1609</f>
        <v>1.98</v>
      </c>
      <c r="J13" s="76">
        <f>Infi!O1609</f>
        <v>3.7523452157598499E-3</v>
      </c>
      <c r="K13" s="11">
        <f>Infi!P1609</f>
        <v>6</v>
      </c>
      <c r="L13" s="46">
        <f>Infi!X1609</f>
        <v>0.16666666666666669</v>
      </c>
      <c r="M13" s="74">
        <f>Infi!Y1609</f>
        <v>2.0012507817385866E-2</v>
      </c>
      <c r="N13" s="11"/>
    </row>
    <row r="14" spans="1:14" x14ac:dyDescent="0.3">
      <c r="A14" s="11"/>
      <c r="B14" s="36"/>
      <c r="C14" s="11" t="str">
        <f>Infi!I1610</f>
        <v>Median_Femur Avg</v>
      </c>
      <c r="D14" s="76"/>
      <c r="E14" s="11" t="str">
        <f>Infi!J1610</f>
        <v>Median_Femur STD</v>
      </c>
      <c r="F14" s="76"/>
      <c r="G14" s="11" t="str">
        <f>Infi!M1610</f>
        <v>Median_Thigh Avg</v>
      </c>
      <c r="H14" s="76"/>
      <c r="I14" s="11" t="str">
        <f>Infi!N1610</f>
        <v>Median_Thigh STD</v>
      </c>
      <c r="J14" s="76"/>
      <c r="K14" s="11" t="str">
        <f>Infi!P1610</f>
        <v>Median_Ratio</v>
      </c>
      <c r="L14" s="46" t="str">
        <f>Infi!X1610</f>
        <v>Median_Interv.</v>
      </c>
      <c r="M14" s="74"/>
      <c r="N14" s="11"/>
    </row>
    <row r="15" spans="1:14" x14ac:dyDescent="0.3">
      <c r="A15" s="11"/>
      <c r="B15" s="36"/>
      <c r="C15" s="11">
        <f>Infi!I1611</f>
        <v>14.158333333333333</v>
      </c>
      <c r="D15" s="76"/>
      <c r="E15" s="11">
        <f>Infi!J1611</f>
        <v>3.9340000000000002</v>
      </c>
      <c r="F15" s="76"/>
      <c r="G15" s="11">
        <f>Infi!M1611</f>
        <v>3.5944444444444446</v>
      </c>
      <c r="H15" s="76"/>
      <c r="I15" s="11">
        <f>Infi!N1611</f>
        <v>1.9139999999999999</v>
      </c>
      <c r="J15" s="76"/>
      <c r="K15" s="11">
        <f>Infi!P1611</f>
        <v>3.784313725490196</v>
      </c>
      <c r="L15" s="46">
        <f>Infi!X1611</f>
        <v>0.15902777777777771</v>
      </c>
      <c r="M15" s="74"/>
      <c r="N15" s="11"/>
    </row>
    <row r="16" spans="1:14" x14ac:dyDescent="0.3">
      <c r="A16" s="11"/>
      <c r="B16" s="36"/>
      <c r="C16" s="11" t="str">
        <f>Infi!I1612</f>
        <v>Min_Femur Avg</v>
      </c>
      <c r="D16" s="76"/>
      <c r="E16" s="11" t="str">
        <f>Infi!J1612</f>
        <v>Min_Femur STD</v>
      </c>
      <c r="F16" s="76"/>
      <c r="G16" s="11" t="str">
        <f>Infi!M1612</f>
        <v>Min_Thigh Avg</v>
      </c>
      <c r="H16" s="76"/>
      <c r="I16" s="11" t="str">
        <f>Infi!N1612</f>
        <v>Min_Thigh STD</v>
      </c>
      <c r="J16" s="76"/>
      <c r="K16" s="11" t="str">
        <f>Infi!P1612</f>
        <v>Min_Ratio</v>
      </c>
      <c r="L16" s="46" t="str">
        <f>Infi!X1612</f>
        <v>Min_Interv.</v>
      </c>
      <c r="M16" s="74"/>
      <c r="N16" s="11"/>
    </row>
    <row r="17" spans="1:14" x14ac:dyDescent="0.3">
      <c r="A17" s="11"/>
      <c r="B17" s="36"/>
      <c r="C17" s="11">
        <f>Infi!I1613</f>
        <v>0.16050505050505051</v>
      </c>
      <c r="D17" s="76"/>
      <c r="E17" s="11">
        <f>Infi!J1613</f>
        <v>0.99399999999999999</v>
      </c>
      <c r="F17" s="76"/>
      <c r="G17" s="11">
        <f>Infi!M1613</f>
        <v>0.92307692307692313</v>
      </c>
      <c r="H17" s="76"/>
      <c r="I17" s="11">
        <f>Infi!N1613</f>
        <v>0.60199999999999998</v>
      </c>
      <c r="J17" s="76"/>
      <c r="K17" s="11">
        <f>Infi!P1613</f>
        <v>4.7861445783132534E-2</v>
      </c>
      <c r="L17" s="46">
        <f>Infi!X1613</f>
        <v>7.6388888888888895E-2</v>
      </c>
      <c r="M17" s="74"/>
      <c r="N17" s="11"/>
    </row>
    <row r="18" spans="1:14" x14ac:dyDescent="0.3">
      <c r="A18" s="11"/>
      <c r="B18" s="36"/>
      <c r="C18" s="11"/>
      <c r="D18" s="76"/>
      <c r="E18" s="37"/>
      <c r="F18" s="76"/>
      <c r="G18" s="11"/>
      <c r="H18" s="76"/>
      <c r="I18" s="11"/>
      <c r="J18" s="76"/>
      <c r="K18" s="11"/>
      <c r="L18" s="46"/>
      <c r="M18" s="74"/>
      <c r="N18" s="11"/>
    </row>
    <row r="19" spans="1:14" ht="26.25" x14ac:dyDescent="0.3">
      <c r="A19" s="11"/>
      <c r="B19" s="39" t="s">
        <v>730</v>
      </c>
      <c r="C19" s="152" t="s">
        <v>5350</v>
      </c>
      <c r="D19" s="153"/>
      <c r="E19" s="153"/>
      <c r="F19" s="76"/>
      <c r="G19" s="152" t="s">
        <v>5352</v>
      </c>
      <c r="H19" s="153"/>
      <c r="I19" s="153"/>
      <c r="J19" s="76"/>
      <c r="K19" s="69" t="s">
        <v>5353</v>
      </c>
      <c r="L19" s="46"/>
      <c r="M19" s="74"/>
      <c r="N19" s="11"/>
    </row>
    <row r="20" spans="1:14" x14ac:dyDescent="0.3">
      <c r="A20" s="11"/>
      <c r="B20" s="36" t="str">
        <f>NMCT670!C1175</f>
        <v>M</v>
      </c>
      <c r="C20" s="11" t="str">
        <f>NMCT670!I1174</f>
        <v>Mean_Femur Avg</v>
      </c>
      <c r="D20" s="76"/>
      <c r="E20" s="11" t="str">
        <f>NMCT670!J1174</f>
        <v>Mean_Femur STD</v>
      </c>
      <c r="F20" s="76"/>
      <c r="G20" s="11" t="str">
        <f>NMCT670!M1174</f>
        <v>Mean_Thigh Avg</v>
      </c>
      <c r="H20" s="76"/>
      <c r="I20" s="11" t="str">
        <f>NMCT670!N1174</f>
        <v>Mean_Thigh STD</v>
      </c>
      <c r="J20" s="76"/>
      <c r="K20" s="11" t="str">
        <f>NMCT670!P1174</f>
        <v>Mean_Ratio</v>
      </c>
      <c r="L20" s="46" t="str">
        <f>NMCT670!X1174</f>
        <v>Mean_Interv.</v>
      </c>
      <c r="M20" s="74"/>
      <c r="N20" s="11"/>
    </row>
    <row r="21" spans="1:14" x14ac:dyDescent="0.3">
      <c r="A21" s="11"/>
      <c r="B21" s="50">
        <f>NMCT670!C1176</f>
        <v>272</v>
      </c>
      <c r="C21" s="11">
        <f>NMCT670!I1175</f>
        <v>12.770950205040249</v>
      </c>
      <c r="D21" s="76"/>
      <c r="E21" s="11">
        <f>NMCT670!J1175</f>
        <v>1.3278727583262171</v>
      </c>
      <c r="F21" s="76"/>
      <c r="G21" s="11">
        <f>NMCT670!M1175</f>
        <v>3.2642826967632748</v>
      </c>
      <c r="H21" s="76"/>
      <c r="I21" s="11">
        <f>NMCT670!N1175</f>
        <v>0.62392741246797645</v>
      </c>
      <c r="J21" s="76"/>
      <c r="K21" s="11">
        <f>NMCT670!P1175</f>
        <v>4.1576957320944361</v>
      </c>
      <c r="L21" s="46">
        <f>NMCT670!X1175</f>
        <v>0.15790731504571917</v>
      </c>
      <c r="M21" s="74"/>
      <c r="N21" s="11"/>
    </row>
    <row r="22" spans="1:14" x14ac:dyDescent="0.3">
      <c r="A22" s="11"/>
      <c r="B22" s="36" t="str">
        <f>NMCT670!C1177</f>
        <v>F</v>
      </c>
      <c r="C22" s="11" t="str">
        <f>NMCT670!I1176</f>
        <v>STD_Femur Avg</v>
      </c>
      <c r="D22" s="76"/>
      <c r="E22" s="11" t="str">
        <f>NMCT670!J1176</f>
        <v>STD_Femur STD</v>
      </c>
      <c r="F22" s="76"/>
      <c r="G22" s="11" t="str">
        <f>NMCT670!M1176</f>
        <v>STD_Thigh Avg</v>
      </c>
      <c r="H22" s="76"/>
      <c r="I22" s="11" t="str">
        <f>NMCT670!N1176</f>
        <v>STD_Thigh STD</v>
      </c>
      <c r="J22" s="76"/>
      <c r="K22" s="11" t="str">
        <f>NMCT670!P1176</f>
        <v>STD_Ratio</v>
      </c>
      <c r="L22" s="46" t="str">
        <f>NMCT670!X1176</f>
        <v>STD_Interv.</v>
      </c>
      <c r="M22" s="74"/>
      <c r="N22" s="11"/>
    </row>
    <row r="23" spans="1:14" x14ac:dyDescent="0.3">
      <c r="A23" s="11"/>
      <c r="B23" s="50">
        <f>NMCT670!C1178</f>
        <v>899</v>
      </c>
      <c r="C23" s="11">
        <f>NMCT670!I1177</f>
        <v>4.5349120100893936</v>
      </c>
      <c r="D23" s="76"/>
      <c r="E23" s="11">
        <f>NMCT670!J1177</f>
        <v>0.84200199465880154</v>
      </c>
      <c r="F23" s="76"/>
      <c r="G23" s="11">
        <f>NMCT670!M1177</f>
        <v>1.4884652057092671</v>
      </c>
      <c r="H23" s="76"/>
      <c r="I23" s="11">
        <f>NMCT670!N1177</f>
        <v>0.20504312414888407</v>
      </c>
      <c r="J23" s="76"/>
      <c r="K23" s="11">
        <f>NMCT670!P1177</f>
        <v>1.2888753506126316</v>
      </c>
      <c r="L23" s="46">
        <f>NMCT670!X1177</f>
        <v>1.5165291298046184E-2</v>
      </c>
      <c r="M23" s="74"/>
      <c r="N23" s="11"/>
    </row>
    <row r="24" spans="1:14" x14ac:dyDescent="0.3">
      <c r="A24" s="11"/>
      <c r="B24" s="36" t="str">
        <f>NMCT670!C1179</f>
        <v>Total</v>
      </c>
      <c r="C24" s="11" t="str">
        <f>NMCT670!I1178</f>
        <v>Max_Femur Avg</v>
      </c>
      <c r="D24" s="76"/>
      <c r="E24" s="11" t="str">
        <f>NMCT670!J1178</f>
        <v>Max_Femur STD</v>
      </c>
      <c r="F24" s="76"/>
      <c r="G24" s="11" t="str">
        <f>NMCT670!M1178</f>
        <v>Max_Thigh Avg</v>
      </c>
      <c r="H24" s="76"/>
      <c r="I24" s="11" t="str">
        <f>NMCT670!N1178</f>
        <v>Max_Thigh STD</v>
      </c>
      <c r="J24" s="76"/>
      <c r="K24" s="11" t="str">
        <f>NMCT670!P1178</f>
        <v>Max_Ratio</v>
      </c>
      <c r="L24" s="46" t="str">
        <f>NMCT670!X1178</f>
        <v>Max_Interv.</v>
      </c>
      <c r="M24" s="74"/>
      <c r="N24" s="11"/>
    </row>
    <row r="25" spans="1:14" x14ac:dyDescent="0.3">
      <c r="A25" s="11"/>
      <c r="B25" s="50">
        <f>NMCT670!C1180</f>
        <v>1171</v>
      </c>
      <c r="C25" s="11">
        <f>NMCT670!I1179</f>
        <v>45.898989898989896</v>
      </c>
      <c r="D25" s="76"/>
      <c r="E25" s="11">
        <f>NMCT670!J1179</f>
        <v>24.527999999999999</v>
      </c>
      <c r="F25" s="76"/>
      <c r="G25" s="11">
        <f>NMCT670!M1179</f>
        <v>19.88095238095238</v>
      </c>
      <c r="H25" s="76"/>
      <c r="I25" s="11">
        <f>NMCT670!N1179</f>
        <v>2.6030000000000002</v>
      </c>
      <c r="J25" s="76"/>
      <c r="K25" s="11">
        <f>NMCT670!P1179</f>
        <v>9.8761904761904766</v>
      </c>
      <c r="L25" s="46">
        <f>NMCT670!X1179</f>
        <v>0.21736111111111112</v>
      </c>
      <c r="M25" s="74"/>
      <c r="N25" s="11"/>
    </row>
    <row r="26" spans="1:14" x14ac:dyDescent="0.3">
      <c r="A26" s="11"/>
      <c r="B26" s="36"/>
      <c r="C26" s="148" t="str">
        <f>NMCT670!I1180</f>
        <v>Mode_Femur Avg</v>
      </c>
      <c r="D26" s="148"/>
      <c r="E26" s="148" t="str">
        <f>NMCT670!J1180</f>
        <v>Mode_Femur STD</v>
      </c>
      <c r="F26" s="148"/>
      <c r="G26" s="148" t="str">
        <f>NMCT670!M1180</f>
        <v>Mode_Thigh Avg</v>
      </c>
      <c r="H26" s="148"/>
      <c r="I26" s="148" t="str">
        <f>NMCT670!N1180</f>
        <v>Mode_Thigh STD</v>
      </c>
      <c r="J26" s="148"/>
      <c r="K26" s="71" t="str">
        <f>NMCT670!P1180</f>
        <v>Mode_Ratio</v>
      </c>
      <c r="L26" s="149" t="str">
        <f>NMCT670!X1180</f>
        <v>Mode_Interv.</v>
      </c>
      <c r="M26" s="150"/>
      <c r="N26" s="11"/>
    </row>
    <row r="27" spans="1:14" x14ac:dyDescent="0.3">
      <c r="A27" s="11"/>
      <c r="B27" s="36"/>
      <c r="C27" s="11">
        <f>NMCT670!I1181</f>
        <v>12.666666666666666</v>
      </c>
      <c r="D27" s="76">
        <f>NMCT670!H1181</f>
        <v>2.5619128949615714E-3</v>
      </c>
      <c r="E27" s="11">
        <f>NMCT670!J1181</f>
        <v>1.377</v>
      </c>
      <c r="F27" s="76">
        <f>NMCT670!K1181</f>
        <v>4.269854824935952E-3</v>
      </c>
      <c r="G27" s="11">
        <f>NMCT670!M1181</f>
        <v>2.3333333333333335</v>
      </c>
      <c r="H27" s="76">
        <f>NMCT670!L1181</f>
        <v>4.269854824935952E-3</v>
      </c>
      <c r="I27" s="11">
        <f>NMCT670!N1181</f>
        <v>0.57399999999999995</v>
      </c>
      <c r="J27" s="76">
        <f>NMCT670!O1181</f>
        <v>9.3936806148590939E-3</v>
      </c>
      <c r="K27" s="11">
        <f>NMCT670!P1181</f>
        <v>3</v>
      </c>
      <c r="L27" s="46">
        <f>NMCT670!X1181</f>
        <v>0.15972222222222227</v>
      </c>
      <c r="M27" s="74">
        <f>NMCT670!Y1181</f>
        <v>1.9641332194705381E-2</v>
      </c>
      <c r="N27" s="11"/>
    </row>
    <row r="28" spans="1:14" x14ac:dyDescent="0.3">
      <c r="A28" s="11"/>
      <c r="B28" s="36"/>
      <c r="C28" s="11" t="str">
        <f>NMCT670!I1182</f>
        <v>Median_Femur Avg</v>
      </c>
      <c r="D28" s="76"/>
      <c r="E28" s="11" t="str">
        <f>NMCT670!J1182</f>
        <v>Median_Femur STD</v>
      </c>
      <c r="F28" s="76"/>
      <c r="G28" s="11" t="str">
        <f>NMCT670!M1182</f>
        <v>Median_Thigh Avg</v>
      </c>
      <c r="H28" s="76"/>
      <c r="I28" s="11" t="str">
        <f>NMCT670!N1182</f>
        <v>Median_Thigh STD</v>
      </c>
      <c r="J28" s="76"/>
      <c r="K28" s="11" t="str">
        <f>NMCT670!P1182</f>
        <v>Median_Ratio</v>
      </c>
      <c r="L28" s="46" t="str">
        <f>NMCT670!X1182</f>
        <v>Median_Interv.</v>
      </c>
      <c r="M28" s="74"/>
      <c r="N28" s="11"/>
    </row>
    <row r="29" spans="1:14" x14ac:dyDescent="0.3">
      <c r="A29" s="11"/>
      <c r="B29" s="36"/>
      <c r="C29" s="11">
        <f>NMCT670!I1183</f>
        <v>12.152173913043478</v>
      </c>
      <c r="D29" s="76"/>
      <c r="E29" s="11">
        <f>NMCT670!J1183</f>
        <v>1.2170000000000001</v>
      </c>
      <c r="F29" s="76"/>
      <c r="G29" s="11">
        <f>NMCT670!M1183</f>
        <v>2.96</v>
      </c>
      <c r="H29" s="76"/>
      <c r="I29" s="11">
        <f>NMCT670!N1183</f>
        <v>0.58799999999999997</v>
      </c>
      <c r="J29" s="76"/>
      <c r="K29" s="11">
        <f>NMCT670!P1183</f>
        <v>3.9730639730639727</v>
      </c>
      <c r="L29" s="46">
        <f>NMCT670!X1183</f>
        <v>0.15763888888888894</v>
      </c>
      <c r="M29" s="74"/>
      <c r="N29" s="11"/>
    </row>
    <row r="30" spans="1:14" x14ac:dyDescent="0.3">
      <c r="A30" s="11"/>
      <c r="B30" s="36"/>
      <c r="C30" s="11" t="str">
        <f>NMCT670!I1184</f>
        <v>Min_Femur Avg</v>
      </c>
      <c r="D30" s="76"/>
      <c r="E30" s="11" t="str">
        <f>NMCT670!J1184</f>
        <v>Min_Femur STD</v>
      </c>
      <c r="F30" s="76"/>
      <c r="G30" s="11" t="str">
        <f>NMCT670!M1184</f>
        <v>Min_Thigh Avg</v>
      </c>
      <c r="H30" s="76"/>
      <c r="I30" s="11" t="str">
        <f>NMCT670!N1184</f>
        <v>Min_Thigh STD</v>
      </c>
      <c r="J30" s="76"/>
      <c r="K30" s="11" t="str">
        <f>NMCT670!P1184</f>
        <v>Min_Ratio</v>
      </c>
      <c r="L30" s="46" t="str">
        <f>NMCT670!X1184</f>
        <v>Min_Interv.</v>
      </c>
      <c r="M30" s="74"/>
      <c r="N30" s="11"/>
    </row>
    <row r="31" spans="1:14" x14ac:dyDescent="0.3">
      <c r="A31" s="11"/>
      <c r="B31" s="36"/>
      <c r="C31" s="11">
        <f>NMCT670!I1185</f>
        <v>3.88</v>
      </c>
      <c r="D31" s="76"/>
      <c r="E31" s="11">
        <f>NMCT670!J1185</f>
        <v>0.52500000000000002</v>
      </c>
      <c r="F31" s="76"/>
      <c r="G31" s="11">
        <f>NMCT670!M1185</f>
        <v>0.94047619047619047</v>
      </c>
      <c r="H31" s="76"/>
      <c r="I31" s="11">
        <f>NMCT670!N1185</f>
        <v>0.183</v>
      </c>
      <c r="J31" s="76"/>
      <c r="K31" s="11">
        <f>NMCT670!P1185</f>
        <v>1.3389221556886228</v>
      </c>
      <c r="L31" s="46">
        <f>NMCT670!X1185</f>
        <v>0.11874999999999997</v>
      </c>
      <c r="M31" s="74"/>
      <c r="N31" s="11"/>
    </row>
    <row r="32" spans="1:14" x14ac:dyDescent="0.3">
      <c r="A32" s="11"/>
      <c r="B32" s="36"/>
      <c r="C32" s="11"/>
      <c r="D32" s="76"/>
      <c r="E32" s="37"/>
      <c r="F32" s="76"/>
      <c r="G32" s="11"/>
      <c r="H32" s="76"/>
      <c r="I32" s="11"/>
      <c r="J32" s="76"/>
      <c r="K32" s="11"/>
      <c r="L32" s="46"/>
      <c r="M32" s="74"/>
      <c r="N32" s="11"/>
    </row>
    <row r="33" spans="1:15" ht="26.25" x14ac:dyDescent="0.3">
      <c r="A33" s="11"/>
      <c r="B33" s="39" t="s">
        <v>737</v>
      </c>
      <c r="C33" s="152" t="s">
        <v>5350</v>
      </c>
      <c r="D33" s="153"/>
      <c r="E33" s="153"/>
      <c r="F33" s="76"/>
      <c r="G33" s="152" t="s">
        <v>5352</v>
      </c>
      <c r="H33" s="153"/>
      <c r="I33" s="153"/>
      <c r="J33" s="76"/>
      <c r="K33" s="69" t="s">
        <v>5353</v>
      </c>
      <c r="L33" s="46"/>
      <c r="M33" s="74"/>
      <c r="N33" s="11"/>
    </row>
    <row r="34" spans="1:15" x14ac:dyDescent="0.3">
      <c r="A34" s="11"/>
      <c r="B34" s="36" t="str">
        <f>Sym!C1625</f>
        <v>M</v>
      </c>
      <c r="C34" s="11" t="str">
        <f>Sym!I1624</f>
        <v>Mean_Femur Avg</v>
      </c>
      <c r="D34" s="76"/>
      <c r="E34" s="11" t="str">
        <f>Sym!J1624</f>
        <v>Mean_Femur STD</v>
      </c>
      <c r="F34" s="76"/>
      <c r="G34" s="11" t="str">
        <f>Sym!M1624</f>
        <v>Mean_Thigh Avg</v>
      </c>
      <c r="H34" s="76"/>
      <c r="I34" s="11" t="str">
        <f>Sym!N1624</f>
        <v>Mean_Thigh STD</v>
      </c>
      <c r="J34" s="76"/>
      <c r="K34" s="11" t="str">
        <f>Sym!P1624</f>
        <v>Mean_R</v>
      </c>
      <c r="L34" s="46" t="str">
        <f>Sym!X1624</f>
        <v>Mean_Interv.</v>
      </c>
      <c r="M34" s="74"/>
      <c r="N34" s="11"/>
    </row>
    <row r="35" spans="1:15" x14ac:dyDescent="0.3">
      <c r="A35" s="11"/>
      <c r="B35" s="50">
        <f>Sym!C1626</f>
        <v>339</v>
      </c>
      <c r="C35" s="11">
        <f>Sym!I1625</f>
        <v>20.261899845020604</v>
      </c>
      <c r="D35" s="76"/>
      <c r="E35" s="11">
        <f>Sym!J1625</f>
        <v>4.531634299814935</v>
      </c>
      <c r="F35" s="76"/>
      <c r="G35" s="11">
        <f>Sym!M1625</f>
        <v>5.0395036135272511</v>
      </c>
      <c r="H35" s="76"/>
      <c r="I35" s="11">
        <f>Sym!N1625</f>
        <v>2.2495798889574332</v>
      </c>
      <c r="J35" s="76"/>
      <c r="K35" s="11">
        <f>Sym!P1625</f>
        <v>4.3313801695245111</v>
      </c>
      <c r="L35" s="46">
        <f>Sym!X1625</f>
        <v>0.15634085595201797</v>
      </c>
      <c r="M35" s="74"/>
      <c r="N35" s="11"/>
    </row>
    <row r="36" spans="1:15" x14ac:dyDescent="0.3">
      <c r="A36" s="11"/>
      <c r="B36" s="36" t="str">
        <f>Sym!C1627</f>
        <v>F</v>
      </c>
      <c r="C36" s="11" t="str">
        <f>Sym!I1626</f>
        <v>STD_Femur Avg</v>
      </c>
      <c r="D36" s="76"/>
      <c r="E36" s="11" t="str">
        <f>Sym!J1626</f>
        <v>STD_Femur STD</v>
      </c>
      <c r="F36" s="76"/>
      <c r="G36" s="11" t="str">
        <f>Sym!M1626</f>
        <v>STD_Thigh Avg</v>
      </c>
      <c r="H36" s="76"/>
      <c r="I36" s="11" t="str">
        <f>Sym!N1626</f>
        <v>STD_Thigh STD</v>
      </c>
      <c r="J36" s="76"/>
      <c r="K36" s="11" t="str">
        <f>Sym!P1626</f>
        <v>STD_R</v>
      </c>
      <c r="L36" s="46" t="str">
        <f>Sym!X1626</f>
        <v>STD_Interv.</v>
      </c>
      <c r="M36" s="74"/>
      <c r="N36" s="11"/>
    </row>
    <row r="37" spans="1:15" x14ac:dyDescent="0.3">
      <c r="A37" s="11"/>
      <c r="B37" s="50">
        <f>Sym!C1628</f>
        <v>1282</v>
      </c>
      <c r="C37" s="11">
        <f>Sym!I1627</f>
        <v>27.913097296912259</v>
      </c>
      <c r="D37" s="76"/>
      <c r="E37" s="11">
        <f>Sym!J1627</f>
        <v>0.90789579839797196</v>
      </c>
      <c r="F37" s="76"/>
      <c r="G37" s="11">
        <f>Sym!M1627</f>
        <v>2.0183047933536744</v>
      </c>
      <c r="H37" s="76"/>
      <c r="I37" s="11">
        <f>Sym!N1627</f>
        <v>0.47862983770960449</v>
      </c>
      <c r="J37" s="76"/>
      <c r="K37" s="11">
        <f>Sym!P1627</f>
        <v>8.3025358021794329</v>
      </c>
      <c r="L37" s="46">
        <f>Sym!X1627</f>
        <v>1.473454303173634E-2</v>
      </c>
      <c r="M37" s="74"/>
      <c r="N37" s="11"/>
    </row>
    <row r="38" spans="1:15" x14ac:dyDescent="0.3">
      <c r="A38" s="11"/>
      <c r="B38" s="36" t="str">
        <f>Sym!C1629</f>
        <v>Total</v>
      </c>
      <c r="C38" s="11" t="str">
        <f>Sym!I1628</f>
        <v>Max_Femur Avg</v>
      </c>
      <c r="D38" s="76"/>
      <c r="E38" s="11" t="str">
        <f>Sym!J1628</f>
        <v>Max_Femur STD</v>
      </c>
      <c r="F38" s="76"/>
      <c r="G38" s="11" t="str">
        <f>Sym!M1628</f>
        <v>Max_Thigh Avg</v>
      </c>
      <c r="H38" s="76"/>
      <c r="I38" s="11" t="str">
        <f>Sym!N1628</f>
        <v>Max_Thigh STD</v>
      </c>
      <c r="J38" s="76"/>
      <c r="K38" s="11" t="str">
        <f>Sym!P1628</f>
        <v>Max_R</v>
      </c>
      <c r="L38" s="46" t="str">
        <f>Sym!X1628</f>
        <v>Max_Interv.</v>
      </c>
      <c r="M38" s="74"/>
      <c r="N38" s="11"/>
    </row>
    <row r="39" spans="1:15" x14ac:dyDescent="0.3">
      <c r="A39" s="11"/>
      <c r="B39" s="50">
        <f>Sym!C1630</f>
        <v>1621</v>
      </c>
      <c r="C39" s="11">
        <f>Sym!I1629</f>
        <v>1113</v>
      </c>
      <c r="D39" s="76"/>
      <c r="E39" s="11">
        <f>Sym!J1629</f>
        <v>10.132</v>
      </c>
      <c r="F39" s="76"/>
      <c r="G39" s="11">
        <f>Sym!M1629</f>
        <v>24.76</v>
      </c>
      <c r="H39" s="76"/>
      <c r="I39" s="11">
        <f>Sym!N1629</f>
        <v>6.02</v>
      </c>
      <c r="J39" s="76"/>
      <c r="K39" s="11">
        <f>Sym!P1629</f>
        <v>333.9</v>
      </c>
      <c r="L39" s="46">
        <f>Sym!X1629</f>
        <v>0.20625000000000004</v>
      </c>
      <c r="M39" s="74"/>
      <c r="N39" s="11"/>
    </row>
    <row r="40" spans="1:15" x14ac:dyDescent="0.3">
      <c r="A40" s="11"/>
      <c r="B40" s="36"/>
      <c r="C40" s="148" t="str">
        <f>Sym!I1630</f>
        <v>Mode_Femur Avg</v>
      </c>
      <c r="D40" s="148"/>
      <c r="E40" s="148" t="str">
        <f>Sym!J1630</f>
        <v>Mode_Femur STD</v>
      </c>
      <c r="F40" s="148"/>
      <c r="G40" s="148" t="str">
        <f>Sym!M1630</f>
        <v>Mode_Thigh Avg</v>
      </c>
      <c r="H40" s="148"/>
      <c r="I40" s="148" t="str">
        <f>Sym!N1630</f>
        <v>Mode_Thigh STD</v>
      </c>
      <c r="J40" s="148"/>
      <c r="K40" s="71" t="str">
        <f>Sym!P1630</f>
        <v>Mode_R</v>
      </c>
      <c r="L40" s="149" t="str">
        <f>Sym!X1630</f>
        <v>Mode_Interv.</v>
      </c>
      <c r="M40" s="150"/>
      <c r="N40" s="11"/>
    </row>
    <row r="41" spans="1:15" x14ac:dyDescent="0.3">
      <c r="A41" s="11"/>
      <c r="B41" s="36"/>
      <c r="C41" s="11">
        <f>Sym!I1631</f>
        <v>15.5</v>
      </c>
      <c r="D41" s="76">
        <f>Sym!H1631</f>
        <v>2.4676125848241827E-3</v>
      </c>
      <c r="E41" s="11">
        <f>Sym!J1631</f>
        <v>4.51</v>
      </c>
      <c r="F41" s="76">
        <f>Sym!K1631</f>
        <v>3.0845157310302285E-3</v>
      </c>
      <c r="G41" s="11">
        <f>Sym!M1631</f>
        <v>4</v>
      </c>
      <c r="H41" s="76">
        <f>Sym!L1631</f>
        <v>4.3183220234423196E-3</v>
      </c>
      <c r="I41" s="11">
        <f>Sym!N1631</f>
        <v>2.2320000000000002</v>
      </c>
      <c r="J41" s="76">
        <f>Sym!O1631</f>
        <v>4.9352251696483653E-3</v>
      </c>
      <c r="K41" s="11">
        <f>Sym!P1631</f>
        <v>4</v>
      </c>
      <c r="L41" s="46">
        <f>Sym!X1631</f>
        <v>0.1423611111111111</v>
      </c>
      <c r="M41" s="74">
        <f>Sym!Y1631</f>
        <v>1.6039481801357187E-2</v>
      </c>
      <c r="N41" s="11"/>
    </row>
    <row r="42" spans="1:15" x14ac:dyDescent="0.3">
      <c r="A42" s="11"/>
      <c r="B42" s="36"/>
      <c r="C42" s="11" t="str">
        <f>Sym!I1632</f>
        <v>Median_Femur Avg</v>
      </c>
      <c r="D42" s="76"/>
      <c r="E42" s="11" t="str">
        <f>Sym!J1632</f>
        <v>Median_Femur STD</v>
      </c>
      <c r="F42" s="76"/>
      <c r="G42" s="11" t="str">
        <f>Sym!M1632</f>
        <v>Median_Thigh Avg</v>
      </c>
      <c r="H42" s="76"/>
      <c r="I42" s="11" t="str">
        <f>Sym!N1632</f>
        <v>Median_Thigh STD</v>
      </c>
      <c r="J42" s="76"/>
      <c r="K42" s="11" t="str">
        <f>Sym!P1632</f>
        <v>Median_R</v>
      </c>
      <c r="L42" s="46" t="str">
        <f>Sym!X1632</f>
        <v>Median_Interv.</v>
      </c>
      <c r="M42" s="74"/>
      <c r="N42" s="11"/>
    </row>
    <row r="43" spans="1:15" x14ac:dyDescent="0.3">
      <c r="A43" s="11"/>
      <c r="B43" s="36"/>
      <c r="C43" s="11">
        <f>Sym!I1633</f>
        <v>18.833333333333332</v>
      </c>
      <c r="D43" s="76"/>
      <c r="E43" s="11">
        <f>Sym!J1633</f>
        <v>4.4569999999999999</v>
      </c>
      <c r="F43" s="76"/>
      <c r="G43" s="11">
        <f>Sym!M1633</f>
        <v>4.666666666666667</v>
      </c>
      <c r="H43" s="76"/>
      <c r="I43" s="11">
        <f>Sym!N1633</f>
        <v>2.1890000000000001</v>
      </c>
      <c r="J43" s="76"/>
      <c r="K43" s="11">
        <f>Sym!P1633</f>
        <v>3.9721792890262755</v>
      </c>
      <c r="L43" s="46">
        <f>Sym!X1633</f>
        <v>0.15555555555555561</v>
      </c>
      <c r="M43" s="74"/>
      <c r="N43" s="11"/>
    </row>
    <row r="44" spans="1:15" x14ac:dyDescent="0.3">
      <c r="A44" s="11"/>
      <c r="B44" s="36"/>
      <c r="C44" s="11" t="str">
        <f>Sym!I1634</f>
        <v>Min_Femur Avg</v>
      </c>
      <c r="D44" s="76"/>
      <c r="E44" s="11" t="str">
        <f>Sym!J1634</f>
        <v>Min_Femur STD</v>
      </c>
      <c r="F44" s="76"/>
      <c r="G44" s="11" t="str">
        <f>Sym!M1634</f>
        <v>Min_Thigh Avg</v>
      </c>
      <c r="H44" s="76"/>
      <c r="I44" s="11" t="str">
        <f>Sym!N1634</f>
        <v>Min_Thigh STD</v>
      </c>
      <c r="J44" s="76"/>
      <c r="K44" s="11" t="str">
        <f>Sym!P1634</f>
        <v>Min_R</v>
      </c>
      <c r="L44" s="46" t="str">
        <f>Sym!X1634</f>
        <v>Min_Interv.</v>
      </c>
      <c r="M44" s="74"/>
      <c r="N44" s="11"/>
    </row>
    <row r="45" spans="1:15" x14ac:dyDescent="0.3">
      <c r="A45" s="11"/>
      <c r="B45" s="36"/>
      <c r="C45" s="11">
        <f>Sym!I1635</f>
        <v>4.9428571428571431</v>
      </c>
      <c r="D45" s="76"/>
      <c r="E45" s="11">
        <f>Sym!J1635</f>
        <v>0.49180000000000001</v>
      </c>
      <c r="F45" s="76"/>
      <c r="G45" s="11">
        <f>Sym!M1635</f>
        <v>0.94047619047619047</v>
      </c>
      <c r="H45" s="76"/>
      <c r="I45" s="11">
        <f>Sym!N1635</f>
        <v>0.68100000000000005</v>
      </c>
      <c r="J45" s="76"/>
      <c r="K45" s="11">
        <f>Sym!P1635</f>
        <v>1.256189451022605</v>
      </c>
      <c r="L45" s="46">
        <f>Sym!X1635</f>
        <v>5.9722222222222232E-2</v>
      </c>
      <c r="M45" s="74"/>
      <c r="N45" s="11"/>
      <c r="O45" s="11"/>
    </row>
    <row r="46" spans="1:15" ht="26.25" x14ac:dyDescent="0.3">
      <c r="A46" s="11"/>
      <c r="B46" s="39" t="s">
        <v>1401</v>
      </c>
      <c r="C46" s="152" t="s">
        <v>5350</v>
      </c>
      <c r="D46" s="153"/>
      <c r="E46" s="153"/>
      <c r="F46" s="76"/>
      <c r="G46" s="152" t="s">
        <v>5352</v>
      </c>
      <c r="H46" s="153"/>
      <c r="I46" s="153"/>
      <c r="J46" s="76"/>
      <c r="K46" s="69" t="s">
        <v>5353</v>
      </c>
      <c r="L46" s="46"/>
      <c r="M46" s="74"/>
      <c r="N46" s="11"/>
      <c r="O46" s="11"/>
    </row>
    <row r="47" spans="1:15" x14ac:dyDescent="0.3">
      <c r="A47" s="11"/>
      <c r="B47" s="50" t="str">
        <f>'NM830'!C303</f>
        <v>M</v>
      </c>
      <c r="C47" s="11" t="str">
        <f>'NM830'!I302</f>
        <v>Mean_Femur Avg</v>
      </c>
      <c r="D47" s="76"/>
      <c r="E47" s="11" t="str">
        <f>'NM830'!J302</f>
        <v>Mean_Femur STD</v>
      </c>
      <c r="F47" s="76"/>
      <c r="G47" s="11" t="str">
        <f>'NM830'!M302</f>
        <v>Mean_Thigh Avg</v>
      </c>
      <c r="H47" s="76"/>
      <c r="I47" s="11" t="str">
        <f>'NM830'!N302</f>
        <v>Mean_Thigh STD</v>
      </c>
      <c r="J47" s="76"/>
      <c r="K47" s="11" t="str">
        <f>'NM830'!P302</f>
        <v>Mean_R</v>
      </c>
      <c r="L47" s="11" t="str">
        <f>'NM830'!X302</f>
        <v>Mean_Interv.</v>
      </c>
      <c r="M47" s="74"/>
      <c r="N47" s="11"/>
      <c r="O47" s="11"/>
    </row>
    <row r="48" spans="1:15" x14ac:dyDescent="0.3">
      <c r="A48" s="11"/>
      <c r="B48" s="50">
        <f>'NM830'!C304</f>
        <v>69</v>
      </c>
      <c r="C48" s="11">
        <f>'NM830'!I303</f>
        <v>16.745133766975595</v>
      </c>
      <c r="D48" s="76"/>
      <c r="E48" s="11">
        <f>'NM830'!J303</f>
        <v>1.4980234113712374</v>
      </c>
      <c r="F48" s="76"/>
      <c r="G48" s="11">
        <f>'NM830'!M303</f>
        <v>4.4596200524480354</v>
      </c>
      <c r="H48" s="76"/>
      <c r="I48" s="11">
        <f>'NM830'!N303</f>
        <v>0.72336120401337733</v>
      </c>
      <c r="J48" s="76"/>
      <c r="K48" s="11">
        <f>'NM830'!P303</f>
        <v>3.9277419655438233</v>
      </c>
      <c r="L48" s="46">
        <f>'NM830'!X303</f>
        <v>0.15483757062146894</v>
      </c>
      <c r="M48" s="74"/>
      <c r="N48" s="11"/>
      <c r="O48" s="11"/>
    </row>
    <row r="49" spans="1:15" x14ac:dyDescent="0.3">
      <c r="A49" s="11"/>
      <c r="B49" s="50" t="str">
        <f>'NM830'!C305</f>
        <v>F</v>
      </c>
      <c r="C49" s="11" t="str">
        <f>'NM830'!I304</f>
        <v>STD_Femur Avg</v>
      </c>
      <c r="D49" s="76"/>
      <c r="E49" s="11" t="str">
        <f>'NM830'!J304</f>
        <v>STD_Femur STD</v>
      </c>
      <c r="F49" s="76"/>
      <c r="G49" s="11" t="str">
        <f>'NM830'!M304</f>
        <v>STD_Thigh Avg</v>
      </c>
      <c r="H49" s="76"/>
      <c r="I49" s="11" t="str">
        <f>'NM830'!N304</f>
        <v>STD_Thigh STD</v>
      </c>
      <c r="J49" s="76"/>
      <c r="K49" s="11" t="str">
        <f>'NM830'!P304</f>
        <v>STD_R</v>
      </c>
      <c r="L49" s="11" t="str">
        <f>'NM830'!X304</f>
        <v>STD_Interv.</v>
      </c>
      <c r="M49" s="74"/>
      <c r="N49" s="11"/>
      <c r="O49" s="11"/>
    </row>
    <row r="50" spans="1:15" x14ac:dyDescent="0.3">
      <c r="A50" s="11"/>
      <c r="B50" s="50">
        <f>'NM830'!C306</f>
        <v>230</v>
      </c>
      <c r="C50" s="11">
        <f>'NM830'!I305</f>
        <v>5.7621842193736255</v>
      </c>
      <c r="D50" s="76"/>
      <c r="E50" s="11">
        <f>'NM830'!J305</f>
        <v>0.62989028776276124</v>
      </c>
      <c r="F50" s="76"/>
      <c r="G50" s="11">
        <f>'NM830'!M305</f>
        <v>1.6702161359585297</v>
      </c>
      <c r="H50" s="76"/>
      <c r="I50" s="11">
        <f>'NM830'!N305</f>
        <v>0.33119218750900931</v>
      </c>
      <c r="J50" s="76"/>
      <c r="K50" s="11">
        <f>'NM830'!P305</f>
        <v>1.1549213522217132</v>
      </c>
      <c r="L50" s="46">
        <f>'NM830'!X305</f>
        <v>1.6756461474718119E-2</v>
      </c>
      <c r="M50" s="74"/>
      <c r="N50" s="11"/>
      <c r="O50" s="11"/>
    </row>
    <row r="51" spans="1:15" x14ac:dyDescent="0.3">
      <c r="A51" s="11"/>
      <c r="B51" s="50" t="str">
        <f>'NM830'!C307</f>
        <v>Total</v>
      </c>
      <c r="C51" s="11" t="str">
        <f>'NM830'!I306</f>
        <v>Max_Femur Avg</v>
      </c>
      <c r="D51" s="76"/>
      <c r="E51" s="11" t="str">
        <f>'NM830'!J306</f>
        <v>Max_Femur STD</v>
      </c>
      <c r="F51" s="76"/>
      <c r="G51" s="11" t="str">
        <f>'NM830'!M306</f>
        <v>Max_Thigh Avg</v>
      </c>
      <c r="H51" s="76"/>
      <c r="I51" s="11" t="str">
        <f>'NM830'!N306</f>
        <v>Max_Thigh STD</v>
      </c>
      <c r="J51" s="76"/>
      <c r="K51" s="11" t="str">
        <f>'NM830'!P306</f>
        <v>Max_R</v>
      </c>
      <c r="L51" s="11" t="str">
        <f>'NM830'!X306</f>
        <v>Max_Interv.</v>
      </c>
      <c r="M51" s="74"/>
      <c r="N51" s="11"/>
    </row>
    <row r="52" spans="1:15" x14ac:dyDescent="0.3">
      <c r="A52" s="11"/>
      <c r="B52" s="50">
        <f>'NM830'!C308</f>
        <v>299</v>
      </c>
      <c r="C52" s="11">
        <f>'NM830'!I307</f>
        <v>39.595959595959599</v>
      </c>
      <c r="D52" s="76"/>
      <c r="E52" s="11">
        <f>'NM830'!J307</f>
        <v>5.44</v>
      </c>
      <c r="F52" s="76"/>
      <c r="G52" s="11">
        <f>'NM830'!M307</f>
        <v>13.552380952380952</v>
      </c>
      <c r="H52" s="76"/>
      <c r="I52" s="11">
        <f>'NM830'!N307</f>
        <v>4.5730000000000004</v>
      </c>
      <c r="J52" s="76"/>
      <c r="K52" s="11">
        <f>'NM830'!P307</f>
        <v>8.1700288184438037</v>
      </c>
      <c r="L52" s="46">
        <f>'NM830'!X307</f>
        <v>0.20277777777777767</v>
      </c>
      <c r="M52" s="74"/>
      <c r="N52" s="11"/>
    </row>
    <row r="53" spans="1:15" x14ac:dyDescent="0.3">
      <c r="A53" s="11"/>
      <c r="B53" s="36"/>
      <c r="C53" s="148" t="str">
        <f>'NM830'!I308</f>
        <v>Mode_Femur Avg</v>
      </c>
      <c r="D53" s="148"/>
      <c r="E53" s="148" t="str">
        <f>'NM830'!J308</f>
        <v>Mode_Femur STD</v>
      </c>
      <c r="F53" s="148"/>
      <c r="G53" s="148" t="str">
        <f>'NM830'!M308</f>
        <v>Mode_Thigh Avg</v>
      </c>
      <c r="H53" s="148"/>
      <c r="I53" s="148" t="str">
        <f>'NM830'!N308</f>
        <v>Mode_Thigh STD</v>
      </c>
      <c r="J53" s="148"/>
      <c r="K53" s="71" t="str">
        <f>'NM830'!P308</f>
        <v>Mode_R</v>
      </c>
      <c r="L53" s="148" t="str">
        <f>'NM830'!X308</f>
        <v>Mode_Interv.</v>
      </c>
      <c r="M53" s="151"/>
      <c r="N53" s="11"/>
    </row>
    <row r="54" spans="1:15" x14ac:dyDescent="0.3">
      <c r="A54" s="11"/>
      <c r="B54" s="36"/>
      <c r="C54" s="11">
        <f>'NM830'!I309</f>
        <v>17.515151515151516</v>
      </c>
      <c r="D54" s="76">
        <f>'NM830'!H309</f>
        <v>6.688963210702341E-3</v>
      </c>
      <c r="E54" s="11">
        <f>'NM830'!J309</f>
        <v>1.47</v>
      </c>
      <c r="F54" s="76">
        <f>'NM830'!K309</f>
        <v>6.688963210702341E-3</v>
      </c>
      <c r="G54" s="11">
        <f>'NM830'!M309</f>
        <v>2.2000000000000002</v>
      </c>
      <c r="H54" s="76">
        <f>'NM830'!L309</f>
        <v>6.688963210702341E-3</v>
      </c>
      <c r="I54" s="11">
        <f>'NM830'!N309</f>
        <v>0.67</v>
      </c>
      <c r="J54" s="76">
        <f>'NM830'!O309</f>
        <v>1.6722408026755852E-2</v>
      </c>
      <c r="K54" s="11" t="e">
        <f>'NM830'!P309</f>
        <v>#N/A</v>
      </c>
      <c r="L54" s="46">
        <f>'NM830'!X309</f>
        <v>0.15208333333333335</v>
      </c>
      <c r="M54" s="74">
        <f>'NM830'!Y309</f>
        <v>3.3444816053511704E-2</v>
      </c>
      <c r="N54" s="11"/>
    </row>
    <row r="55" spans="1:15" x14ac:dyDescent="0.3">
      <c r="A55" s="11"/>
      <c r="B55" s="36"/>
      <c r="C55" s="11" t="str">
        <f>'NM830'!I310</f>
        <v>Median_Femur Avg</v>
      </c>
      <c r="D55" s="76"/>
      <c r="E55" s="11" t="str">
        <f>'NM830'!J310</f>
        <v>Median_Femur STD</v>
      </c>
      <c r="F55" s="76"/>
      <c r="G55" s="11" t="str">
        <f>'NM830'!M310</f>
        <v>Median_Thigh Avg</v>
      </c>
      <c r="H55" s="76"/>
      <c r="I55" s="11" t="str">
        <f>'NM830'!N310</f>
        <v>Median_Thigh STD</v>
      </c>
      <c r="J55" s="76"/>
      <c r="K55" s="11" t="str">
        <f>'NM830'!P310</f>
        <v>Median_R</v>
      </c>
      <c r="L55" s="11" t="str">
        <f>'NM830'!X310</f>
        <v>Median_Interv.</v>
      </c>
      <c r="M55" s="74"/>
      <c r="N55" s="11"/>
    </row>
    <row r="56" spans="1:15" x14ac:dyDescent="0.3">
      <c r="A56" s="11"/>
      <c r="B56" s="36"/>
      <c r="C56" s="11">
        <f>'NM830'!I311</f>
        <v>15.845161290322581</v>
      </c>
      <c r="D56" s="76"/>
      <c r="E56" s="11">
        <f>'NM830'!J311</f>
        <v>1.4059999999999999</v>
      </c>
      <c r="F56" s="76"/>
      <c r="G56" s="11">
        <f>'NM830'!M311</f>
        <v>4.1616161616161618</v>
      </c>
      <c r="H56" s="76"/>
      <c r="I56" s="11">
        <f>'NM830'!N311</f>
        <v>0.67</v>
      </c>
      <c r="J56" s="76"/>
      <c r="K56" s="11">
        <f>'NM830'!P311</f>
        <v>3.8147138964577656</v>
      </c>
      <c r="L56" s="46">
        <f>'NM830'!X311</f>
        <v>0.15347222222222229</v>
      </c>
      <c r="M56" s="74"/>
      <c r="N56" s="11"/>
    </row>
    <row r="57" spans="1:15" x14ac:dyDescent="0.3">
      <c r="A57" s="11"/>
      <c r="B57" s="36"/>
      <c r="C57" s="11" t="str">
        <f>'NM830'!I312</f>
        <v>Min_Femur Avg</v>
      </c>
      <c r="D57" s="76"/>
      <c r="E57" s="11" t="str">
        <f>'NM830'!J312</f>
        <v>Min_Femur STD</v>
      </c>
      <c r="F57" s="76"/>
      <c r="G57" s="11" t="str">
        <f>'NM830'!M312</f>
        <v>Min_Thigh Avg</v>
      </c>
      <c r="H57" s="76"/>
      <c r="I57" s="11" t="str">
        <f>'NM830'!N312</f>
        <v>Min_Thigh STD</v>
      </c>
      <c r="J57" s="76"/>
      <c r="K57" s="11" t="str">
        <f>'NM830'!P312</f>
        <v>Min_R</v>
      </c>
      <c r="L57" s="11" t="str">
        <f>'NM830'!X312</f>
        <v>Min_Interv.</v>
      </c>
      <c r="M57" s="74"/>
      <c r="N57" s="11"/>
    </row>
    <row r="58" spans="1:15" ht="17.25" thickBot="1" x14ac:dyDescent="0.35">
      <c r="A58" s="11"/>
      <c r="B58" s="38"/>
      <c r="C58" s="14">
        <f>'NM830'!I313</f>
        <v>4.916666666666667</v>
      </c>
      <c r="D58" s="77"/>
      <c r="E58" s="14">
        <f>'NM830'!J313</f>
        <v>0.39</v>
      </c>
      <c r="F58" s="77"/>
      <c r="G58" s="14">
        <f>'NM830'!M313</f>
        <v>1.8118811881188119</v>
      </c>
      <c r="H58" s="77"/>
      <c r="I58" s="14">
        <f>'NM830'!N313</f>
        <v>0.16</v>
      </c>
      <c r="J58" s="77"/>
      <c r="K58" s="14">
        <f>'NM830'!P313</f>
        <v>1.5731414868105515</v>
      </c>
      <c r="L58" s="67">
        <f>'NM830'!X313</f>
        <v>8.4027777777777812E-2</v>
      </c>
      <c r="M58" s="79"/>
      <c r="N58" s="11"/>
    </row>
    <row r="59" spans="1:15" ht="26.25" x14ac:dyDescent="0.3">
      <c r="A59" s="11"/>
      <c r="B59" s="55" t="s">
        <v>1389</v>
      </c>
      <c r="C59" s="11"/>
      <c r="D59" s="76"/>
      <c r="E59" s="37"/>
      <c r="F59" s="76"/>
      <c r="G59" s="11"/>
      <c r="H59" s="76"/>
      <c r="I59" s="11"/>
      <c r="J59" s="76"/>
      <c r="K59" s="11"/>
    </row>
    <row r="60" spans="1:15" x14ac:dyDescent="0.3">
      <c r="B60" s="52" t="s">
        <v>1390</v>
      </c>
    </row>
    <row r="61" spans="1:15" x14ac:dyDescent="0.3">
      <c r="B61" s="52">
        <f>SUM(B7,B21,B35,B48)</f>
        <v>1110</v>
      </c>
    </row>
    <row r="62" spans="1:15" x14ac:dyDescent="0.3">
      <c r="B62" s="52" t="s">
        <v>1391</v>
      </c>
    </row>
    <row r="63" spans="1:15" x14ac:dyDescent="0.3">
      <c r="B63" s="52">
        <f>SUM(B9,B23,B37,B50)</f>
        <v>3580</v>
      </c>
    </row>
    <row r="64" spans="1:15" x14ac:dyDescent="0.3">
      <c r="B64" s="52" t="s">
        <v>1389</v>
      </c>
    </row>
    <row r="65" spans="2:2" ht="17.25" thickBot="1" x14ac:dyDescent="0.35">
      <c r="B65" s="53">
        <f>IF(SUM(B11,B25,B39,B52)=SUM(B61,B63),SUM(B61,B63),"MISTAKE!")</f>
        <v>4690</v>
      </c>
    </row>
  </sheetData>
  <mergeCells count="30">
    <mergeCell ref="B3:M3"/>
    <mergeCell ref="C19:E19"/>
    <mergeCell ref="C12:D12"/>
    <mergeCell ref="E12:F12"/>
    <mergeCell ref="G12:H12"/>
    <mergeCell ref="I12:J12"/>
    <mergeCell ref="L12:M12"/>
    <mergeCell ref="G19:I19"/>
    <mergeCell ref="E26:F26"/>
    <mergeCell ref="G26:H26"/>
    <mergeCell ref="I26:J26"/>
    <mergeCell ref="L5:M5"/>
    <mergeCell ref="G5:J5"/>
    <mergeCell ref="C5:F5"/>
    <mergeCell ref="L26:M26"/>
    <mergeCell ref="C26:D26"/>
    <mergeCell ref="I40:J40"/>
    <mergeCell ref="I53:J53"/>
    <mergeCell ref="L40:M40"/>
    <mergeCell ref="L53:M53"/>
    <mergeCell ref="C33:E33"/>
    <mergeCell ref="C46:E46"/>
    <mergeCell ref="G33:I33"/>
    <mergeCell ref="G46:I46"/>
    <mergeCell ref="C40:D40"/>
    <mergeCell ref="E40:F40"/>
    <mergeCell ref="C53:D53"/>
    <mergeCell ref="E53:F53"/>
    <mergeCell ref="G53:H53"/>
    <mergeCell ref="G40:H4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65"/>
  <sheetViews>
    <sheetView zoomScale="70" zoomScaleNormal="70" workbookViewId="0">
      <selection activeCell="D50" sqref="D50"/>
    </sheetView>
  </sheetViews>
  <sheetFormatPr defaultRowHeight="16.5" x14ac:dyDescent="0.3"/>
  <cols>
    <col min="2" max="2" width="7.125" style="80" bestFit="1" customWidth="1"/>
    <col min="3" max="3" width="16.625" style="86" customWidth="1"/>
    <col min="4" max="9" width="16.625" style="80" customWidth="1"/>
    <col min="10" max="10" width="16.625" style="87" customWidth="1"/>
  </cols>
  <sheetData>
    <row r="2" spans="2:9" ht="17.25" thickBot="1" x14ac:dyDescent="0.35"/>
    <row r="3" spans="2:9" ht="34.5" thickBot="1" x14ac:dyDescent="0.35">
      <c r="B3" s="157" t="s">
        <v>1400</v>
      </c>
      <c r="C3" s="158"/>
      <c r="D3" s="158"/>
      <c r="E3" s="158"/>
      <c r="F3" s="158"/>
      <c r="G3" s="158"/>
      <c r="H3" s="158"/>
      <c r="I3" s="159"/>
    </row>
    <row r="4" spans="2:9" ht="17.25" thickBot="1" x14ac:dyDescent="0.35"/>
    <row r="5" spans="2:9" ht="26.25" x14ac:dyDescent="0.3">
      <c r="B5" s="163" t="s">
        <v>1120</v>
      </c>
      <c r="C5" s="156"/>
      <c r="D5" s="161" t="s">
        <v>5350</v>
      </c>
      <c r="E5" s="161"/>
      <c r="F5" s="156" t="s">
        <v>5351</v>
      </c>
      <c r="G5" s="156"/>
      <c r="H5" s="156" t="s">
        <v>5353</v>
      </c>
      <c r="I5" s="162"/>
    </row>
    <row r="6" spans="2:9" x14ac:dyDescent="0.3">
      <c r="B6" s="82" t="str">
        <f>Infi!D1621</f>
        <v>Range</v>
      </c>
      <c r="C6" s="71" t="str">
        <f>Infi!E1621</f>
        <v>Number</v>
      </c>
      <c r="D6" s="71" t="str">
        <f>Infi!I1621</f>
        <v>Mean_Femur Avg</v>
      </c>
      <c r="E6" s="71" t="str">
        <f>Infi!J1621</f>
        <v>STD_Femur Avg</v>
      </c>
      <c r="F6" s="71" t="str">
        <f>Infi!M1621</f>
        <v>Mean_Thigh Avg</v>
      </c>
      <c r="G6" s="71" t="str">
        <f>Infi!N1621</f>
        <v>STD_Thigh Avg</v>
      </c>
      <c r="H6" s="71" t="str">
        <f>Infi!P1621</f>
        <v>Mean_Ratio</v>
      </c>
      <c r="I6" s="72" t="str">
        <f>Infi!Q1621</f>
        <v>STD_Ratio</v>
      </c>
    </row>
    <row r="7" spans="2:9" x14ac:dyDescent="0.3">
      <c r="B7" s="82" t="str">
        <f>Infi!D1622</f>
        <v>~10s</v>
      </c>
      <c r="C7" s="88">
        <f>Infi!E1622</f>
        <v>17</v>
      </c>
      <c r="D7" s="71">
        <f>Infi!I1622</f>
        <v>10.769518077238665</v>
      </c>
      <c r="E7" s="71">
        <f>Infi!J1622</f>
        <v>4.2810206185291335</v>
      </c>
      <c r="F7" s="71">
        <f>Infi!M1622</f>
        <v>2.1901956004664984</v>
      </c>
      <c r="G7" s="71">
        <f>Infi!N1622</f>
        <v>0.66915092984845981</v>
      </c>
      <c r="H7" s="71">
        <f>Infi!P1622</f>
        <v>5.2345599474375826</v>
      </c>
      <c r="I7" s="72">
        <f>Infi!Q1622</f>
        <v>2.248100655639508</v>
      </c>
    </row>
    <row r="8" spans="2:9" x14ac:dyDescent="0.3">
      <c r="B8" s="82" t="str">
        <f>Infi!D1623</f>
        <v>20s</v>
      </c>
      <c r="C8" s="88">
        <f>Infi!E1623</f>
        <v>44</v>
      </c>
      <c r="D8" s="71">
        <f>Infi!I1623</f>
        <v>8.0352044674206393</v>
      </c>
      <c r="E8" s="71">
        <f>Infi!J1623</f>
        <v>3.6401590094959961</v>
      </c>
      <c r="F8" s="71">
        <f>Infi!M1623</f>
        <v>2.8479436897262853</v>
      </c>
      <c r="G8" s="71">
        <f>Infi!N1623</f>
        <v>1.1626552617899535</v>
      </c>
      <c r="H8" s="71">
        <f>Infi!P1623</f>
        <v>2.8510376791453274</v>
      </c>
      <c r="I8" s="72">
        <f>Infi!Q1623</f>
        <v>0.71720280750841603</v>
      </c>
    </row>
    <row r="9" spans="2:9" x14ac:dyDescent="0.3">
      <c r="B9" s="82" t="str">
        <f>Infi!D1624</f>
        <v>30s</v>
      </c>
      <c r="C9" s="88">
        <f>Infi!E1624</f>
        <v>104</v>
      </c>
      <c r="D9" s="71">
        <f>Infi!I1624</f>
        <v>9.8561195174103577</v>
      </c>
      <c r="E9" s="71">
        <f>Infi!J1624</f>
        <v>3.0907467281441541</v>
      </c>
      <c r="F9" s="71">
        <f>Infi!M1624</f>
        <v>3.0350167739280423</v>
      </c>
      <c r="G9" s="71">
        <f>Infi!N1624</f>
        <v>1.0730532413031852</v>
      </c>
      <c r="H9" s="71">
        <f>Infi!P1624</f>
        <v>3.3706896097166745</v>
      </c>
      <c r="I9" s="72">
        <f>Infi!Q1624</f>
        <v>0.86432973475991681</v>
      </c>
    </row>
    <row r="10" spans="2:9" x14ac:dyDescent="0.3">
      <c r="B10" s="82" t="str">
        <f>Infi!D1625</f>
        <v>40s</v>
      </c>
      <c r="C10" s="88">
        <f>Infi!E1625</f>
        <v>361</v>
      </c>
      <c r="D10" s="71">
        <f>Infi!I1625</f>
        <v>12.444657908342718</v>
      </c>
      <c r="E10" s="71">
        <f>Infi!J1625</f>
        <v>3.4494190098990485</v>
      </c>
      <c r="F10" s="71">
        <f>Infi!M1625</f>
        <v>3.2888883773097195</v>
      </c>
      <c r="G10" s="71">
        <f>Infi!N1625</f>
        <v>1.0140032295758383</v>
      </c>
      <c r="H10" s="71">
        <f>Infi!P1625</f>
        <v>3.9103118313666076</v>
      </c>
      <c r="I10" s="72">
        <f>Infi!Q1625</f>
        <v>0.99689926754556568</v>
      </c>
    </row>
    <row r="11" spans="2:9" x14ac:dyDescent="0.3">
      <c r="B11" s="82" t="str">
        <f>Infi!D1626</f>
        <v>50s</v>
      </c>
      <c r="C11" s="88">
        <f>Infi!E1626</f>
        <v>513</v>
      </c>
      <c r="D11" s="71">
        <f>Infi!I1626</f>
        <v>15.704829781073682</v>
      </c>
      <c r="E11" s="71">
        <f>Infi!J1626</f>
        <v>4.6826024513200375</v>
      </c>
      <c r="F11" s="71">
        <f>Infi!M1626</f>
        <v>3.8059689992028449</v>
      </c>
      <c r="G11" s="71">
        <f>Infi!N1626</f>
        <v>1.3486137055698111</v>
      </c>
      <c r="H11" s="71">
        <f>Infi!P1626</f>
        <v>4.3553188480076761</v>
      </c>
      <c r="I11" s="72">
        <f>Infi!Q1626</f>
        <v>1.3756557197539983</v>
      </c>
    </row>
    <row r="12" spans="2:9" x14ac:dyDescent="0.3">
      <c r="B12" s="82" t="str">
        <f>Infi!D1627</f>
        <v>60s</v>
      </c>
      <c r="C12" s="88">
        <f>Infi!E1627</f>
        <v>327</v>
      </c>
      <c r="D12" s="71">
        <f>Infi!I1627</f>
        <v>16.389948269902593</v>
      </c>
      <c r="E12" s="71">
        <f>Infi!J1627</f>
        <v>4.9878820486121507</v>
      </c>
      <c r="F12" s="71">
        <f>Infi!M1627</f>
        <v>4.3511646655237399</v>
      </c>
      <c r="G12" s="71">
        <f>Infi!N1627</f>
        <v>1.6367923211042001</v>
      </c>
      <c r="H12" s="71">
        <f>Infi!P1627</f>
        <v>3.9956878253563963</v>
      </c>
      <c r="I12" s="72">
        <f>Infi!Q1627</f>
        <v>1.2400563593077227</v>
      </c>
    </row>
    <row r="13" spans="2:9" x14ac:dyDescent="0.3">
      <c r="B13" s="82" t="str">
        <f>Infi!D1628</f>
        <v>70s</v>
      </c>
      <c r="C13" s="88">
        <f>Infi!E1628</f>
        <v>177</v>
      </c>
      <c r="D13" s="71">
        <f>Infi!I1628</f>
        <v>16.94368244597532</v>
      </c>
      <c r="E13" s="71">
        <f>Infi!J1628</f>
        <v>4.8663275032023412</v>
      </c>
      <c r="F13" s="71">
        <f>Infi!M1628</f>
        <v>5.2410385999765206</v>
      </c>
      <c r="G13" s="71">
        <f>Infi!N1628</f>
        <v>1.7177990912845307</v>
      </c>
      <c r="H13" s="71">
        <f>Infi!P1628</f>
        <v>3.4068089762481546</v>
      </c>
      <c r="I13" s="72">
        <f>Infi!Q1628</f>
        <v>1.0371008996898865</v>
      </c>
    </row>
    <row r="14" spans="2:9" x14ac:dyDescent="0.3">
      <c r="B14" s="82" t="str">
        <f>Infi!D1629</f>
        <v>80s~</v>
      </c>
      <c r="C14" s="88">
        <f>Infi!E1629</f>
        <v>56</v>
      </c>
      <c r="D14" s="71">
        <f>Infi!I1629</f>
        <v>18.847405001294753</v>
      </c>
      <c r="E14" s="71">
        <f>Infi!J1629</f>
        <v>6.5539970330206252</v>
      </c>
      <c r="F14" s="71">
        <f>Infi!M1629</f>
        <v>6.5093168272879876</v>
      </c>
      <c r="G14" s="71">
        <f>Infi!N1629</f>
        <v>2.3523846445200802</v>
      </c>
      <c r="H14" s="71">
        <f>Infi!P1629</f>
        <v>3.0155992856547984</v>
      </c>
      <c r="I14" s="72">
        <f>Infi!Q1629</f>
        <v>0.88146791578815442</v>
      </c>
    </row>
    <row r="15" spans="2:9" x14ac:dyDescent="0.3">
      <c r="B15" s="82" t="str">
        <f>Infi!D1630</f>
        <v>total</v>
      </c>
      <c r="C15" s="88">
        <f>Infi!E1630</f>
        <v>1599</v>
      </c>
      <c r="D15" s="71">
        <f>Infi!I1630</f>
        <v>14.712173842126974</v>
      </c>
      <c r="E15" s="71">
        <f>Infi!J1630</f>
        <v>5.1142924243388004</v>
      </c>
      <c r="F15" s="71">
        <f>Infi!M1630</f>
        <v>3.9582013758599088</v>
      </c>
      <c r="G15" s="71">
        <f>Infi!N1630</f>
        <v>1.6323891600563725</v>
      </c>
      <c r="H15" s="71">
        <f>Infi!P1630</f>
        <v>3.9333050057753507</v>
      </c>
      <c r="I15" s="72">
        <f>Infi!Q1630</f>
        <v>1.2613088936107257</v>
      </c>
    </row>
    <row r="16" spans="2:9" x14ac:dyDescent="0.3">
      <c r="B16" s="82"/>
      <c r="C16" s="88"/>
      <c r="D16" s="71"/>
      <c r="E16" s="71"/>
      <c r="F16" s="71"/>
      <c r="G16" s="71"/>
      <c r="H16" s="71"/>
      <c r="I16" s="72"/>
    </row>
    <row r="17" spans="2:9" ht="26.25" x14ac:dyDescent="0.3">
      <c r="B17" s="164" t="s">
        <v>730</v>
      </c>
      <c r="C17" s="152"/>
      <c r="D17" s="160" t="s">
        <v>5350</v>
      </c>
      <c r="E17" s="160"/>
      <c r="F17" s="152" t="s">
        <v>5351</v>
      </c>
      <c r="G17" s="152"/>
      <c r="H17" s="152" t="s">
        <v>5353</v>
      </c>
      <c r="I17" s="168"/>
    </row>
    <row r="18" spans="2:9" x14ac:dyDescent="0.3">
      <c r="B18" s="82" t="str">
        <f>NMCT670!D1193</f>
        <v>Range</v>
      </c>
      <c r="C18" s="71" t="str">
        <f>NMCT670!E1193</f>
        <v>Number</v>
      </c>
      <c r="D18" s="71" t="str">
        <f>NMCT670!I1193</f>
        <v>Mean_Femur Avg</v>
      </c>
      <c r="E18" s="71" t="str">
        <f>NMCT670!J1193</f>
        <v>STD_Femur Avg</v>
      </c>
      <c r="F18" s="71" t="str">
        <f>NMCT670!M1193</f>
        <v>Mean_Thigh Avg</v>
      </c>
      <c r="G18" s="71" t="str">
        <f>NMCT670!N1193</f>
        <v>STD_Thigh Avg</v>
      </c>
      <c r="H18" s="71" t="str">
        <f>NMCT670!P1193</f>
        <v>Mean_Ratio</v>
      </c>
      <c r="I18" s="72" t="str">
        <f>NMCT670!Q1193</f>
        <v>STD_Ratio</v>
      </c>
    </row>
    <row r="19" spans="2:9" x14ac:dyDescent="0.3">
      <c r="B19" s="82" t="str">
        <f>NMCT670!D1194</f>
        <v>~10s</v>
      </c>
      <c r="C19" s="88">
        <f>NMCT670!E1194</f>
        <v>17</v>
      </c>
      <c r="D19" s="71">
        <f>NMCT670!I1194</f>
        <v>9.9164691866725629</v>
      </c>
      <c r="E19" s="71">
        <f>NMCT670!J1194</f>
        <v>3.4601822739566064</v>
      </c>
      <c r="F19" s="71">
        <f>NMCT670!M1194</f>
        <v>2.0359006691333175</v>
      </c>
      <c r="G19" s="71">
        <f>NMCT670!N1194</f>
        <v>0.85646086400607957</v>
      </c>
      <c r="H19" s="71">
        <f>NMCT670!P1194</f>
        <v>5.5184260812978394</v>
      </c>
      <c r="I19" s="72">
        <f>NMCT670!Q1194</f>
        <v>2.4072467578959853</v>
      </c>
    </row>
    <row r="20" spans="2:9" x14ac:dyDescent="0.3">
      <c r="B20" s="82" t="str">
        <f>NMCT670!D1195</f>
        <v>20s</v>
      </c>
      <c r="C20" s="88">
        <f>NMCT670!E1195</f>
        <v>34</v>
      </c>
      <c r="D20" s="71">
        <f>NMCT670!I1195</f>
        <v>6.6324364491595631</v>
      </c>
      <c r="E20" s="71">
        <f>NMCT670!J1195</f>
        <v>1.8359211263099711</v>
      </c>
      <c r="F20" s="71">
        <f>NMCT670!M1195</f>
        <v>2.2602509091844949</v>
      </c>
      <c r="G20" s="71">
        <f>NMCT670!N1195</f>
        <v>0.58690346363342039</v>
      </c>
      <c r="H20" s="71">
        <f>NMCT670!P1195</f>
        <v>2.9982867974344489</v>
      </c>
      <c r="I20" s="72">
        <f>NMCT670!Q1195</f>
        <v>0.78643736045901824</v>
      </c>
    </row>
    <row r="21" spans="2:9" x14ac:dyDescent="0.3">
      <c r="B21" s="82" t="str">
        <f>NMCT670!D1196</f>
        <v>30s</v>
      </c>
      <c r="C21" s="88">
        <f>NMCT670!E1196</f>
        <v>85</v>
      </c>
      <c r="D21" s="71">
        <f>NMCT670!I1196</f>
        <v>8.7036675367685437</v>
      </c>
      <c r="E21" s="71">
        <f>NMCT670!J1196</f>
        <v>2.4027838528274765</v>
      </c>
      <c r="F21" s="71">
        <f>NMCT670!M1196</f>
        <v>2.5095868044676219</v>
      </c>
      <c r="G21" s="71">
        <f>NMCT670!N1196</f>
        <v>0.90728407343312756</v>
      </c>
      <c r="H21" s="71">
        <f>NMCT670!P1196</f>
        <v>3.6135917789906489</v>
      </c>
      <c r="I21" s="72">
        <f>NMCT670!Q1196</f>
        <v>0.85706350779872387</v>
      </c>
    </row>
    <row r="22" spans="2:9" x14ac:dyDescent="0.3">
      <c r="B22" s="82" t="str">
        <f>NMCT670!D1197</f>
        <v>40s</v>
      </c>
      <c r="C22" s="88">
        <f>NMCT670!E1197</f>
        <v>300</v>
      </c>
      <c r="D22" s="71">
        <f>NMCT670!I1197</f>
        <v>11.220567507887971</v>
      </c>
      <c r="E22" s="71">
        <f>NMCT670!J1197</f>
        <v>3.2045566830953547</v>
      </c>
      <c r="F22" s="71">
        <f>NMCT670!M1197</f>
        <v>2.873017008603282</v>
      </c>
      <c r="G22" s="71">
        <f>NMCT670!N1197</f>
        <v>0.9388215437565588</v>
      </c>
      <c r="H22" s="71">
        <f>NMCT670!P1197</f>
        <v>4.0598978083298425</v>
      </c>
      <c r="I22" s="72">
        <f>NMCT670!Q1197</f>
        <v>1.0005301210111885</v>
      </c>
    </row>
    <row r="23" spans="2:9" x14ac:dyDescent="0.3">
      <c r="B23" s="82" t="str">
        <f>NMCT670!D1198</f>
        <v>50s</v>
      </c>
      <c r="C23" s="88">
        <f>NMCT670!E1198</f>
        <v>389</v>
      </c>
      <c r="D23" s="71">
        <f>NMCT670!I1198</f>
        <v>13.256491076367848</v>
      </c>
      <c r="E23" s="71">
        <f>NMCT670!J1198</f>
        <v>3.7788182595227782</v>
      </c>
      <c r="F23" s="71">
        <f>NMCT670!M1198</f>
        <v>3.0761186012791764</v>
      </c>
      <c r="G23" s="71">
        <f>NMCT670!N1198</f>
        <v>0.9631755816679296</v>
      </c>
      <c r="H23" s="71">
        <f>NMCT670!P1198</f>
        <v>4.5095768890262917</v>
      </c>
      <c r="I23" s="72">
        <f>NMCT670!Q1198</f>
        <v>1.3280042172145574</v>
      </c>
    </row>
    <row r="24" spans="2:9" x14ac:dyDescent="0.3">
      <c r="B24" s="82" t="str">
        <f>NMCT670!D1199</f>
        <v>60s</v>
      </c>
      <c r="C24" s="88">
        <f>NMCT670!E1199</f>
        <v>207</v>
      </c>
      <c r="D24" s="71">
        <f>NMCT670!I1199</f>
        <v>14.752387200477955</v>
      </c>
      <c r="E24" s="71">
        <f>NMCT670!J1199</f>
        <v>4.6869186081928609</v>
      </c>
      <c r="F24" s="71">
        <f>NMCT670!M1199</f>
        <v>3.6356158947229318</v>
      </c>
      <c r="G24" s="71">
        <f>NMCT670!N1199</f>
        <v>1.5606391614450383</v>
      </c>
      <c r="H24" s="71">
        <f>NMCT670!P1199</f>
        <v>4.3424820014088983</v>
      </c>
      <c r="I24" s="72">
        <f>NMCT670!Q1199</f>
        <v>1.3655188743303499</v>
      </c>
    </row>
    <row r="25" spans="2:9" x14ac:dyDescent="0.3">
      <c r="B25" s="82" t="str">
        <f>NMCT670!D1200</f>
        <v>70s</v>
      </c>
      <c r="C25" s="88">
        <f>NMCT670!E1200</f>
        <v>105</v>
      </c>
      <c r="D25" s="71">
        <f>NMCT670!I1200</f>
        <v>16.109436919682757</v>
      </c>
      <c r="E25" s="71">
        <f>NMCT670!J1200</f>
        <v>5.6903038183422181</v>
      </c>
      <c r="F25" s="71">
        <f>NMCT670!M1200</f>
        <v>4.5448476951578778</v>
      </c>
      <c r="G25" s="71">
        <f>NMCT670!N1200</f>
        <v>1.9620982122635431</v>
      </c>
      <c r="H25" s="71">
        <f>NMCT670!P1200</f>
        <v>3.7833953859610427</v>
      </c>
      <c r="I25" s="72">
        <f>NMCT670!Q1200</f>
        <v>1.1926735399773407</v>
      </c>
    </row>
    <row r="26" spans="2:9" x14ac:dyDescent="0.3">
      <c r="B26" s="82" t="str">
        <f>NMCT670!D1201</f>
        <v>80s~</v>
      </c>
      <c r="C26" s="88">
        <f>NMCT670!E1201</f>
        <v>34</v>
      </c>
      <c r="D26" s="71">
        <f>NMCT670!I1201</f>
        <v>16.256112526260498</v>
      </c>
      <c r="E26" s="71">
        <f>NMCT670!J1201</f>
        <v>4.7212163890145167</v>
      </c>
      <c r="F26" s="71">
        <f>NMCT670!M1201</f>
        <v>6.1589582519029946</v>
      </c>
      <c r="G26" s="71">
        <f>NMCT670!N1201</f>
        <v>3.1172201270896167</v>
      </c>
      <c r="H26" s="71">
        <f>NMCT670!P1201</f>
        <v>2.8648930713474194</v>
      </c>
      <c r="I26" s="72">
        <f>NMCT670!Q1201</f>
        <v>0.80044604169526945</v>
      </c>
    </row>
    <row r="27" spans="2:9" x14ac:dyDescent="0.3">
      <c r="B27" s="82" t="str">
        <f>NMCT670!D1202</f>
        <v>total</v>
      </c>
      <c r="C27" s="88">
        <f>NMCT670!E1202</f>
        <v>1171</v>
      </c>
      <c r="D27" s="71">
        <f>NMCT670!I1202</f>
        <v>12.770950205040249</v>
      </c>
      <c r="E27" s="71">
        <f>NMCT670!J1202</f>
        <v>4.5349120100893936</v>
      </c>
      <c r="F27" s="71">
        <f>NMCT670!M1202</f>
        <v>1.3278727583262171</v>
      </c>
      <c r="G27" s="71">
        <f>NMCT670!N1202</f>
        <v>1.4884652057092671</v>
      </c>
      <c r="H27" s="71">
        <f>NMCT670!P1202</f>
        <v>4.1576957320944361</v>
      </c>
      <c r="I27" s="72">
        <f>NMCT670!Q1202</f>
        <v>1.2888753506126316</v>
      </c>
    </row>
    <row r="28" spans="2:9" x14ac:dyDescent="0.3">
      <c r="B28" s="82"/>
      <c r="C28" s="88"/>
      <c r="D28" s="71"/>
      <c r="E28" s="71"/>
      <c r="F28" s="71"/>
      <c r="G28" s="71"/>
      <c r="H28" s="71"/>
      <c r="I28" s="72"/>
    </row>
    <row r="29" spans="2:9" ht="26.25" x14ac:dyDescent="0.3">
      <c r="B29" s="164" t="s">
        <v>737</v>
      </c>
      <c r="C29" s="152"/>
      <c r="D29" s="160" t="s">
        <v>5350</v>
      </c>
      <c r="E29" s="160"/>
      <c r="F29" s="152" t="s">
        <v>5351</v>
      </c>
      <c r="G29" s="152"/>
      <c r="H29" s="152" t="s">
        <v>5353</v>
      </c>
      <c r="I29" s="168"/>
    </row>
    <row r="30" spans="2:9" x14ac:dyDescent="0.3">
      <c r="B30" s="82" t="str">
        <f>Sym!D1643</f>
        <v>Range</v>
      </c>
      <c r="C30" s="88" t="str">
        <f>Sym!E1643</f>
        <v>Number</v>
      </c>
      <c r="D30" s="71" t="str">
        <f>Sym!I1643</f>
        <v>Mean_Femur Avg</v>
      </c>
      <c r="E30" s="71" t="str">
        <f>Sym!J1643</f>
        <v>STD_Femur Avg</v>
      </c>
      <c r="F30" s="71" t="str">
        <f>Sym!M1643</f>
        <v>Mean_Thigh Avg</v>
      </c>
      <c r="G30" s="71" t="str">
        <f>Sym!N1643</f>
        <v>STD_Thigh Avg</v>
      </c>
      <c r="H30" s="71" t="str">
        <f>Sym!P1643</f>
        <v>Mean_Ratio</v>
      </c>
      <c r="I30" s="72" t="str">
        <f>Sym!Q1643</f>
        <v>STD_Ratio</v>
      </c>
    </row>
    <row r="31" spans="2:9" x14ac:dyDescent="0.3">
      <c r="B31" s="82" t="str">
        <f>Sym!D1644</f>
        <v>~10s</v>
      </c>
      <c r="C31" s="88">
        <f>Sym!E1644</f>
        <v>26</v>
      </c>
      <c r="D31" s="71">
        <f>Sym!I1644</f>
        <v>15.266341306346051</v>
      </c>
      <c r="E31" s="71">
        <f>Sym!J1644</f>
        <v>6.1941665193247486</v>
      </c>
      <c r="F31" s="71">
        <f>Sym!M1644</f>
        <v>2.6341356934422628</v>
      </c>
      <c r="G31" s="71">
        <f>Sym!N1644</f>
        <v>0.82092521922484551</v>
      </c>
      <c r="H31" s="71">
        <f>Sym!P1644</f>
        <v>6.0575416557511854</v>
      </c>
      <c r="I31" s="72">
        <f>Sym!Q1644</f>
        <v>2.3036112360569296</v>
      </c>
    </row>
    <row r="32" spans="2:9" x14ac:dyDescent="0.3">
      <c r="B32" s="82" t="str">
        <f>Sym!D1645</f>
        <v>20s</v>
      </c>
      <c r="C32" s="88">
        <f>Sym!E1645</f>
        <v>39</v>
      </c>
      <c r="D32" s="71">
        <f>Sym!I1645</f>
        <v>10.250611397284846</v>
      </c>
      <c r="E32" s="71">
        <f>Sym!J1645</f>
        <v>2.7525925797996411</v>
      </c>
      <c r="F32" s="71">
        <f>Sym!M1645</f>
        <v>3.3992821068527994</v>
      </c>
      <c r="G32" s="71">
        <f>Sym!N1645</f>
        <v>0.92394610827171086</v>
      </c>
      <c r="H32" s="71">
        <f>Sym!P1645</f>
        <v>3.0972311957175651</v>
      </c>
      <c r="I32" s="72">
        <f>Sym!Q1645</f>
        <v>0.71381782722025899</v>
      </c>
    </row>
    <row r="33" spans="2:9" x14ac:dyDescent="0.3">
      <c r="B33" s="82" t="str">
        <f>Sym!D1646</f>
        <v>30s</v>
      </c>
      <c r="C33" s="88">
        <f>Sym!E1646</f>
        <v>107</v>
      </c>
      <c r="D33" s="71">
        <f>Sym!I1646</f>
        <v>24.615252657671213</v>
      </c>
      <c r="E33" s="71">
        <f>Sym!J1646</f>
        <v>106.2967872199272</v>
      </c>
      <c r="F33" s="71">
        <f>Sym!M1646</f>
        <v>4.1047046961282057</v>
      </c>
      <c r="G33" s="71">
        <f>Sym!N1646</f>
        <v>1.3894339483708951</v>
      </c>
      <c r="H33" s="71">
        <f>Sym!P1646</f>
        <v>6.7395078246791549</v>
      </c>
      <c r="I33" s="72">
        <f>Sym!Q1646</f>
        <v>31.943960332831008</v>
      </c>
    </row>
    <row r="34" spans="2:9" x14ac:dyDescent="0.3">
      <c r="B34" s="82" t="str">
        <f>Sym!D1647</f>
        <v>40s</v>
      </c>
      <c r="C34" s="88">
        <f>Sym!E1647</f>
        <v>401</v>
      </c>
      <c r="D34" s="71">
        <f>Sym!I1647</f>
        <v>17.260128273620605</v>
      </c>
      <c r="E34" s="71">
        <f>Sym!J1647</f>
        <v>4.5535001327277351</v>
      </c>
      <c r="F34" s="71">
        <f>Sym!M1647</f>
        <v>4.4095524836871869</v>
      </c>
      <c r="G34" s="71">
        <f>Sym!N1647</f>
        <v>1.3107081852335987</v>
      </c>
      <c r="H34" s="71">
        <f>Sym!P1647</f>
        <v>4.0652224467867919</v>
      </c>
      <c r="I34" s="72">
        <f>Sym!Q1647</f>
        <v>1.0324444850740928</v>
      </c>
    </row>
    <row r="35" spans="2:9" x14ac:dyDescent="0.3">
      <c r="B35" s="82" t="str">
        <f>Sym!D1648</f>
        <v>50s</v>
      </c>
      <c r="C35" s="88">
        <f>Sym!E1648</f>
        <v>566</v>
      </c>
      <c r="D35" s="71">
        <f>Sym!I1648</f>
        <v>20.738910727895142</v>
      </c>
      <c r="E35" s="71">
        <f>Sym!J1648</f>
        <v>6.3007213150806027</v>
      </c>
      <c r="F35" s="71">
        <f>Sym!M1648</f>
        <v>4.8219406351263423</v>
      </c>
      <c r="G35" s="71">
        <f>Sym!N1648</f>
        <v>1.5226211769308149</v>
      </c>
      <c r="H35" s="71">
        <f>Sym!P1648</f>
        <v>4.5073625762820715</v>
      </c>
      <c r="I35" s="72">
        <f>Sym!Q1648</f>
        <v>1.4787728356430607</v>
      </c>
    </row>
    <row r="36" spans="2:9" x14ac:dyDescent="0.3">
      <c r="B36" s="82" t="str">
        <f>Sym!D1649</f>
        <v>60s</v>
      </c>
      <c r="C36" s="88">
        <f>Sym!E1649</f>
        <v>315</v>
      </c>
      <c r="D36" s="71">
        <f>Sym!I1649</f>
        <v>22.08959428168669</v>
      </c>
      <c r="E36" s="71">
        <f>Sym!J1649</f>
        <v>6.3759972353704519</v>
      </c>
      <c r="F36" s="71">
        <f>Sym!M1649</f>
        <v>5.7215975852451031</v>
      </c>
      <c r="G36" s="71">
        <f>Sym!N1649</f>
        <v>2.1831724488254256</v>
      </c>
      <c r="H36" s="71">
        <f>Sym!P1649</f>
        <v>4.0960571359286604</v>
      </c>
      <c r="I36" s="72">
        <f>Sym!Q1649</f>
        <v>1.2463910095915307</v>
      </c>
    </row>
    <row r="37" spans="2:9" x14ac:dyDescent="0.3">
      <c r="B37" s="82" t="str">
        <f>Sym!D1650</f>
        <v>70s</v>
      </c>
      <c r="C37" s="88">
        <f>Sym!E1650</f>
        <v>133</v>
      </c>
      <c r="D37" s="71">
        <f>Sym!I1650</f>
        <v>22.094922589740857</v>
      </c>
      <c r="E37" s="71">
        <f>Sym!J1650</f>
        <v>6.4220312857036852</v>
      </c>
      <c r="F37" s="71">
        <f>Sym!M1650</f>
        <v>6.9738778636439287</v>
      </c>
      <c r="G37" s="71">
        <f>Sym!N1650</f>
        <v>2.6997921998885768</v>
      </c>
      <c r="H37" s="71">
        <f>Sym!P1650</f>
        <v>3.3841324689484216</v>
      </c>
      <c r="I37" s="72">
        <f>Sym!Q1650</f>
        <v>1.1497023970861184</v>
      </c>
    </row>
    <row r="38" spans="2:9" x14ac:dyDescent="0.3">
      <c r="B38" s="82" t="str">
        <f>Sym!D1651</f>
        <v>80s~</v>
      </c>
      <c r="C38" s="88">
        <f>Sym!E1651</f>
        <v>34</v>
      </c>
      <c r="D38" s="71">
        <f>Sym!I1651</f>
        <v>25.224325972680408</v>
      </c>
      <c r="E38" s="71">
        <f>Sym!J1651</f>
        <v>7.1132649835739521</v>
      </c>
      <c r="F38" s="71">
        <f>Sym!M1651</f>
        <v>8.8674848290669974</v>
      </c>
      <c r="G38" s="71">
        <f>Sym!N1651</f>
        <v>2.5359746464105672</v>
      </c>
      <c r="H38" s="71">
        <f>Sym!P1651</f>
        <v>2.9436112456244343</v>
      </c>
      <c r="I38" s="72">
        <f>Sym!Q1651</f>
        <v>0.85398691472852406</v>
      </c>
    </row>
    <row r="39" spans="2:9" x14ac:dyDescent="0.3">
      <c r="B39" s="82" t="str">
        <f>Sym!D1652</f>
        <v>total</v>
      </c>
      <c r="C39" s="88">
        <f>Sym!E1652</f>
        <v>1621</v>
      </c>
      <c r="D39" s="71">
        <f>Sym!I1652</f>
        <v>20.261899845020604</v>
      </c>
      <c r="E39" s="71">
        <f>Sym!J1652</f>
        <v>27.913097296912259</v>
      </c>
      <c r="F39" s="71">
        <f>Sym!M1652</f>
        <v>4.531634299814935</v>
      </c>
      <c r="G39" s="71">
        <f>Sym!N1652</f>
        <v>2.0183047933536744</v>
      </c>
      <c r="H39" s="71">
        <f>Sym!P1652</f>
        <v>4.3313801695245111</v>
      </c>
      <c r="I39" s="72">
        <f>Sym!Q1652</f>
        <v>8.3025358021794329</v>
      </c>
    </row>
    <row r="40" spans="2:9" x14ac:dyDescent="0.3">
      <c r="B40" s="82"/>
      <c r="C40" s="88"/>
      <c r="D40" s="71"/>
      <c r="E40" s="71"/>
      <c r="F40" s="71"/>
      <c r="G40" s="71"/>
      <c r="H40" s="71"/>
      <c r="I40" s="72"/>
    </row>
    <row r="41" spans="2:9" ht="26.25" x14ac:dyDescent="0.3">
      <c r="B41" s="164" t="s">
        <v>1401</v>
      </c>
      <c r="C41" s="152"/>
      <c r="D41" s="160" t="s">
        <v>5350</v>
      </c>
      <c r="E41" s="167"/>
      <c r="F41" s="152" t="s">
        <v>5351</v>
      </c>
      <c r="G41" s="152"/>
      <c r="H41" s="152" t="s">
        <v>5353</v>
      </c>
      <c r="I41" s="168"/>
    </row>
    <row r="42" spans="2:9" x14ac:dyDescent="0.3">
      <c r="B42" s="89" t="str">
        <f>'NM830'!D321</f>
        <v>Range</v>
      </c>
      <c r="C42" s="88" t="str">
        <f>'NM830'!E321</f>
        <v>Number</v>
      </c>
      <c r="D42" s="71" t="str">
        <f>'NM830'!I321</f>
        <v>Mean_Femur Avg</v>
      </c>
      <c r="E42" s="71" t="str">
        <f>'NM830'!J321</f>
        <v>STD_Femur Avg</v>
      </c>
      <c r="F42" s="71" t="str">
        <f>'NM830'!M321</f>
        <v>Mean_Thigh Avg</v>
      </c>
      <c r="G42" s="71" t="str">
        <f>'NM830'!N321</f>
        <v>STD_Thigh Avg</v>
      </c>
      <c r="H42" s="71" t="str">
        <f>'NM830'!P321</f>
        <v>Mean_Ratio</v>
      </c>
      <c r="I42" s="72" t="str">
        <f>'NM830'!Q321</f>
        <v>STD_Ratio</v>
      </c>
    </row>
    <row r="43" spans="2:9" x14ac:dyDescent="0.3">
      <c r="B43" s="89" t="str">
        <f>'NM830'!D322</f>
        <v>~10s</v>
      </c>
      <c r="C43" s="88">
        <f>'NM830'!E322</f>
        <v>6</v>
      </c>
      <c r="D43" s="71">
        <f>'NM830'!I322</f>
        <v>9.6998154623154615</v>
      </c>
      <c r="E43" s="71">
        <f>'NM830'!J322</f>
        <v>3.6218088566147997</v>
      </c>
      <c r="F43" s="71">
        <f>'NM830'!M322</f>
        <v>2.7701341736737777</v>
      </c>
      <c r="G43" s="71">
        <f>'NM830'!N322</f>
        <v>0.84431252853935657</v>
      </c>
      <c r="H43" s="71">
        <f>'NM830'!P322</f>
        <v>3.6159149080817645</v>
      </c>
      <c r="I43" s="72">
        <f>'NM830'!Q322</f>
        <v>1.2845134299508993</v>
      </c>
    </row>
    <row r="44" spans="2:9" x14ac:dyDescent="0.3">
      <c r="B44" s="89" t="str">
        <f>'NM830'!D323</f>
        <v>20s</v>
      </c>
      <c r="C44" s="88">
        <f>'NM830'!E323</f>
        <v>9</v>
      </c>
      <c r="D44" s="71">
        <f>'NM830'!I323</f>
        <v>10.358789138663489</v>
      </c>
      <c r="E44" s="71">
        <f>'NM830'!J323</f>
        <v>3.4136023508718361</v>
      </c>
      <c r="F44" s="71">
        <f>'NM830'!M323</f>
        <v>3.3356449136690092</v>
      </c>
      <c r="G44" s="71">
        <f>'NM830'!N323</f>
        <v>1.0521152492073362</v>
      </c>
      <c r="H44" s="71">
        <f>'NM830'!P323</f>
        <v>3.1417466821880544</v>
      </c>
      <c r="I44" s="72">
        <f>'NM830'!Q323</f>
        <v>0.73655109481472791</v>
      </c>
    </row>
    <row r="45" spans="2:9" x14ac:dyDescent="0.3">
      <c r="B45" s="89" t="str">
        <f>'NM830'!D324</f>
        <v>30s</v>
      </c>
      <c r="C45" s="88">
        <f>'NM830'!E324</f>
        <v>21</v>
      </c>
      <c r="D45" s="71">
        <f>'NM830'!I324</f>
        <v>11.460487144771536</v>
      </c>
      <c r="E45" s="71">
        <f>'NM830'!J324</f>
        <v>3.8120812600476528</v>
      </c>
      <c r="F45" s="71">
        <f>'NM830'!M324</f>
        <v>3.5147974858717568</v>
      </c>
      <c r="G45" s="71">
        <f>'NM830'!N324</f>
        <v>0.87658074090352511</v>
      </c>
      <c r="H45" s="71">
        <f>'NM830'!P324</f>
        <v>3.2399817426618811</v>
      </c>
      <c r="I45" s="72">
        <f>'NM830'!Q324</f>
        <v>0.71044680755233069</v>
      </c>
    </row>
    <row r="46" spans="2:9" x14ac:dyDescent="0.3">
      <c r="B46" s="89" t="str">
        <f>'NM830'!D325</f>
        <v>40s</v>
      </c>
      <c r="C46" s="88">
        <f>'NM830'!E325</f>
        <v>90</v>
      </c>
      <c r="D46" s="71">
        <f>'NM830'!I325</f>
        <v>14.734310810797625</v>
      </c>
      <c r="E46" s="71">
        <f>'NM830'!J325</f>
        <v>3.5878325839954499</v>
      </c>
      <c r="F46" s="71">
        <f>'NM830'!M325</f>
        <v>3.9334295936369021</v>
      </c>
      <c r="G46" s="71">
        <f>'NM830'!N325</f>
        <v>1.2279792607428575</v>
      </c>
      <c r="H46" s="71">
        <f>'NM830'!P325</f>
        <v>3.9239107418717216</v>
      </c>
      <c r="I46" s="72">
        <f>'NM830'!Q325</f>
        <v>1.0155777081175297</v>
      </c>
    </row>
    <row r="47" spans="2:9" x14ac:dyDescent="0.3">
      <c r="B47" s="89" t="str">
        <f>'NM830'!D326</f>
        <v>50s</v>
      </c>
      <c r="C47" s="88">
        <f>'NM830'!E326</f>
        <v>99</v>
      </c>
      <c r="D47" s="71">
        <f>'NM830'!I326</f>
        <v>17.884926860739256</v>
      </c>
      <c r="E47" s="71">
        <f>'NM830'!J326</f>
        <v>5.4168418276443377</v>
      </c>
      <c r="F47" s="71">
        <f>'NM830'!M326</f>
        <v>4.3930727166691383</v>
      </c>
      <c r="G47" s="71">
        <f>'NM830'!N326</f>
        <v>1.4344935248799848</v>
      </c>
      <c r="H47" s="71">
        <f>'NM830'!P326</f>
        <v>4.2666339762679719</v>
      </c>
      <c r="I47" s="72">
        <f>'NM830'!Q326</f>
        <v>1.2556145378253252</v>
      </c>
    </row>
    <row r="48" spans="2:9" x14ac:dyDescent="0.3">
      <c r="B48" s="89" t="str">
        <f>'NM830'!D327</f>
        <v>60s</v>
      </c>
      <c r="C48" s="88">
        <f>'NM830'!E327</f>
        <v>38</v>
      </c>
      <c r="D48" s="71">
        <f>'NM830'!I327</f>
        <v>21.645504805192971</v>
      </c>
      <c r="E48" s="71">
        <f>'NM830'!J327</f>
        <v>6.3782161896611802</v>
      </c>
      <c r="F48" s="71">
        <f>'NM830'!M327</f>
        <v>5.1362683604305088</v>
      </c>
      <c r="G48" s="71">
        <f>'NM830'!N327</f>
        <v>1.809470115758254</v>
      </c>
      <c r="H48" s="71">
        <f>'NM830'!P327</f>
        <v>4.3668568869442774</v>
      </c>
      <c r="I48" s="72">
        <f>'NM830'!Q327</f>
        <v>1.1000764966935681</v>
      </c>
    </row>
    <row r="49" spans="2:10" x14ac:dyDescent="0.3">
      <c r="B49" s="89" t="str">
        <f>'NM830'!D328</f>
        <v>70s</v>
      </c>
      <c r="C49" s="88">
        <f>'NM830'!E328</f>
        <v>31</v>
      </c>
      <c r="D49" s="71">
        <f>'NM830'!I328</f>
        <v>19.938537405519789</v>
      </c>
      <c r="E49" s="71">
        <f>'NM830'!J328</f>
        <v>5.1441524112435353</v>
      </c>
      <c r="F49" s="71">
        <f>'NM830'!M328</f>
        <v>6.449326347484674</v>
      </c>
      <c r="G49" s="71">
        <f>'NM830'!N328</f>
        <v>1.9296061907841995</v>
      </c>
      <c r="H49" s="71">
        <f>'NM830'!P328</f>
        <v>3.2620459299087394</v>
      </c>
      <c r="I49" s="72">
        <f>'NM830'!Q328</f>
        <v>0.8878678713131577</v>
      </c>
    </row>
    <row r="50" spans="2:10" x14ac:dyDescent="0.3">
      <c r="B50" s="89" t="str">
        <f>'NM830'!D329</f>
        <v>80s~</v>
      </c>
      <c r="C50" s="88">
        <f>'NM830'!E329</f>
        <v>5</v>
      </c>
      <c r="D50" s="71">
        <f>'NM830'!I329</f>
        <v>15.475439382043287</v>
      </c>
      <c r="E50" s="71">
        <f>'NM830'!J329</f>
        <v>6.0020856465175543</v>
      </c>
      <c r="F50" s="71">
        <f>'NM830'!M329</f>
        <v>5.7887724735284189</v>
      </c>
      <c r="G50" s="71">
        <f>'NM830'!N329</f>
        <v>1.8198500629218213</v>
      </c>
      <c r="H50" s="71">
        <f>'NM830'!P329</f>
        <v>2.7542611126964665</v>
      </c>
      <c r="I50" s="72">
        <f>'NM830'!Q329</f>
        <v>1.081529807680971</v>
      </c>
    </row>
    <row r="51" spans="2:10" x14ac:dyDescent="0.3">
      <c r="B51" s="89" t="str">
        <f>'NM830'!D330</f>
        <v>total</v>
      </c>
      <c r="C51" s="88">
        <f>'NM830'!E330</f>
        <v>299</v>
      </c>
      <c r="D51" s="71">
        <f>'NM830'!I330</f>
        <v>16.745133766975595</v>
      </c>
      <c r="E51" s="71">
        <f>'NM830'!J330</f>
        <v>5.7621842193736255</v>
      </c>
      <c r="F51" s="71">
        <f>'NM830'!M330</f>
        <v>1.4980234113712374</v>
      </c>
      <c r="G51" s="71">
        <f>'NM830'!N330</f>
        <v>1.6702161359585297</v>
      </c>
      <c r="H51" s="71">
        <f>'NM830'!P330</f>
        <v>3.9277419655438233</v>
      </c>
      <c r="I51" s="72">
        <f>'NM830'!Q330</f>
        <v>1.1549213522217132</v>
      </c>
    </row>
    <row r="52" spans="2:10" ht="17.25" thickBot="1" x14ac:dyDescent="0.35">
      <c r="B52" s="90"/>
      <c r="C52" s="91"/>
      <c r="D52" s="84"/>
      <c r="E52" s="84"/>
      <c r="F52" s="84"/>
      <c r="G52" s="84"/>
      <c r="H52" s="84"/>
      <c r="I52" s="85"/>
    </row>
    <row r="53" spans="2:10" ht="17.25" thickBot="1" x14ac:dyDescent="0.35">
      <c r="B53" s="71"/>
      <c r="C53" s="88"/>
      <c r="D53" s="71"/>
      <c r="E53" s="71"/>
      <c r="F53" s="71"/>
      <c r="G53" s="71"/>
      <c r="H53" s="71"/>
      <c r="I53" s="71"/>
    </row>
    <row r="54" spans="2:10" ht="34.5" thickBot="1" x14ac:dyDescent="0.35">
      <c r="B54" s="157" t="s">
        <v>5365</v>
      </c>
      <c r="C54" s="165"/>
      <c r="D54" s="165"/>
      <c r="E54" s="165"/>
      <c r="F54" s="165"/>
      <c r="G54" s="165"/>
      <c r="H54" s="165"/>
      <c r="I54" s="165"/>
      <c r="J54" s="166"/>
    </row>
    <row r="55" spans="2:10" ht="17.25" thickBot="1" x14ac:dyDescent="0.35"/>
    <row r="56" spans="2:10" x14ac:dyDescent="0.3">
      <c r="B56" s="70"/>
      <c r="C56" s="142" t="s">
        <v>726</v>
      </c>
      <c r="D56" s="142"/>
      <c r="E56" s="142" t="s">
        <v>729</v>
      </c>
      <c r="F56" s="142"/>
      <c r="G56" s="142" t="s">
        <v>728</v>
      </c>
      <c r="H56" s="142"/>
      <c r="I56" s="142" t="s">
        <v>1401</v>
      </c>
      <c r="J56" s="146"/>
    </row>
    <row r="57" spans="2:10" x14ac:dyDescent="0.3">
      <c r="B57" s="81" t="s">
        <v>5364</v>
      </c>
      <c r="C57" s="71" t="str">
        <f t="shared" ref="C57:C65" si="0">H6</f>
        <v>Mean_Ratio</v>
      </c>
      <c r="D57" s="71" t="str">
        <f t="shared" ref="D57:D65" si="1">I6</f>
        <v>STD_Ratio</v>
      </c>
      <c r="E57" s="71" t="str">
        <f t="shared" ref="E57:E65" si="2">H18</f>
        <v>Mean_Ratio</v>
      </c>
      <c r="F57" s="71" t="str">
        <f t="shared" ref="F57:F65" si="3">I18</f>
        <v>STD_Ratio</v>
      </c>
      <c r="G57" s="71" t="str">
        <f t="shared" ref="G57:H65" si="4">H30</f>
        <v>Mean_Ratio</v>
      </c>
      <c r="H57" s="71" t="str">
        <f t="shared" si="4"/>
        <v>STD_Ratio</v>
      </c>
      <c r="I57" s="71" t="str">
        <f t="shared" ref="I57:J65" si="5">H42</f>
        <v>Mean_Ratio</v>
      </c>
      <c r="J57" s="72" t="str">
        <f t="shared" si="5"/>
        <v>STD_Ratio</v>
      </c>
    </row>
    <row r="58" spans="2:10" x14ac:dyDescent="0.3">
      <c r="B58" s="82" t="str">
        <f t="shared" ref="B58:B65" si="6">B7</f>
        <v>~10s</v>
      </c>
      <c r="C58" s="71">
        <f t="shared" si="0"/>
        <v>5.2345599474375826</v>
      </c>
      <c r="D58" s="71">
        <f t="shared" si="1"/>
        <v>2.248100655639508</v>
      </c>
      <c r="E58" s="71">
        <f t="shared" si="2"/>
        <v>5.5184260812978394</v>
      </c>
      <c r="F58" s="71">
        <f t="shared" si="3"/>
        <v>2.4072467578959853</v>
      </c>
      <c r="G58" s="71">
        <f t="shared" si="4"/>
        <v>6.0575416557511854</v>
      </c>
      <c r="H58" s="71">
        <f t="shared" si="4"/>
        <v>2.3036112360569296</v>
      </c>
      <c r="I58" s="71">
        <f t="shared" si="5"/>
        <v>3.6159149080817645</v>
      </c>
      <c r="J58" s="72">
        <f t="shared" si="5"/>
        <v>1.2845134299508993</v>
      </c>
    </row>
    <row r="59" spans="2:10" x14ac:dyDescent="0.3">
      <c r="B59" s="82" t="str">
        <f t="shared" si="6"/>
        <v>20s</v>
      </c>
      <c r="C59" s="71">
        <f t="shared" si="0"/>
        <v>2.8510376791453274</v>
      </c>
      <c r="D59" s="71">
        <f t="shared" si="1"/>
        <v>0.71720280750841603</v>
      </c>
      <c r="E59" s="71">
        <f t="shared" si="2"/>
        <v>2.9982867974344489</v>
      </c>
      <c r="F59" s="71">
        <f t="shared" si="3"/>
        <v>0.78643736045901824</v>
      </c>
      <c r="G59" s="71">
        <f t="shared" si="4"/>
        <v>3.0972311957175651</v>
      </c>
      <c r="H59" s="71">
        <f t="shared" si="4"/>
        <v>0.71381782722025899</v>
      </c>
      <c r="I59" s="71">
        <f t="shared" si="5"/>
        <v>3.1417466821880544</v>
      </c>
      <c r="J59" s="72">
        <f t="shared" si="5"/>
        <v>0.73655109481472791</v>
      </c>
    </row>
    <row r="60" spans="2:10" x14ac:dyDescent="0.3">
      <c r="B60" s="82" t="str">
        <f t="shared" si="6"/>
        <v>30s</v>
      </c>
      <c r="C60" s="71">
        <f t="shared" si="0"/>
        <v>3.3706896097166745</v>
      </c>
      <c r="D60" s="71">
        <f t="shared" si="1"/>
        <v>0.86432973475991681</v>
      </c>
      <c r="E60" s="71">
        <f t="shared" si="2"/>
        <v>3.6135917789906489</v>
      </c>
      <c r="F60" s="71">
        <f t="shared" si="3"/>
        <v>0.85706350779872387</v>
      </c>
      <c r="G60" s="71">
        <f t="shared" si="4"/>
        <v>6.7395078246791549</v>
      </c>
      <c r="H60" s="71">
        <f t="shared" si="4"/>
        <v>31.943960332831008</v>
      </c>
      <c r="I60" s="71">
        <f t="shared" si="5"/>
        <v>3.2399817426618811</v>
      </c>
      <c r="J60" s="72">
        <f t="shared" si="5"/>
        <v>0.71044680755233069</v>
      </c>
    </row>
    <row r="61" spans="2:10" x14ac:dyDescent="0.3">
      <c r="B61" s="82" t="str">
        <f t="shared" si="6"/>
        <v>40s</v>
      </c>
      <c r="C61" s="71">
        <f t="shared" si="0"/>
        <v>3.9103118313666076</v>
      </c>
      <c r="D61" s="71">
        <f t="shared" si="1"/>
        <v>0.99689926754556568</v>
      </c>
      <c r="E61" s="71">
        <f t="shared" si="2"/>
        <v>4.0598978083298425</v>
      </c>
      <c r="F61" s="71">
        <f t="shared" si="3"/>
        <v>1.0005301210111885</v>
      </c>
      <c r="G61" s="71">
        <f t="shared" si="4"/>
        <v>4.0652224467867919</v>
      </c>
      <c r="H61" s="71">
        <f t="shared" si="4"/>
        <v>1.0324444850740928</v>
      </c>
      <c r="I61" s="71">
        <f t="shared" si="5"/>
        <v>3.9239107418717216</v>
      </c>
      <c r="J61" s="72">
        <f t="shared" si="5"/>
        <v>1.0155777081175297</v>
      </c>
    </row>
    <row r="62" spans="2:10" x14ac:dyDescent="0.3">
      <c r="B62" s="82" t="str">
        <f t="shared" si="6"/>
        <v>50s</v>
      </c>
      <c r="C62" s="71">
        <f t="shared" si="0"/>
        <v>4.3553188480076761</v>
      </c>
      <c r="D62" s="71">
        <f t="shared" si="1"/>
        <v>1.3756557197539983</v>
      </c>
      <c r="E62" s="71">
        <f t="shared" si="2"/>
        <v>4.5095768890262917</v>
      </c>
      <c r="F62" s="71">
        <f t="shared" si="3"/>
        <v>1.3280042172145574</v>
      </c>
      <c r="G62" s="71">
        <f t="shared" si="4"/>
        <v>4.5073625762820715</v>
      </c>
      <c r="H62" s="71">
        <f t="shared" si="4"/>
        <v>1.4787728356430607</v>
      </c>
      <c r="I62" s="71">
        <f t="shared" si="5"/>
        <v>4.2666339762679719</v>
      </c>
      <c r="J62" s="72">
        <f t="shared" si="5"/>
        <v>1.2556145378253252</v>
      </c>
    </row>
    <row r="63" spans="2:10" x14ac:dyDescent="0.3">
      <c r="B63" s="82" t="str">
        <f t="shared" si="6"/>
        <v>60s</v>
      </c>
      <c r="C63" s="71">
        <f t="shared" si="0"/>
        <v>3.9956878253563963</v>
      </c>
      <c r="D63" s="71">
        <f t="shared" si="1"/>
        <v>1.2400563593077227</v>
      </c>
      <c r="E63" s="71">
        <f t="shared" si="2"/>
        <v>4.3424820014088983</v>
      </c>
      <c r="F63" s="71">
        <f t="shared" si="3"/>
        <v>1.3655188743303499</v>
      </c>
      <c r="G63" s="71">
        <f t="shared" si="4"/>
        <v>4.0960571359286604</v>
      </c>
      <c r="H63" s="71">
        <f t="shared" si="4"/>
        <v>1.2463910095915307</v>
      </c>
      <c r="I63" s="71">
        <f t="shared" si="5"/>
        <v>4.3668568869442774</v>
      </c>
      <c r="J63" s="72">
        <f t="shared" si="5"/>
        <v>1.1000764966935681</v>
      </c>
    </row>
    <row r="64" spans="2:10" x14ac:dyDescent="0.3">
      <c r="B64" s="82" t="str">
        <f t="shared" si="6"/>
        <v>70s</v>
      </c>
      <c r="C64" s="71">
        <f t="shared" si="0"/>
        <v>3.4068089762481546</v>
      </c>
      <c r="D64" s="71">
        <f t="shared" si="1"/>
        <v>1.0371008996898865</v>
      </c>
      <c r="E64" s="71">
        <f t="shared" si="2"/>
        <v>3.7833953859610427</v>
      </c>
      <c r="F64" s="71">
        <f t="shared" si="3"/>
        <v>1.1926735399773407</v>
      </c>
      <c r="G64" s="71">
        <f t="shared" si="4"/>
        <v>3.3841324689484216</v>
      </c>
      <c r="H64" s="71">
        <f t="shared" si="4"/>
        <v>1.1497023970861184</v>
      </c>
      <c r="I64" s="71">
        <f t="shared" si="5"/>
        <v>3.2620459299087394</v>
      </c>
      <c r="J64" s="72">
        <f t="shared" si="5"/>
        <v>0.8878678713131577</v>
      </c>
    </row>
    <row r="65" spans="2:10" ht="17.25" thickBot="1" x14ac:dyDescent="0.35">
      <c r="B65" s="83" t="str">
        <f t="shared" si="6"/>
        <v>80s~</v>
      </c>
      <c r="C65" s="84">
        <f t="shared" si="0"/>
        <v>3.0155992856547984</v>
      </c>
      <c r="D65" s="84">
        <f t="shared" si="1"/>
        <v>0.88146791578815442</v>
      </c>
      <c r="E65" s="84">
        <f t="shared" si="2"/>
        <v>2.8648930713474194</v>
      </c>
      <c r="F65" s="84">
        <f t="shared" si="3"/>
        <v>0.80044604169526945</v>
      </c>
      <c r="G65" s="84">
        <f t="shared" si="4"/>
        <v>2.9436112456244343</v>
      </c>
      <c r="H65" s="84">
        <f t="shared" si="4"/>
        <v>0.85398691472852406</v>
      </c>
      <c r="I65" s="84">
        <f t="shared" si="5"/>
        <v>2.7542611126964665</v>
      </c>
      <c r="J65" s="85">
        <f t="shared" si="5"/>
        <v>1.081529807680971</v>
      </c>
    </row>
  </sheetData>
  <mergeCells count="22">
    <mergeCell ref="C56:D56"/>
    <mergeCell ref="E56:F56"/>
    <mergeCell ref="G56:H56"/>
    <mergeCell ref="I56:J56"/>
    <mergeCell ref="B5:C5"/>
    <mergeCell ref="B17:C17"/>
    <mergeCell ref="B29:C29"/>
    <mergeCell ref="B41:C41"/>
    <mergeCell ref="B54:J54"/>
    <mergeCell ref="D41:E41"/>
    <mergeCell ref="F17:G17"/>
    <mergeCell ref="H17:I17"/>
    <mergeCell ref="F29:G29"/>
    <mergeCell ref="H29:I29"/>
    <mergeCell ref="F41:G41"/>
    <mergeCell ref="H41:I41"/>
    <mergeCell ref="D29:E29"/>
    <mergeCell ref="B3:I3"/>
    <mergeCell ref="D5:E5"/>
    <mergeCell ref="D17:E17"/>
    <mergeCell ref="F5:G5"/>
    <mergeCell ref="H5:I5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66"/>
  <sheetViews>
    <sheetView tabSelected="1" zoomScale="60" workbookViewId="0">
      <selection activeCell="Z93" sqref="Z93"/>
    </sheetView>
  </sheetViews>
  <sheetFormatPr defaultColWidth="8.625" defaultRowHeight="16.5" x14ac:dyDescent="0.3"/>
  <cols>
    <col min="1" max="4" width="8.625" style="2"/>
    <col min="5" max="5" width="10.875" style="2" bestFit="1" customWidth="1"/>
    <col min="6" max="6" width="16.5" style="2" bestFit="1" customWidth="1"/>
    <col min="7" max="16384" width="8.625" style="2"/>
  </cols>
  <sheetData>
    <row r="1" spans="1:24" x14ac:dyDescent="0.3">
      <c r="A1" s="169" t="s">
        <v>687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</row>
    <row r="2" spans="1:24" x14ac:dyDescent="0.3">
      <c r="A2" s="51">
        <v>2238656</v>
      </c>
      <c r="B2" s="17" t="s">
        <v>278</v>
      </c>
      <c r="C2" s="17" t="s">
        <v>6</v>
      </c>
      <c r="D2" s="17">
        <v>61</v>
      </c>
      <c r="E2" s="18">
        <v>21121</v>
      </c>
      <c r="F2" s="19">
        <v>43690.546550925923</v>
      </c>
      <c r="G2" s="17" t="s">
        <v>4</v>
      </c>
      <c r="H2" s="17">
        <v>1089</v>
      </c>
      <c r="I2" s="20">
        <f t="shared" ref="I2:I9" si="0">H2/K2</f>
        <v>12.1</v>
      </c>
      <c r="J2" s="20">
        <v>3.3690000000000002</v>
      </c>
      <c r="K2" s="17">
        <v>90</v>
      </c>
      <c r="L2" s="17">
        <v>654</v>
      </c>
      <c r="M2" s="20">
        <f t="shared" ref="M2:M9" si="1">L2/O2</f>
        <v>7.2666666666666666</v>
      </c>
      <c r="N2" s="20">
        <v>2.863</v>
      </c>
      <c r="O2" s="17">
        <f>K2</f>
        <v>90</v>
      </c>
      <c r="P2" s="12">
        <f>I2/M2</f>
        <v>1.665137614678899</v>
      </c>
      <c r="Q2" s="2" t="s">
        <v>728</v>
      </c>
      <c r="S2" s="17" t="s">
        <v>30</v>
      </c>
      <c r="T2" s="17" t="s">
        <v>153</v>
      </c>
      <c r="X2" s="46" t="str">
        <f t="shared" ref="X2:X9" si="2">IF(AND(W2&lt;&gt;0,V2&lt;&gt;0),W2-V2,"No Data")</f>
        <v>No Data</v>
      </c>
    </row>
    <row r="3" spans="1:24" x14ac:dyDescent="0.3">
      <c r="A3" s="51">
        <v>2220707</v>
      </c>
      <c r="B3" s="17" t="s">
        <v>308</v>
      </c>
      <c r="C3" s="17" t="s">
        <v>1</v>
      </c>
      <c r="D3" s="17">
        <v>60</v>
      </c>
      <c r="E3" s="18">
        <v>21521</v>
      </c>
      <c r="F3" s="19">
        <v>43691.547673611109</v>
      </c>
      <c r="G3" s="17" t="s">
        <v>4</v>
      </c>
      <c r="H3" s="17">
        <v>1313</v>
      </c>
      <c r="I3" s="20">
        <f t="shared" si="0"/>
        <v>11.417391304347825</v>
      </c>
      <c r="J3" s="20">
        <v>3.4279999999999999</v>
      </c>
      <c r="K3" s="17">
        <v>115</v>
      </c>
      <c r="L3" s="17">
        <v>396</v>
      </c>
      <c r="M3" s="20">
        <f t="shared" si="1"/>
        <v>3.4434782608695653</v>
      </c>
      <c r="N3" s="20">
        <v>2.1030000000000002</v>
      </c>
      <c r="O3" s="17">
        <f>K3</f>
        <v>115</v>
      </c>
      <c r="P3" s="12">
        <f>I3/M3</f>
        <v>3.3156565656565653</v>
      </c>
      <c r="Q3" s="2" t="s">
        <v>727</v>
      </c>
      <c r="S3" s="17" t="s">
        <v>30</v>
      </c>
      <c r="T3" s="17" t="s">
        <v>309</v>
      </c>
      <c r="X3" s="46" t="str">
        <f t="shared" si="2"/>
        <v>No Data</v>
      </c>
    </row>
    <row r="4" spans="1:24" x14ac:dyDescent="0.3">
      <c r="A4" s="47">
        <v>2263687</v>
      </c>
      <c r="B4" s="2" t="s">
        <v>220</v>
      </c>
      <c r="C4" s="2" t="s">
        <v>1</v>
      </c>
      <c r="D4" s="2">
        <v>64</v>
      </c>
      <c r="E4" s="9">
        <v>20168</v>
      </c>
      <c r="F4" s="10">
        <v>43704.569074074076</v>
      </c>
      <c r="G4" s="2" t="s">
        <v>4</v>
      </c>
      <c r="I4" s="11" t="e">
        <f t="shared" si="0"/>
        <v>#DIV/0!</v>
      </c>
      <c r="J4" s="11"/>
      <c r="M4" s="11" t="e">
        <f t="shared" si="1"/>
        <v>#DIV/0!</v>
      </c>
      <c r="N4" s="11"/>
      <c r="P4" s="12" t="e">
        <f>I4/M4</f>
        <v>#DIV/0!</v>
      </c>
      <c r="Q4" s="2" t="s">
        <v>727</v>
      </c>
      <c r="S4" s="2" t="s">
        <v>560</v>
      </c>
      <c r="X4" s="46" t="str">
        <f t="shared" si="2"/>
        <v>No Data</v>
      </c>
    </row>
    <row r="5" spans="1:24" x14ac:dyDescent="0.3">
      <c r="A5" s="47">
        <v>2507830</v>
      </c>
      <c r="B5" s="2" t="s">
        <v>501</v>
      </c>
      <c r="C5" s="2" t="s">
        <v>6</v>
      </c>
      <c r="D5" s="2">
        <v>25</v>
      </c>
      <c r="E5" s="9">
        <v>34275</v>
      </c>
      <c r="F5" s="10">
        <v>43700.572962962964</v>
      </c>
      <c r="G5" s="2" t="s">
        <v>4</v>
      </c>
      <c r="I5" s="11" t="e">
        <f t="shared" si="0"/>
        <v>#DIV/0!</v>
      </c>
      <c r="J5" s="11"/>
      <c r="M5" s="11" t="e">
        <f t="shared" si="1"/>
        <v>#DIV/0!</v>
      </c>
      <c r="N5" s="11"/>
      <c r="O5" s="2">
        <f>K5</f>
        <v>0</v>
      </c>
      <c r="P5" s="12" t="e">
        <f>I5/M5</f>
        <v>#DIV/0!</v>
      </c>
      <c r="Q5" s="2" t="s">
        <v>727</v>
      </c>
      <c r="S5" s="2" t="s">
        <v>327</v>
      </c>
      <c r="X5" s="46" t="str">
        <f t="shared" si="2"/>
        <v>No Data</v>
      </c>
    </row>
    <row r="6" spans="1:24" x14ac:dyDescent="0.3">
      <c r="A6" s="47">
        <v>2453942</v>
      </c>
      <c r="B6" s="2" t="s">
        <v>1275</v>
      </c>
      <c r="C6" s="2" t="s">
        <v>6</v>
      </c>
      <c r="D6" s="2">
        <v>26</v>
      </c>
      <c r="E6" s="9">
        <v>33948</v>
      </c>
      <c r="F6" s="10">
        <v>43732.418356481481</v>
      </c>
      <c r="G6" s="2" t="s">
        <v>71</v>
      </c>
      <c r="I6" s="11" t="e">
        <f t="shared" si="0"/>
        <v>#DIV/0!</v>
      </c>
      <c r="M6" s="11" t="e">
        <f t="shared" si="1"/>
        <v>#DIV/0!</v>
      </c>
      <c r="O6" s="2">
        <f>K6</f>
        <v>0</v>
      </c>
      <c r="Q6" s="2" t="s">
        <v>1276</v>
      </c>
      <c r="R6" s="2" t="s">
        <v>1277</v>
      </c>
      <c r="V6" s="48">
        <v>0.4201388888888889</v>
      </c>
      <c r="W6" s="48">
        <v>0.56944444444444442</v>
      </c>
      <c r="X6" s="46">
        <f t="shared" si="2"/>
        <v>0.14930555555555552</v>
      </c>
    </row>
    <row r="7" spans="1:24" x14ac:dyDescent="0.3">
      <c r="A7" s="47">
        <v>734609</v>
      </c>
      <c r="B7" s="2" t="s">
        <v>1348</v>
      </c>
      <c r="C7" s="2" t="s">
        <v>1</v>
      </c>
      <c r="D7" s="2">
        <v>60</v>
      </c>
      <c r="E7" s="9">
        <v>21555</v>
      </c>
      <c r="F7" s="10">
        <v>43738.375081018516</v>
      </c>
      <c r="G7" s="2" t="s">
        <v>4</v>
      </c>
      <c r="I7" s="11" t="e">
        <f t="shared" si="0"/>
        <v>#DIV/0!</v>
      </c>
      <c r="M7" s="11" t="e">
        <f t="shared" si="1"/>
        <v>#DIV/0!</v>
      </c>
      <c r="O7" s="2">
        <f>K7</f>
        <v>0</v>
      </c>
      <c r="Q7" s="2" t="s">
        <v>726</v>
      </c>
      <c r="R7" s="2" t="s">
        <v>1349</v>
      </c>
      <c r="X7" s="46" t="str">
        <f t="shared" si="2"/>
        <v>No Data</v>
      </c>
    </row>
    <row r="8" spans="1:24" x14ac:dyDescent="0.3">
      <c r="A8" s="47">
        <v>599148</v>
      </c>
      <c r="B8" s="2" t="s">
        <v>533</v>
      </c>
      <c r="C8" s="2" t="s">
        <v>1</v>
      </c>
      <c r="D8" s="2">
        <v>81</v>
      </c>
      <c r="E8" s="9">
        <v>13909</v>
      </c>
      <c r="F8" s="10">
        <v>43717.640821759262</v>
      </c>
      <c r="G8" s="2" t="s">
        <v>4</v>
      </c>
      <c r="I8" s="11" t="e">
        <f t="shared" si="0"/>
        <v>#DIV/0!</v>
      </c>
      <c r="M8" s="11" t="e">
        <f t="shared" si="1"/>
        <v>#DIV/0!</v>
      </c>
      <c r="O8" s="2">
        <f>K8</f>
        <v>0</v>
      </c>
      <c r="P8" s="12" t="e">
        <f>I8/M8</f>
        <v>#DIV/0!</v>
      </c>
      <c r="Q8" s="2" t="s">
        <v>994</v>
      </c>
      <c r="R8" s="2" t="s">
        <v>1017</v>
      </c>
      <c r="V8" s="48">
        <v>0.46458333333333335</v>
      </c>
      <c r="W8" s="48">
        <v>0.64930555555555558</v>
      </c>
      <c r="X8" s="46">
        <f t="shared" si="2"/>
        <v>0.18472222222222223</v>
      </c>
    </row>
    <row r="9" spans="1:24" x14ac:dyDescent="0.3">
      <c r="A9" s="47">
        <v>2511308</v>
      </c>
      <c r="B9" s="2" t="s">
        <v>1350</v>
      </c>
      <c r="C9" s="2" t="s">
        <v>6</v>
      </c>
      <c r="D9" s="2">
        <v>37</v>
      </c>
      <c r="E9" s="9">
        <v>29993</v>
      </c>
      <c r="F9" s="10">
        <v>43738.513564814813</v>
      </c>
      <c r="G9" s="2" t="s">
        <v>4</v>
      </c>
      <c r="I9" s="11" t="e">
        <f t="shared" si="0"/>
        <v>#DIV/0!</v>
      </c>
      <c r="M9" s="11" t="e">
        <f t="shared" si="1"/>
        <v>#DIV/0!</v>
      </c>
      <c r="O9" s="2">
        <f>K9</f>
        <v>0</v>
      </c>
      <c r="P9" s="12" t="e">
        <f>I9/M9</f>
        <v>#DIV/0!</v>
      </c>
      <c r="Q9" s="2" t="s">
        <v>729</v>
      </c>
      <c r="R9" s="2" t="s">
        <v>1349</v>
      </c>
      <c r="X9" s="46" t="str">
        <f t="shared" si="2"/>
        <v>No Data</v>
      </c>
    </row>
    <row r="11" spans="1:24" customFormat="1" x14ac:dyDescent="0.3">
      <c r="A11" s="45">
        <v>60565</v>
      </c>
      <c r="B11" t="s">
        <v>1385</v>
      </c>
      <c r="C11" t="s">
        <v>1</v>
      </c>
      <c r="D11">
        <v>64</v>
      </c>
      <c r="E11" s="33">
        <v>19992</v>
      </c>
      <c r="F11" s="34">
        <v>43726.617442129631</v>
      </c>
      <c r="G11" t="s">
        <v>4</v>
      </c>
      <c r="I11" s="1" t="e">
        <f>H11/K11</f>
        <v>#DIV/0!</v>
      </c>
      <c r="M11" s="1" t="e">
        <f>L11/O11</f>
        <v>#DIV/0!</v>
      </c>
      <c r="O11">
        <f>K11</f>
        <v>0</v>
      </c>
      <c r="R11" t="s">
        <v>1386</v>
      </c>
      <c r="X11" s="41" t="str">
        <f>IF(AND(W11&lt;&gt;0,V11&lt;&gt;0),W11-V11,"No Data")</f>
        <v>No Data</v>
      </c>
    </row>
    <row r="12" spans="1:24" customFormat="1" x14ac:dyDescent="0.3">
      <c r="A12" s="45">
        <v>2521853</v>
      </c>
      <c r="B12" t="s">
        <v>1387</v>
      </c>
      <c r="C12" t="s">
        <v>6</v>
      </c>
      <c r="D12">
        <v>57</v>
      </c>
      <c r="E12" s="33">
        <v>22631</v>
      </c>
      <c r="F12" s="34">
        <v>43731.520555555559</v>
      </c>
      <c r="G12" t="s">
        <v>4</v>
      </c>
      <c r="I12" s="1" t="e">
        <f>H12/K12</f>
        <v>#DIV/0!</v>
      </c>
      <c r="M12" s="1" t="e">
        <f>L12/O12</f>
        <v>#DIV/0!</v>
      </c>
      <c r="O12">
        <f>K12</f>
        <v>0</v>
      </c>
      <c r="R12" t="s">
        <v>1388</v>
      </c>
      <c r="X12" s="41" t="str">
        <f>IF(AND(W12&lt;&gt;0,V12&lt;&gt;0),W12-V12,"No Data")</f>
        <v>No Data</v>
      </c>
    </row>
    <row r="13" spans="1:24" customFormat="1" x14ac:dyDescent="0.3">
      <c r="A13" s="45">
        <v>181472</v>
      </c>
      <c r="B13" t="s">
        <v>423</v>
      </c>
      <c r="C13" t="s">
        <v>1</v>
      </c>
      <c r="D13">
        <v>57</v>
      </c>
      <c r="E13" s="33">
        <v>22795</v>
      </c>
      <c r="F13" s="34">
        <v>43732.54420138889</v>
      </c>
      <c r="G13" t="s">
        <v>4</v>
      </c>
      <c r="I13" s="1" t="e">
        <f>H13/K13</f>
        <v>#DIV/0!</v>
      </c>
      <c r="M13" s="1" t="e">
        <f>L13/O13</f>
        <v>#DIV/0!</v>
      </c>
      <c r="O13">
        <f>K13</f>
        <v>0</v>
      </c>
      <c r="R13" t="s">
        <v>1388</v>
      </c>
      <c r="X13" s="41" t="str">
        <f>IF(AND(W13&lt;&gt;0,V13&lt;&gt;0),W13-V13,"No Data")</f>
        <v>No Data</v>
      </c>
    </row>
    <row r="16" spans="1:24" customFormat="1" x14ac:dyDescent="0.3">
      <c r="A16" s="49">
        <v>593258</v>
      </c>
      <c r="B16" s="24" t="s">
        <v>1721</v>
      </c>
      <c r="C16" s="2" t="s">
        <v>6</v>
      </c>
      <c r="D16" s="2">
        <v>56</v>
      </c>
      <c r="E16" s="9">
        <v>23191</v>
      </c>
      <c r="F16" s="10">
        <v>43658.665023148147</v>
      </c>
      <c r="G16" s="13" t="s">
        <v>4</v>
      </c>
      <c r="H16" s="2"/>
      <c r="I16" s="1" t="e">
        <f>H16/K16</f>
        <v>#DIV/0!</v>
      </c>
      <c r="J16" s="1"/>
      <c r="K16" s="2"/>
      <c r="L16" s="24"/>
      <c r="M16" s="11" t="e">
        <f>L16/O16</f>
        <v>#DIV/0!</v>
      </c>
      <c r="N16" s="11"/>
      <c r="O16" s="13">
        <f>K16</f>
        <v>0</v>
      </c>
      <c r="P16" s="2"/>
      <c r="Q16" s="5" t="s">
        <v>729</v>
      </c>
      <c r="R16" t="s">
        <v>1722</v>
      </c>
      <c r="V16" s="56"/>
      <c r="W16" s="57"/>
      <c r="X16" s="5"/>
    </row>
    <row r="18" spans="1:35" customFormat="1" x14ac:dyDescent="0.3">
      <c r="A18" s="49">
        <v>2457129</v>
      </c>
      <c r="B18" s="24" t="s">
        <v>1837</v>
      </c>
      <c r="C18" s="2" t="s">
        <v>1</v>
      </c>
      <c r="D18" s="2">
        <v>50</v>
      </c>
      <c r="E18" s="9">
        <v>25112</v>
      </c>
      <c r="F18" s="10">
        <v>43650.517766203702</v>
      </c>
      <c r="G18" s="13" t="s">
        <v>4</v>
      </c>
      <c r="I18" s="1" t="e">
        <f>H18/K18</f>
        <v>#DIV/0!</v>
      </c>
      <c r="L18" s="24"/>
      <c r="M18" s="11" t="e">
        <f>L18/O18</f>
        <v>#DIV/0!</v>
      </c>
      <c r="N18" s="2"/>
      <c r="O18" s="13">
        <f>K18</f>
        <v>0</v>
      </c>
      <c r="Q18" s="5" t="s">
        <v>728</v>
      </c>
      <c r="R18" t="s">
        <v>1218</v>
      </c>
      <c r="V18" s="56"/>
      <c r="W18" s="57"/>
      <c r="X18" s="5"/>
      <c r="AC18" s="59"/>
      <c r="AD18" s="59"/>
      <c r="AE18" s="59"/>
      <c r="AF18" s="59"/>
      <c r="AG18" s="59"/>
      <c r="AH18" s="59"/>
      <c r="AI18" s="59"/>
    </row>
    <row r="22" spans="1:35" customFormat="1" x14ac:dyDescent="0.3">
      <c r="A22" s="64" t="s">
        <v>4397</v>
      </c>
      <c r="B22" t="s">
        <v>4398</v>
      </c>
      <c r="C22" t="s">
        <v>1</v>
      </c>
      <c r="D22">
        <v>69</v>
      </c>
      <c r="E22" s="33">
        <v>18539</v>
      </c>
      <c r="F22" s="34">
        <v>43767.368761574071</v>
      </c>
      <c r="G22" t="s">
        <v>4</v>
      </c>
      <c r="I22" s="1" t="e">
        <f>H22/K22</f>
        <v>#DIV/0!</v>
      </c>
      <c r="M22" s="1" t="e">
        <f>L22/O22</f>
        <v>#DIV/0!</v>
      </c>
      <c r="O22">
        <f>K22</f>
        <v>0</v>
      </c>
      <c r="Q22" t="s">
        <v>4010</v>
      </c>
      <c r="R22" t="s">
        <v>4399</v>
      </c>
      <c r="V22" s="54">
        <v>0.37986111111111115</v>
      </c>
      <c r="W22" s="54">
        <v>0.52083333333333337</v>
      </c>
      <c r="X22" s="41">
        <f>IF(AND(W22&lt;&gt;0,V22&lt;&gt;0),W22-V22,"No Data")</f>
        <v>0.14097222222222222</v>
      </c>
    </row>
    <row r="23" spans="1:35" customFormat="1" x14ac:dyDescent="0.3">
      <c r="A23" s="64" t="s">
        <v>4201</v>
      </c>
      <c r="B23" t="s">
        <v>4202</v>
      </c>
      <c r="C23" t="s">
        <v>1</v>
      </c>
      <c r="D23">
        <v>61</v>
      </c>
      <c r="E23" s="33">
        <v>21321</v>
      </c>
      <c r="F23" s="34">
        <v>43754.547071759262</v>
      </c>
      <c r="G23" t="s">
        <v>4</v>
      </c>
      <c r="I23" s="1" t="e">
        <f>H23/K23</f>
        <v>#DIV/0!</v>
      </c>
      <c r="M23" s="1" t="e">
        <f>L23/O23</f>
        <v>#DIV/0!</v>
      </c>
      <c r="O23">
        <f>K23</f>
        <v>0</v>
      </c>
      <c r="Q23" t="s">
        <v>727</v>
      </c>
      <c r="R23" t="s">
        <v>1349</v>
      </c>
      <c r="X23" s="41" t="str">
        <f>IF(AND(W23&lt;&gt;0,V23&lt;&gt;0),W23-V23,"No Data")</f>
        <v>No Data</v>
      </c>
    </row>
    <row r="24" spans="1:35" customFormat="1" x14ac:dyDescent="0.3">
      <c r="A24" s="64" t="s">
        <v>4193</v>
      </c>
      <c r="B24" t="s">
        <v>4194</v>
      </c>
      <c r="C24" t="s">
        <v>1</v>
      </c>
      <c r="D24">
        <v>62</v>
      </c>
      <c r="E24" s="33">
        <v>20902</v>
      </c>
      <c r="F24" s="34">
        <v>43754.407708333332</v>
      </c>
      <c r="G24" t="s">
        <v>71</v>
      </c>
      <c r="I24" s="1" t="e">
        <f>H24/K24</f>
        <v>#DIV/0!</v>
      </c>
      <c r="M24" s="1" t="e">
        <f>L24/O24</f>
        <v>#DIV/0!</v>
      </c>
      <c r="O24">
        <f>K24</f>
        <v>0</v>
      </c>
      <c r="Q24" t="s">
        <v>4162</v>
      </c>
      <c r="R24" t="s">
        <v>4195</v>
      </c>
      <c r="X24" s="41" t="str">
        <f>IF(AND(W24&lt;&gt;0,V24&lt;&gt;0),W24-V24,"No Data")</f>
        <v>No Data</v>
      </c>
    </row>
    <row r="26" spans="1:35" customFormat="1" x14ac:dyDescent="0.3">
      <c r="A26" s="64" t="s">
        <v>4669</v>
      </c>
      <c r="B26" t="s">
        <v>118</v>
      </c>
      <c r="C26" t="s">
        <v>1</v>
      </c>
      <c r="D26">
        <v>43</v>
      </c>
      <c r="E26" s="33">
        <v>27866</v>
      </c>
      <c r="F26" s="34">
        <v>43748.516805555555</v>
      </c>
      <c r="G26" t="s">
        <v>4</v>
      </c>
      <c r="I26" s="1" t="e">
        <f>H26/K26</f>
        <v>#DIV/0!</v>
      </c>
      <c r="M26" s="1" t="e">
        <f>L26/O26</f>
        <v>#DIV/0!</v>
      </c>
      <c r="O26">
        <f>K26</f>
        <v>0</v>
      </c>
      <c r="Q26" t="s">
        <v>4592</v>
      </c>
      <c r="R26" t="s">
        <v>4617</v>
      </c>
      <c r="V26" s="54">
        <v>0.39374999999999999</v>
      </c>
      <c r="W26" s="54">
        <v>0.52083333333333337</v>
      </c>
      <c r="X26" s="41">
        <f>IF(AND(W26&lt;&gt;0,V26&lt;&gt;0),W26-V26,"No Data")</f>
        <v>0.12708333333333338</v>
      </c>
    </row>
    <row r="28" spans="1:35" customFormat="1" x14ac:dyDescent="0.3">
      <c r="A28" s="64" t="s">
        <v>4615</v>
      </c>
      <c r="B28" t="s">
        <v>4616</v>
      </c>
      <c r="C28" t="s">
        <v>6</v>
      </c>
      <c r="D28">
        <v>66</v>
      </c>
      <c r="E28" s="33">
        <v>19310</v>
      </c>
      <c r="F28" s="34">
        <v>43742.529745370368</v>
      </c>
      <c r="G28" t="s">
        <v>4</v>
      </c>
      <c r="I28" s="1" t="e">
        <f>H28/K28</f>
        <v>#DIV/0!</v>
      </c>
      <c r="M28" s="1" t="e">
        <f>L28/O28</f>
        <v>#DIV/0!</v>
      </c>
      <c r="O28">
        <f>K28</f>
        <v>0</v>
      </c>
      <c r="Q28" t="s">
        <v>4592</v>
      </c>
      <c r="R28" t="s">
        <v>4617</v>
      </c>
      <c r="V28" s="54">
        <v>0.3979166666666667</v>
      </c>
      <c r="W28" s="54">
        <v>0.54166666666666663</v>
      </c>
      <c r="X28" s="41">
        <f>IF(AND(W28&lt;&gt;0,V28&lt;&gt;0),W28-V28,"No Data")</f>
        <v>0.14374999999999993</v>
      </c>
    </row>
    <row r="30" spans="1:35" customFormat="1" x14ac:dyDescent="0.3">
      <c r="A30" s="64" t="s">
        <v>4931</v>
      </c>
      <c r="B30" t="s">
        <v>1114</v>
      </c>
      <c r="C30" t="s">
        <v>1</v>
      </c>
      <c r="D30">
        <v>58</v>
      </c>
      <c r="E30" s="33">
        <v>22345</v>
      </c>
      <c r="F30" s="34">
        <v>43740.556168981479</v>
      </c>
      <c r="G30" t="s">
        <v>4</v>
      </c>
      <c r="I30" s="1" t="e">
        <f>H30/K30</f>
        <v>#DIV/0!</v>
      </c>
      <c r="M30" s="1" t="e">
        <f>L30/O30</f>
        <v>#DIV/0!</v>
      </c>
      <c r="O30">
        <f>K30</f>
        <v>0</v>
      </c>
      <c r="Q30" t="s">
        <v>4932</v>
      </c>
      <c r="R30" t="s">
        <v>4933</v>
      </c>
      <c r="V30" s="54">
        <v>0.41111111111111115</v>
      </c>
      <c r="W30" s="54">
        <v>0.57986111111111105</v>
      </c>
      <c r="X30" s="41">
        <f>IF(AND(W30&lt;&gt;0,V30&lt;&gt;0),W30-V30,"No Data")</f>
        <v>0.1687499999999999</v>
      </c>
      <c r="AC30" s="59"/>
      <c r="AD30" s="59"/>
      <c r="AE30" s="59"/>
      <c r="AF30" s="59"/>
      <c r="AG30" s="59"/>
      <c r="AH30" s="59"/>
      <c r="AI30" s="59"/>
    </row>
    <row r="32" spans="1:35" customFormat="1" x14ac:dyDescent="0.3">
      <c r="A32" s="64" t="s">
        <v>4892</v>
      </c>
      <c r="B32" t="s">
        <v>4893</v>
      </c>
      <c r="C32" t="s">
        <v>6</v>
      </c>
      <c r="D32">
        <v>52</v>
      </c>
      <c r="E32" s="33">
        <v>24400</v>
      </c>
      <c r="F32" s="34">
        <v>43739.529953703706</v>
      </c>
      <c r="G32" t="s">
        <v>4</v>
      </c>
      <c r="I32" s="1" t="e">
        <f>H32/K32</f>
        <v>#DIV/0!</v>
      </c>
      <c r="M32" s="1" t="e">
        <f>L32/O32</f>
        <v>#DIV/0!</v>
      </c>
      <c r="O32">
        <f>K32</f>
        <v>0</v>
      </c>
      <c r="Q32" t="s">
        <v>4891</v>
      </c>
      <c r="R32" t="s">
        <v>4894</v>
      </c>
      <c r="V32" s="54">
        <v>0.38541666666666669</v>
      </c>
      <c r="W32" s="54">
        <v>0.53472222222222221</v>
      </c>
      <c r="X32" s="41">
        <f>IF(AND(W32&lt;&gt;0,V32&lt;&gt;0),W32-V32,"No Data")</f>
        <v>0.14930555555555552</v>
      </c>
      <c r="AC32" s="59"/>
      <c r="AD32" s="59"/>
      <c r="AE32" s="59"/>
      <c r="AF32" s="59"/>
      <c r="AG32" s="59"/>
      <c r="AH32" s="59"/>
      <c r="AI32" s="59"/>
    </row>
    <row r="34" spans="1:24" customFormat="1" x14ac:dyDescent="0.3">
      <c r="A34" s="64" t="s">
        <v>4496</v>
      </c>
      <c r="B34" t="s">
        <v>4497</v>
      </c>
      <c r="C34" t="s">
        <v>1</v>
      </c>
      <c r="D34">
        <v>75</v>
      </c>
      <c r="E34" s="33">
        <v>16107</v>
      </c>
      <c r="F34" s="34">
        <v>43746.469317129631</v>
      </c>
      <c r="G34" t="s">
        <v>4</v>
      </c>
      <c r="I34" s="1" t="e">
        <f>H34/K34</f>
        <v>#DIV/0!</v>
      </c>
      <c r="M34" s="1" t="e">
        <f>L34/O34</f>
        <v>#DIV/0!</v>
      </c>
      <c r="O34">
        <f>K34</f>
        <v>0</v>
      </c>
      <c r="Q34" t="s">
        <v>4463</v>
      </c>
      <c r="R34" t="s">
        <v>1349</v>
      </c>
      <c r="V34" s="54">
        <v>0.38055555555555554</v>
      </c>
      <c r="W34" s="54">
        <v>0.51388888888888895</v>
      </c>
      <c r="X34" s="41">
        <f>IF(AND(W34&lt;&gt;0,V34&lt;&gt;0),W34-V34,"No Data")</f>
        <v>0.13333333333333341</v>
      </c>
    </row>
    <row r="36" spans="1:24" customFormat="1" x14ac:dyDescent="0.3">
      <c r="A36" s="64" t="s">
        <v>4516</v>
      </c>
      <c r="B36" t="s">
        <v>4517</v>
      </c>
      <c r="C36" t="s">
        <v>6</v>
      </c>
      <c r="D36">
        <v>39</v>
      </c>
      <c r="E36" s="33">
        <v>29177</v>
      </c>
      <c r="F36" s="34">
        <v>43754.510439814818</v>
      </c>
      <c r="G36" t="s">
        <v>4</v>
      </c>
      <c r="I36" s="1" t="e">
        <f>H36/K36</f>
        <v>#DIV/0!</v>
      </c>
      <c r="M36" s="1" t="e">
        <f>L36/O36</f>
        <v>#DIV/0!</v>
      </c>
      <c r="O36">
        <f>K36</f>
        <v>0</v>
      </c>
      <c r="Q36" t="s">
        <v>4463</v>
      </c>
      <c r="R36" t="s">
        <v>1349</v>
      </c>
      <c r="X36" s="41" t="str">
        <f>IF(AND(W36&lt;&gt;0,V36&lt;&gt;0),W36-V36,"No Data")</f>
        <v>No Data</v>
      </c>
    </row>
    <row r="38" spans="1:24" customFormat="1" x14ac:dyDescent="0.3">
      <c r="A38" s="64" t="s">
        <v>4583</v>
      </c>
      <c r="B38" t="s">
        <v>161</v>
      </c>
      <c r="C38" t="s">
        <v>1</v>
      </c>
      <c r="D38">
        <v>59</v>
      </c>
      <c r="E38" s="33">
        <v>21989</v>
      </c>
      <c r="F38" s="34">
        <v>43768.502974537034</v>
      </c>
      <c r="G38" t="s">
        <v>4</v>
      </c>
      <c r="I38" s="1" t="e">
        <f>H38/K38</f>
        <v>#DIV/0!</v>
      </c>
      <c r="M38" s="1" t="e">
        <f>L38/O38</f>
        <v>#DIV/0!</v>
      </c>
      <c r="O38">
        <f>K38</f>
        <v>0</v>
      </c>
      <c r="Q38" t="s">
        <v>4463</v>
      </c>
      <c r="R38" t="s">
        <v>1349</v>
      </c>
      <c r="X38" s="41" t="str">
        <f>IF(AND(W38&lt;&gt;0,V38&lt;&gt;0),W38-V38,"No Data")</f>
        <v>No Data</v>
      </c>
    </row>
    <row r="40" spans="1:24" customFormat="1" x14ac:dyDescent="0.3">
      <c r="A40" s="64" t="s">
        <v>5675</v>
      </c>
      <c r="B40" t="s">
        <v>5676</v>
      </c>
      <c r="C40" t="s">
        <v>6</v>
      </c>
      <c r="D40">
        <v>53</v>
      </c>
      <c r="E40" s="33">
        <v>24225</v>
      </c>
      <c r="F40" s="34">
        <v>43794.542210648149</v>
      </c>
      <c r="G40" t="s">
        <v>4</v>
      </c>
      <c r="I40" s="1" t="e">
        <f>H40/K40</f>
        <v>#DIV/0!</v>
      </c>
      <c r="J40" s="1"/>
      <c r="M40" s="1" t="e">
        <f>L40/O40</f>
        <v>#DIV/0!</v>
      </c>
      <c r="N40" s="1"/>
      <c r="O40">
        <f>K40</f>
        <v>0</v>
      </c>
      <c r="Q40" t="s">
        <v>726</v>
      </c>
      <c r="R40" t="s">
        <v>1349</v>
      </c>
      <c r="V40" s="54">
        <v>0.40277777777777773</v>
      </c>
      <c r="W40" s="54">
        <v>0.54513888888888895</v>
      </c>
      <c r="X40" s="41">
        <f>IF(AND(W40&lt;&gt;0,V40&lt;&gt;0),W40-V40,"No Data")</f>
        <v>0.14236111111111122</v>
      </c>
    </row>
    <row r="42" spans="1:24" customFormat="1" x14ac:dyDescent="0.3">
      <c r="A42" s="64" t="s">
        <v>5747</v>
      </c>
      <c r="B42" t="s">
        <v>5748</v>
      </c>
      <c r="C42" t="s">
        <v>1</v>
      </c>
      <c r="D42">
        <v>67</v>
      </c>
      <c r="E42" s="33">
        <v>19056</v>
      </c>
      <c r="F42" s="34">
        <v>43798.376805555556</v>
      </c>
      <c r="G42" t="s">
        <v>4</v>
      </c>
      <c r="I42" s="1" t="e">
        <f>H42/K42</f>
        <v>#DIV/0!</v>
      </c>
      <c r="J42" s="1"/>
      <c r="M42" s="1" t="e">
        <f>L42/O42</f>
        <v>#DIV/0!</v>
      </c>
      <c r="N42" s="1"/>
      <c r="O42">
        <f>K42</f>
        <v>0</v>
      </c>
      <c r="Q42" t="s">
        <v>726</v>
      </c>
      <c r="R42" t="s">
        <v>1349</v>
      </c>
      <c r="V42" s="54">
        <v>0.40138888888888885</v>
      </c>
      <c r="W42" s="54">
        <v>0.5625</v>
      </c>
      <c r="X42" s="41">
        <f>IF(AND(W42&lt;&gt;0,V42&lt;&gt;0),W42-V42,"No Data")</f>
        <v>0.16111111111111115</v>
      </c>
    </row>
    <row r="44" spans="1:24" customFormat="1" x14ac:dyDescent="0.3">
      <c r="A44" s="64" t="s">
        <v>5781</v>
      </c>
      <c r="B44" t="s">
        <v>5782</v>
      </c>
      <c r="C44" t="s">
        <v>1</v>
      </c>
      <c r="D44">
        <v>55</v>
      </c>
      <c r="E44" s="33">
        <v>23565</v>
      </c>
      <c r="F44" s="34">
        <v>43776.507754629631</v>
      </c>
      <c r="G44" t="s">
        <v>4</v>
      </c>
      <c r="I44" s="1" t="e">
        <f>H44/K44</f>
        <v>#DIV/0!</v>
      </c>
      <c r="J44" s="1"/>
      <c r="M44" s="1" t="e">
        <f>L44/O44</f>
        <v>#DIV/0!</v>
      </c>
      <c r="N44" s="1"/>
      <c r="O44">
        <f>K44</f>
        <v>0</v>
      </c>
      <c r="Q44" t="s">
        <v>1401</v>
      </c>
      <c r="R44" t="s">
        <v>5783</v>
      </c>
      <c r="X44" s="41" t="str">
        <f>IF(AND(W44&lt;&gt;0,V44&lt;&gt;0),W44-V44,"No Data")</f>
        <v>No Data</v>
      </c>
    </row>
    <row r="46" spans="1:24" customFormat="1" x14ac:dyDescent="0.3">
      <c r="A46" s="64" t="s">
        <v>5826</v>
      </c>
      <c r="B46" t="s">
        <v>5827</v>
      </c>
      <c r="C46" t="s">
        <v>6</v>
      </c>
      <c r="D46">
        <v>50</v>
      </c>
      <c r="E46" s="33">
        <v>25486</v>
      </c>
      <c r="F46" s="34">
        <v>43783.514687499999</v>
      </c>
      <c r="G46" t="s">
        <v>4</v>
      </c>
      <c r="I46" s="1" t="e">
        <f>H46/K46</f>
        <v>#DIV/0!</v>
      </c>
      <c r="J46" s="1"/>
      <c r="M46" s="1" t="e">
        <f>L46/O46</f>
        <v>#DIV/0!</v>
      </c>
      <c r="N46" s="1"/>
      <c r="O46">
        <f>K46</f>
        <v>0</v>
      </c>
      <c r="Q46" t="s">
        <v>1401</v>
      </c>
      <c r="R46" t="s">
        <v>1349</v>
      </c>
      <c r="X46" s="41" t="str">
        <f>IF(AND(W46&lt;&gt;0,V46&lt;&gt;0),W46-V46,"No Data")</f>
        <v>No Data</v>
      </c>
    </row>
    <row r="48" spans="1:24" customFormat="1" x14ac:dyDescent="0.3">
      <c r="A48" s="64" t="s">
        <v>5902</v>
      </c>
      <c r="B48" t="s">
        <v>5903</v>
      </c>
      <c r="C48" t="s">
        <v>6</v>
      </c>
      <c r="D48">
        <v>47</v>
      </c>
      <c r="E48" s="33">
        <v>26443</v>
      </c>
      <c r="F48" s="34">
        <v>43797.514305555553</v>
      </c>
      <c r="G48" t="s">
        <v>4</v>
      </c>
      <c r="I48" s="1" t="e">
        <f>H48/K48</f>
        <v>#DIV/0!</v>
      </c>
      <c r="J48" s="1"/>
      <c r="M48" s="1" t="e">
        <f>L48/O48</f>
        <v>#DIV/0!</v>
      </c>
      <c r="N48" s="1"/>
      <c r="O48">
        <f>K48</f>
        <v>0</v>
      </c>
      <c r="Q48" t="s">
        <v>1401</v>
      </c>
      <c r="R48" t="s">
        <v>1349</v>
      </c>
      <c r="X48" s="41" t="str">
        <f>IF(AND(W48&lt;&gt;0,V48&lt;&gt;0),W48-V48,"No Data")</f>
        <v>No Data</v>
      </c>
    </row>
    <row r="50" spans="1:24" customFormat="1" x14ac:dyDescent="0.3">
      <c r="A50" s="64" t="s">
        <v>5913</v>
      </c>
      <c r="B50" t="s">
        <v>5914</v>
      </c>
      <c r="C50" t="s">
        <v>6</v>
      </c>
      <c r="D50">
        <v>52</v>
      </c>
      <c r="E50" s="33">
        <v>24451</v>
      </c>
      <c r="F50" s="34">
        <v>43770.512777777774</v>
      </c>
      <c r="G50" t="s">
        <v>4</v>
      </c>
      <c r="I50" s="1" t="e">
        <f>H50/K50</f>
        <v>#DIV/0!</v>
      </c>
      <c r="J50" s="1"/>
      <c r="M50" s="1" t="e">
        <f>L50/O50</f>
        <v>#DIV/0!</v>
      </c>
      <c r="N50" s="1"/>
      <c r="O50">
        <f>K50</f>
        <v>0</v>
      </c>
      <c r="Q50" t="s">
        <v>729</v>
      </c>
      <c r="V50" s="54">
        <v>0.37916666666666665</v>
      </c>
      <c r="W50" s="54">
        <v>0.52083333333333337</v>
      </c>
      <c r="X50" s="41">
        <f>IF(AND(W50&lt;&gt;0,V50&lt;&gt;0),W50-V50,"No Data")</f>
        <v>0.14166666666666672</v>
      </c>
    </row>
    <row r="52" spans="1:24" customFormat="1" x14ac:dyDescent="0.3">
      <c r="A52" s="64" t="s">
        <v>6175</v>
      </c>
      <c r="B52" t="s">
        <v>4293</v>
      </c>
      <c r="C52" t="s">
        <v>1</v>
      </c>
      <c r="D52">
        <v>68</v>
      </c>
      <c r="E52" s="33">
        <v>18880</v>
      </c>
      <c r="F52" s="34">
        <v>43798.536574074074</v>
      </c>
      <c r="G52" t="s">
        <v>4</v>
      </c>
      <c r="I52" s="1" t="e">
        <f>H52/K52</f>
        <v>#DIV/0!</v>
      </c>
      <c r="J52" s="1"/>
      <c r="M52" s="1" t="e">
        <f>L52/O52</f>
        <v>#DIV/0!</v>
      </c>
      <c r="N52" s="1"/>
      <c r="O52">
        <f>K52</f>
        <v>0</v>
      </c>
      <c r="Q52" t="s">
        <v>729</v>
      </c>
      <c r="R52" t="s">
        <v>1349</v>
      </c>
      <c r="V52" s="54">
        <v>0.38819444444444445</v>
      </c>
      <c r="W52" s="54">
        <v>0.54166666666666663</v>
      </c>
      <c r="X52" s="41">
        <f>IF(AND(W52&lt;&gt;0,V52&lt;&gt;0),W52-V52,"No Data")</f>
        <v>0.15347222222222218</v>
      </c>
    </row>
    <row r="54" spans="1:24" customFormat="1" x14ac:dyDescent="0.3">
      <c r="A54" s="64" t="s">
        <v>6587</v>
      </c>
      <c r="B54" t="s">
        <v>6588</v>
      </c>
      <c r="C54" t="s">
        <v>1</v>
      </c>
      <c r="D54">
        <v>51</v>
      </c>
      <c r="E54" s="33">
        <v>25045</v>
      </c>
      <c r="F54" s="34">
        <v>43801.374374999999</v>
      </c>
      <c r="G54" t="s">
        <v>4</v>
      </c>
      <c r="I54" s="1" t="e">
        <f>R54/K54</f>
        <v>#VALUE!</v>
      </c>
      <c r="M54" s="1" t="e">
        <f>L54/O54</f>
        <v>#DIV/0!</v>
      </c>
      <c r="N54" s="118"/>
      <c r="O54">
        <f>K54</f>
        <v>0</v>
      </c>
      <c r="Q54" t="s">
        <v>726</v>
      </c>
      <c r="R54" s="119" t="s">
        <v>6589</v>
      </c>
      <c r="V54" s="54">
        <v>0.37986111111111115</v>
      </c>
      <c r="W54" s="54">
        <v>0.52083333333333337</v>
      </c>
      <c r="X54" s="41">
        <f>IF(AND(W54&lt;&gt;0,V54&lt;&gt;0),W54-V54,"No Data")</f>
        <v>0.14097222222222222</v>
      </c>
    </row>
    <row r="56" spans="1:24" customFormat="1" x14ac:dyDescent="0.3">
      <c r="A56" s="64" t="s">
        <v>7021</v>
      </c>
      <c r="B56" t="s">
        <v>7022</v>
      </c>
      <c r="C56" t="s">
        <v>6</v>
      </c>
      <c r="D56">
        <v>64</v>
      </c>
      <c r="E56" s="33">
        <v>20112</v>
      </c>
      <c r="F56" s="34">
        <v>43817.510381944441</v>
      </c>
      <c r="G56" t="s">
        <v>4</v>
      </c>
      <c r="I56" s="1" t="e">
        <f>R56/K56</f>
        <v>#VALUE!</v>
      </c>
      <c r="J56" s="118"/>
      <c r="K56">
        <v>99</v>
      </c>
      <c r="M56" s="1">
        <f>L56/O56</f>
        <v>0</v>
      </c>
      <c r="N56" s="118"/>
      <c r="O56">
        <f>K56</f>
        <v>99</v>
      </c>
      <c r="Q56" t="s">
        <v>6955</v>
      </c>
      <c r="R56" s="119" t="s">
        <v>6589</v>
      </c>
      <c r="V56" s="54">
        <v>0.36805555555555558</v>
      </c>
      <c r="W56" s="54">
        <v>0.51388888888888895</v>
      </c>
      <c r="X56" s="41">
        <f>IF(AND(W56&lt;&gt;0,V56&lt;&gt;0),W56-V56,"No Data")</f>
        <v>0.14583333333333337</v>
      </c>
    </row>
    <row r="58" spans="1:24" customFormat="1" x14ac:dyDescent="0.3">
      <c r="A58" s="64" t="s">
        <v>7049</v>
      </c>
      <c r="B58" t="s">
        <v>7050</v>
      </c>
      <c r="C58" t="s">
        <v>1</v>
      </c>
      <c r="D58">
        <v>46</v>
      </c>
      <c r="E58" s="33">
        <v>26762</v>
      </c>
      <c r="F58" s="34">
        <v>43823.564363425925</v>
      </c>
      <c r="G58" t="s">
        <v>4</v>
      </c>
      <c r="I58" s="1" t="e">
        <f>R58/K58</f>
        <v>#VALUE!</v>
      </c>
      <c r="J58" s="118"/>
      <c r="K58">
        <v>100</v>
      </c>
      <c r="M58" s="1">
        <f>L58/O58</f>
        <v>0</v>
      </c>
      <c r="N58" s="118"/>
      <c r="O58">
        <f>K58</f>
        <v>100</v>
      </c>
      <c r="Q58" t="s">
        <v>1401</v>
      </c>
      <c r="R58" s="119" t="s">
        <v>6589</v>
      </c>
      <c r="V58" s="54">
        <v>0.42152777777777778</v>
      </c>
      <c r="W58" s="54">
        <v>0.56944444444444442</v>
      </c>
      <c r="X58" s="41">
        <f>IF(AND(W58&lt;&gt;0,V58&lt;&gt;0),W58-V58,"No Data")</f>
        <v>0.14791666666666664</v>
      </c>
    </row>
    <row r="60" spans="1:24" customFormat="1" x14ac:dyDescent="0.3">
      <c r="A60" s="64" t="s">
        <v>7085</v>
      </c>
      <c r="B60" t="s">
        <v>7086</v>
      </c>
      <c r="C60" t="s">
        <v>1</v>
      </c>
      <c r="D60">
        <v>62</v>
      </c>
      <c r="E60" s="33">
        <v>21050</v>
      </c>
      <c r="F60" s="34">
        <v>43802.536365740743</v>
      </c>
      <c r="G60" t="s">
        <v>4</v>
      </c>
      <c r="I60" s="1" t="e">
        <f>R60/K60</f>
        <v>#VALUE!</v>
      </c>
      <c r="J60" s="118"/>
      <c r="M60" s="1" t="e">
        <f>L60/O60</f>
        <v>#DIV/0!</v>
      </c>
      <c r="N60" s="118"/>
      <c r="O60">
        <f>K60</f>
        <v>0</v>
      </c>
      <c r="Q60" t="s">
        <v>729</v>
      </c>
      <c r="R60" s="119" t="s">
        <v>6589</v>
      </c>
      <c r="V60" s="54">
        <v>0.40416666666666662</v>
      </c>
      <c r="W60" s="54">
        <v>0.54861111111111105</v>
      </c>
      <c r="X60" s="41">
        <f>IF(AND(W60&lt;&gt;0,V60&lt;&gt;0),W60-V60,"No Data")</f>
        <v>0.14444444444444443</v>
      </c>
    </row>
    <row r="62" spans="1:24" customFormat="1" x14ac:dyDescent="0.3">
      <c r="A62" s="64" t="s">
        <v>7335</v>
      </c>
      <c r="B62" t="s">
        <v>7336</v>
      </c>
      <c r="C62" t="s">
        <v>6</v>
      </c>
      <c r="D62">
        <v>67</v>
      </c>
      <c r="E62" s="33">
        <v>19338</v>
      </c>
      <c r="F62" s="34">
        <v>43825.671747685185</v>
      </c>
      <c r="G62" t="s">
        <v>4</v>
      </c>
      <c r="I62" s="1" t="e">
        <f>R62/K62</f>
        <v>#VALUE!</v>
      </c>
      <c r="J62" s="118"/>
      <c r="K62">
        <v>99</v>
      </c>
      <c r="M62" s="1">
        <f>L62/O62</f>
        <v>0</v>
      </c>
      <c r="N62" s="118"/>
      <c r="O62">
        <f>K62</f>
        <v>99</v>
      </c>
      <c r="Q62" t="s">
        <v>729</v>
      </c>
      <c r="R62" s="119" t="s">
        <v>7337</v>
      </c>
      <c r="V62" s="54">
        <v>0.53263888888888888</v>
      </c>
      <c r="W62" s="54">
        <v>0.6958333333333333</v>
      </c>
      <c r="X62" s="41">
        <f>IF(AND(W62&lt;&gt;0,V62&lt;&gt;0),W62-V62,"No Data")</f>
        <v>0.16319444444444442</v>
      </c>
    </row>
    <row r="64" spans="1:24" customFormat="1" x14ac:dyDescent="0.3">
      <c r="A64" s="64" t="s">
        <v>8112</v>
      </c>
      <c r="B64" t="s">
        <v>8113</v>
      </c>
      <c r="C64" t="s">
        <v>1</v>
      </c>
      <c r="D64">
        <v>64</v>
      </c>
      <c r="E64" s="33">
        <v>20241</v>
      </c>
      <c r="F64" s="34">
        <v>43836.498784722222</v>
      </c>
      <c r="G64" t="s">
        <v>4</v>
      </c>
      <c r="I64" s="1" t="e">
        <f>R64/K64</f>
        <v>#VALUE!</v>
      </c>
      <c r="J64" s="122"/>
      <c r="K64">
        <v>99</v>
      </c>
      <c r="M64" s="1">
        <f>L64/O64</f>
        <v>0</v>
      </c>
      <c r="N64" s="122"/>
      <c r="O64">
        <f>K64</f>
        <v>99</v>
      </c>
      <c r="P64" s="2"/>
      <c r="Q64" t="s">
        <v>1401</v>
      </c>
      <c r="R64" s="119" t="s">
        <v>6589</v>
      </c>
      <c r="V64" s="54">
        <v>0.36736111111111108</v>
      </c>
      <c r="W64" s="54">
        <v>0.51388888888888895</v>
      </c>
      <c r="X64" s="41">
        <f>IF(AND(W64&lt;&gt;0,V64&lt;&gt;0),W64-V64,"No Data")</f>
        <v>0.14652777777777787</v>
      </c>
    </row>
    <row r="66" spans="1:24" customFormat="1" x14ac:dyDescent="0.3">
      <c r="A66" s="64" t="s">
        <v>8477</v>
      </c>
      <c r="B66" t="s">
        <v>4274</v>
      </c>
      <c r="C66" t="s">
        <v>1</v>
      </c>
      <c r="D66">
        <v>56</v>
      </c>
      <c r="E66" s="33">
        <v>23064</v>
      </c>
      <c r="F66" s="34">
        <v>43860.625671296293</v>
      </c>
      <c r="G66" t="s">
        <v>4</v>
      </c>
      <c r="I66" s="1" t="e">
        <f>R66/K66</f>
        <v>#VALUE!</v>
      </c>
      <c r="J66" s="122"/>
      <c r="K66">
        <v>99</v>
      </c>
      <c r="M66" s="1">
        <f>L66/O66</f>
        <v>0</v>
      </c>
      <c r="N66" s="122"/>
      <c r="O66">
        <f>K66</f>
        <v>99</v>
      </c>
      <c r="P66" s="2"/>
      <c r="Q66" t="s">
        <v>729</v>
      </c>
      <c r="R66" s="119" t="s">
        <v>7337</v>
      </c>
      <c r="V66" s="54">
        <v>0.4694444444444445</v>
      </c>
      <c r="W66" s="54">
        <v>0.6333333333333333</v>
      </c>
      <c r="X66" s="41">
        <f>IF(AND(W66&lt;&gt;0,V66&lt;&gt;0),W66-V66,"No Data")</f>
        <v>0.16388888888888881</v>
      </c>
    </row>
  </sheetData>
  <mergeCells count="1">
    <mergeCell ref="A1:U1"/>
  </mergeCells>
  <phoneticPr fontId="1" type="noConversion"/>
  <conditionalFormatting sqref="V11:W13">
    <cfRule type="containsBlanks" dxfId="52" priority="54">
      <formula>LEN(TRIM(V11))=0</formula>
    </cfRule>
  </conditionalFormatting>
  <conditionalFormatting sqref="Q16 V16:W16">
    <cfRule type="containsBlanks" dxfId="51" priority="51">
      <formula>LEN(TRIM(Q16))=0</formula>
    </cfRule>
  </conditionalFormatting>
  <conditionalFormatting sqref="Z16">
    <cfRule type="duplicateValues" dxfId="50" priority="52"/>
  </conditionalFormatting>
  <conditionalFormatting sqref="Q18 V18:W18">
    <cfRule type="containsBlanks" dxfId="49" priority="49">
      <formula>LEN(TRIM(Q18))=0</formula>
    </cfRule>
  </conditionalFormatting>
  <conditionalFormatting sqref="Z18">
    <cfRule type="duplicateValues" dxfId="48" priority="50"/>
  </conditionalFormatting>
  <conditionalFormatting sqref="Q22 V22:W22">
    <cfRule type="containsBlanks" dxfId="47" priority="48">
      <formula>LEN(TRIM(Q22))=0</formula>
    </cfRule>
  </conditionalFormatting>
  <conditionalFormatting sqref="X22">
    <cfRule type="cellIs" dxfId="46" priority="47" operator="equal">
      <formula>"""No Data"""</formula>
    </cfRule>
  </conditionalFormatting>
  <conditionalFormatting sqref="V23:W23">
    <cfRule type="containsBlanks" dxfId="45" priority="46">
      <formula>LEN(TRIM(V23))=0</formula>
    </cfRule>
  </conditionalFormatting>
  <conditionalFormatting sqref="X23">
    <cfRule type="cellIs" dxfId="44" priority="45" operator="equal">
      <formula>"""No Data"""</formula>
    </cfRule>
  </conditionalFormatting>
  <conditionalFormatting sqref="V24:W24">
    <cfRule type="containsBlanks" dxfId="43" priority="44">
      <formula>LEN(TRIM(V24))=0</formula>
    </cfRule>
  </conditionalFormatting>
  <conditionalFormatting sqref="X24">
    <cfRule type="cellIs" dxfId="42" priority="43" operator="equal">
      <formula>"""No Data"""</formula>
    </cfRule>
  </conditionalFormatting>
  <conditionalFormatting sqref="Q26 V26:W26">
    <cfRule type="containsBlanks" dxfId="41" priority="42">
      <formula>LEN(TRIM(Q26))=0</formula>
    </cfRule>
  </conditionalFormatting>
  <conditionalFormatting sqref="X26">
    <cfRule type="cellIs" dxfId="40" priority="41" operator="equal">
      <formula>"""No Data"""</formula>
    </cfRule>
  </conditionalFormatting>
  <conditionalFormatting sqref="V28:W28 Q28">
    <cfRule type="containsBlanks" dxfId="39" priority="40">
      <formula>LEN(TRIM(Q28))=0</formula>
    </cfRule>
  </conditionalFormatting>
  <conditionalFormatting sqref="X28">
    <cfRule type="cellIs" dxfId="38" priority="39" operator="equal">
      <formula>"""No Data"""</formula>
    </cfRule>
  </conditionalFormatting>
  <conditionalFormatting sqref="Q30 V30:W30">
    <cfRule type="containsBlanks" dxfId="37" priority="38">
      <formula>LEN(TRIM(Q30))=0</formula>
    </cfRule>
  </conditionalFormatting>
  <conditionalFormatting sqref="X30">
    <cfRule type="cellIs" dxfId="36" priority="37" operator="equal">
      <formula>"""No Data"""</formula>
    </cfRule>
  </conditionalFormatting>
  <conditionalFormatting sqref="Q32 V32:W32">
    <cfRule type="containsBlanks" dxfId="35" priority="36">
      <formula>LEN(TRIM(Q32))=0</formula>
    </cfRule>
  </conditionalFormatting>
  <conditionalFormatting sqref="X32">
    <cfRule type="cellIs" dxfId="34" priority="35" operator="equal">
      <formula>"""No Data"""</formula>
    </cfRule>
  </conditionalFormatting>
  <conditionalFormatting sqref="Q34 V34:W34">
    <cfRule type="containsBlanks" dxfId="33" priority="34">
      <formula>LEN(TRIM(Q34))=0</formula>
    </cfRule>
  </conditionalFormatting>
  <conditionalFormatting sqref="X34">
    <cfRule type="cellIs" dxfId="32" priority="33" operator="equal">
      <formula>"""No Data"""</formula>
    </cfRule>
  </conditionalFormatting>
  <conditionalFormatting sqref="V36:W36 Q36">
    <cfRule type="containsBlanks" dxfId="31" priority="32">
      <formula>LEN(TRIM(Q36))=0</formula>
    </cfRule>
  </conditionalFormatting>
  <conditionalFormatting sqref="X36">
    <cfRule type="cellIs" dxfId="30" priority="31" operator="equal">
      <formula>"""No Data"""</formula>
    </cfRule>
  </conditionalFormatting>
  <conditionalFormatting sqref="Q38 V38:W38">
    <cfRule type="containsBlanks" dxfId="29" priority="30">
      <formula>LEN(TRIM(Q38))=0</formula>
    </cfRule>
  </conditionalFormatting>
  <conditionalFormatting sqref="X38">
    <cfRule type="cellIs" dxfId="28" priority="29" operator="equal">
      <formula>"""No Data"""</formula>
    </cfRule>
  </conditionalFormatting>
  <conditionalFormatting sqref="Q40 V40:W40">
    <cfRule type="containsBlanks" dxfId="27" priority="28">
      <formula>LEN(TRIM(Q40))=0</formula>
    </cfRule>
  </conditionalFormatting>
  <conditionalFormatting sqref="X40">
    <cfRule type="cellIs" dxfId="26" priority="27" operator="equal">
      <formula>"""No Data"""</formula>
    </cfRule>
  </conditionalFormatting>
  <conditionalFormatting sqref="Q42 V42:W42">
    <cfRule type="containsBlanks" dxfId="25" priority="26">
      <formula>LEN(TRIM(Q42))=0</formula>
    </cfRule>
  </conditionalFormatting>
  <conditionalFormatting sqref="X42">
    <cfRule type="cellIs" dxfId="24" priority="25" operator="equal">
      <formula>"""No Data"""</formula>
    </cfRule>
  </conditionalFormatting>
  <conditionalFormatting sqref="Q44 V44:W44">
    <cfRule type="containsBlanks" dxfId="23" priority="24">
      <formula>LEN(TRIM(Q44))=0</formula>
    </cfRule>
  </conditionalFormatting>
  <conditionalFormatting sqref="X44">
    <cfRule type="cellIs" dxfId="22" priority="23" operator="equal">
      <formula>"""No Data"""</formula>
    </cfRule>
  </conditionalFormatting>
  <conditionalFormatting sqref="Q46 V46:W46">
    <cfRule type="containsBlanks" dxfId="21" priority="22">
      <formula>LEN(TRIM(Q46))=0</formula>
    </cfRule>
  </conditionalFormatting>
  <conditionalFormatting sqref="X46">
    <cfRule type="cellIs" dxfId="20" priority="21" operator="equal">
      <formula>"""No Data"""</formula>
    </cfRule>
  </conditionalFormatting>
  <conditionalFormatting sqref="Q48 V48:W48">
    <cfRule type="containsBlanks" dxfId="19" priority="20">
      <formula>LEN(TRIM(Q48))=0</formula>
    </cfRule>
  </conditionalFormatting>
  <conditionalFormatting sqref="X48">
    <cfRule type="cellIs" dxfId="18" priority="19" operator="equal">
      <formula>"""No Data"""</formula>
    </cfRule>
  </conditionalFormatting>
  <conditionalFormatting sqref="Q50 V50:W50">
    <cfRule type="containsBlanks" dxfId="17" priority="18">
      <formula>LEN(TRIM(Q50))=0</formula>
    </cfRule>
  </conditionalFormatting>
  <conditionalFormatting sqref="X50">
    <cfRule type="cellIs" dxfId="16" priority="17" operator="equal">
      <formula>"""No Data"""</formula>
    </cfRule>
  </conditionalFormatting>
  <conditionalFormatting sqref="Q52 V52:W52">
    <cfRule type="containsBlanks" dxfId="15" priority="16">
      <formula>LEN(TRIM(Q52))=0</formula>
    </cfRule>
  </conditionalFormatting>
  <conditionalFormatting sqref="X52">
    <cfRule type="cellIs" dxfId="14" priority="15" operator="equal">
      <formula>"""No Data"""</formula>
    </cfRule>
  </conditionalFormatting>
  <conditionalFormatting sqref="V54:W54 Q54">
    <cfRule type="containsBlanks" dxfId="13" priority="14">
      <formula>LEN(TRIM(Q54))=0</formula>
    </cfRule>
  </conditionalFormatting>
  <conditionalFormatting sqref="X54">
    <cfRule type="cellIs" dxfId="12" priority="13" operator="equal">
      <formula>"""No Data"""</formula>
    </cfRule>
  </conditionalFormatting>
  <conditionalFormatting sqref="V56:W56 Q56">
    <cfRule type="containsBlanks" dxfId="11" priority="12">
      <formula>LEN(TRIM(Q56))=0</formula>
    </cfRule>
  </conditionalFormatting>
  <conditionalFormatting sqref="X56">
    <cfRule type="cellIs" dxfId="10" priority="11" operator="equal">
      <formula>"""No Data"""</formula>
    </cfRule>
  </conditionalFormatting>
  <conditionalFormatting sqref="V58:W58 Q58">
    <cfRule type="containsBlanks" dxfId="9" priority="10">
      <formula>LEN(TRIM(Q58))=0</formula>
    </cfRule>
  </conditionalFormatting>
  <conditionalFormatting sqref="X58">
    <cfRule type="cellIs" dxfId="8" priority="9" operator="equal">
      <formula>"""No Data"""</formula>
    </cfRule>
  </conditionalFormatting>
  <conditionalFormatting sqref="V60:W60 Q60">
    <cfRule type="containsBlanks" dxfId="7" priority="8">
      <formula>LEN(TRIM(Q60))=0</formula>
    </cfRule>
  </conditionalFormatting>
  <conditionalFormatting sqref="X60">
    <cfRule type="cellIs" dxfId="6" priority="7" operator="equal">
      <formula>"""No Data"""</formula>
    </cfRule>
  </conditionalFormatting>
  <conditionalFormatting sqref="V62:W62 Q62">
    <cfRule type="containsBlanks" dxfId="5" priority="6">
      <formula>LEN(TRIM(Q62))=0</formula>
    </cfRule>
  </conditionalFormatting>
  <conditionalFormatting sqref="X62">
    <cfRule type="cellIs" dxfId="4" priority="5" operator="equal">
      <formula>"""No Data"""</formula>
    </cfRule>
  </conditionalFormatting>
  <conditionalFormatting sqref="V64:W64 Q64">
    <cfRule type="containsBlanks" dxfId="3" priority="4">
      <formula>LEN(TRIM(Q64))=0</formula>
    </cfRule>
  </conditionalFormatting>
  <conditionalFormatting sqref="X64">
    <cfRule type="cellIs" dxfId="2" priority="3" operator="equal">
      <formula>"""No Data"""</formula>
    </cfRule>
  </conditionalFormatting>
  <conditionalFormatting sqref="V66:W66 Q66">
    <cfRule type="containsBlanks" dxfId="1" priority="2">
      <formula>LEN(TRIM(Q66))=0</formula>
    </cfRule>
  </conditionalFormatting>
  <conditionalFormatting sqref="X66">
    <cfRule type="cellIs" dxfId="0" priority="1" operator="equal">
      <formula>"""No Data"""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Infi</vt:lpstr>
      <vt:lpstr>NMCT670</vt:lpstr>
      <vt:lpstr>Sym</vt:lpstr>
      <vt:lpstr>NM830</vt:lpstr>
      <vt:lpstr>Comparing</vt:lpstr>
      <vt:lpstr>By Age</vt:lpstr>
      <vt:lpstr>Residue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 NM</dc:creator>
  <cp:lastModifiedBy>ajoumc</cp:lastModifiedBy>
  <dcterms:created xsi:type="dcterms:W3CDTF">2019-09-17T07:28:55Z</dcterms:created>
  <dcterms:modified xsi:type="dcterms:W3CDTF">2020-05-22T01:50:32Z</dcterms:modified>
</cp:coreProperties>
</file>